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3.xml" ContentType="application/vnd.ms-excel.slicer+xml"/>
  <Override PartName="/xl/drawings/drawing5.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slicers/slicer4.xml" ContentType="application/vnd.ms-excel.slicer+xml"/>
  <Override PartName="/xl/drawings/drawing6.xml" ContentType="application/vnd.openxmlformats-officedocument.drawing+xml"/>
  <Override PartName="/xl/tables/table5.xml" ContentType="application/vnd.openxmlformats-officedocument.spreadsheetml.table+xml"/>
  <Override PartName="/xl/queryTables/queryTable4.xml" ContentType="application/vnd.openxmlformats-officedocument.spreadsheetml.queryTable+xml"/>
  <Override PartName="/xl/slicers/slicer5.xml" ContentType="application/vnd.ms-excel.slicer+xml"/>
  <Override PartName="/xl/drawings/drawing7.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C:\Users\Prince.Gyamfi\Downloads\"/>
    </mc:Choice>
  </mc:AlternateContent>
  <xr:revisionPtr revIDLastSave="0" documentId="8_{679FA5AF-0F27-4A23-9E82-B9D68A753671}" xr6:coauthVersionLast="47" xr6:coauthVersionMax="47" xr10:uidLastSave="{00000000-0000-0000-0000-000000000000}"/>
  <bookViews>
    <workbookView xWindow="28680" yWindow="-120" windowWidth="29040" windowHeight="15720" activeTab="6" xr2:uid="{BDFE8CF9-EA72-4497-94AB-08267BB07562}"/>
  </bookViews>
  <sheets>
    <sheet name="ITEM SEARCH" sheetId="1" r:id="rId1"/>
    <sheet name="MASTER POOL" sheetId="2" r:id="rId2"/>
    <sheet name="CHIRANO DATASET" sheetId="6" r:id="rId3"/>
    <sheet name="TARKWA DATASET" sheetId="7" r:id="rId4"/>
    <sheet name="EDIKAN DATASET" sheetId="8" r:id="rId5"/>
    <sheet name="WASSA DATASET" sheetId="9" r:id="rId6"/>
    <sheet name="REQUEST SHEET" sheetId="11" r:id="rId7"/>
    <sheet name="Sheet1" sheetId="12" r:id="rId8"/>
  </sheets>
  <definedNames>
    <definedName name="_xlcn.WorksheetConnection_GENSERSOLARSTOCKCONTROLFORSOLARPARTS.xlsmTable21" hidden="1">Table2[]</definedName>
    <definedName name="Slicer_ITEM_DESCRIPTION">#N/A</definedName>
    <definedName name="Slicer_ITEM_DESCRIPTION1">#N/A</definedName>
    <definedName name="Slicer_ITEM_DESCRIPTION2">#N/A</definedName>
    <definedName name="Slicer_ITEM_DESCRIPTION3">#N/A</definedName>
    <definedName name="Slicer_ITEM_DESCRIPTION4">#N/A</definedName>
    <definedName name="Slicer_ITEM_TYPE">#N/A</definedName>
    <definedName name="Slicer_SITE">#N/A</definedName>
    <definedName name="Slicer_SITE1">#N/A</definedName>
    <definedName name="Slicer_SITE2">#N/A</definedName>
    <definedName name="Slicer_SITE3">#N/A</definedName>
    <definedName name="Slicer_SITE4">#N/A</definedName>
    <definedName name="Table2_1" localSheetId="2" hidden="1">'CHIRANO DATASET'!$H$6:$R$731</definedName>
    <definedName name="Table2_1" localSheetId="4" hidden="1">'EDIKAN DATASET'!$I$7:$S$732</definedName>
    <definedName name="Table2_1" localSheetId="3" hidden="1">'TARKWA DATASET'!$H$7:$R$732</definedName>
    <definedName name="Table2_1" localSheetId="5" hidden="1">'WASSA DATASET'!$G$7:$Q$732</definedName>
  </definedNames>
  <calcPr calcId="191029" iterate="1" iterateCount="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4:slicerCache r:id="rId14"/>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GENSER SOLAR STOCK CONTROL FOR SOLAR PARTS.xlsm!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11" l="1"/>
  <c r="F7" i="11"/>
  <c r="G7" i="11"/>
  <c r="H7" i="11"/>
  <c r="J7" i="11"/>
  <c r="L7" i="11"/>
  <c r="N7" i="11"/>
  <c r="E8" i="11"/>
  <c r="N8" i="11" s="1"/>
  <c r="F8" i="11"/>
  <c r="G8" i="11"/>
  <c r="H8" i="11"/>
  <c r="J8" i="11"/>
  <c r="L8" i="11"/>
  <c r="E9" i="11"/>
  <c r="F9" i="11"/>
  <c r="G9" i="11"/>
  <c r="H9" i="11"/>
  <c r="J9" i="11"/>
  <c r="L9" i="11"/>
  <c r="N9" i="11"/>
  <c r="C10" i="11"/>
  <c r="E10" i="11"/>
  <c r="N10" i="11" s="1"/>
  <c r="F10" i="11"/>
  <c r="G10" i="11"/>
  <c r="H10" i="11"/>
  <c r="J10" i="11"/>
  <c r="L10" i="11"/>
  <c r="E11" i="11"/>
  <c r="N11" i="11" s="1"/>
  <c r="F11" i="11"/>
  <c r="G11" i="11"/>
  <c r="H11" i="11"/>
  <c r="J11" i="11"/>
  <c r="L11" i="11"/>
  <c r="C12" i="11"/>
  <c r="E12" i="11"/>
  <c r="N12" i="11" s="1"/>
  <c r="F12" i="11"/>
  <c r="G12" i="11"/>
  <c r="H12" i="11"/>
  <c r="J12" i="11"/>
  <c r="L12" i="11"/>
  <c r="C13" i="11"/>
  <c r="E13" i="11"/>
  <c r="N13" i="11" s="1"/>
  <c r="F13" i="11"/>
  <c r="G13" i="11"/>
  <c r="H13" i="11"/>
  <c r="J13" i="11"/>
  <c r="L13" i="11"/>
  <c r="E14" i="11"/>
  <c r="N14" i="11" s="1"/>
  <c r="F14" i="11"/>
  <c r="G14" i="11"/>
  <c r="H14" i="11"/>
  <c r="J14" i="11"/>
  <c r="L14" i="11"/>
  <c r="C15" i="11"/>
  <c r="E15" i="11"/>
  <c r="N15" i="11" s="1"/>
  <c r="F15" i="11"/>
  <c r="G15" i="11"/>
  <c r="H15" i="11"/>
  <c r="J15" i="11"/>
  <c r="L15" i="11"/>
  <c r="C16" i="11"/>
  <c r="E16" i="11"/>
  <c r="F16" i="11"/>
  <c r="G16" i="11"/>
  <c r="H16" i="11"/>
  <c r="J16" i="11"/>
  <c r="L16" i="11"/>
  <c r="N16" i="11"/>
  <c r="E17" i="11"/>
  <c r="N17" i="11" s="1"/>
  <c r="F17" i="11"/>
  <c r="G17" i="11"/>
  <c r="H17" i="11"/>
  <c r="J17" i="11"/>
  <c r="L17" i="11"/>
  <c r="C18" i="11"/>
  <c r="E18" i="11"/>
  <c r="N18" i="11" s="1"/>
  <c r="F18" i="11"/>
  <c r="G18" i="11"/>
  <c r="H18" i="11"/>
  <c r="J18" i="11"/>
  <c r="L18" i="11"/>
  <c r="E19" i="11"/>
  <c r="N19" i="11" s="1"/>
  <c r="F19" i="11"/>
  <c r="G19" i="11"/>
  <c r="H19" i="11"/>
  <c r="J19" i="11"/>
  <c r="L19" i="11"/>
  <c r="C20" i="11"/>
  <c r="E20" i="11"/>
  <c r="N20" i="11" s="1"/>
  <c r="F20" i="11"/>
  <c r="G20" i="11"/>
  <c r="H20" i="11"/>
  <c r="J20" i="11"/>
  <c r="L20" i="11"/>
  <c r="C21" i="11"/>
  <c r="E21" i="11"/>
  <c r="F21" i="11"/>
  <c r="G21" i="11"/>
  <c r="H21" i="11"/>
  <c r="J21" i="11"/>
  <c r="L21" i="11"/>
  <c r="N21" i="11"/>
  <c r="E22" i="11"/>
  <c r="F22" i="11"/>
  <c r="G22" i="11"/>
  <c r="H22" i="11"/>
  <c r="J22" i="11"/>
  <c r="L22" i="11"/>
  <c r="N22" i="11"/>
  <c r="C23" i="11"/>
  <c r="E23" i="11"/>
  <c r="N23" i="11" s="1"/>
  <c r="F23" i="11"/>
  <c r="G23" i="11"/>
  <c r="H23" i="11"/>
  <c r="J23" i="11"/>
  <c r="L23" i="11"/>
  <c r="C24" i="11"/>
  <c r="E24" i="11"/>
  <c r="F24" i="11"/>
  <c r="G24" i="11"/>
  <c r="H24" i="11"/>
  <c r="J24" i="11"/>
  <c r="L24" i="11"/>
  <c r="N24" i="11"/>
  <c r="C25" i="11"/>
  <c r="E25" i="11"/>
  <c r="N25" i="11" s="1"/>
  <c r="F25" i="11"/>
  <c r="G25" i="11"/>
  <c r="H25" i="11"/>
  <c r="J25" i="11"/>
  <c r="L25" i="11"/>
  <c r="E26" i="11"/>
  <c r="N26" i="11" s="1"/>
  <c r="F26" i="11"/>
  <c r="G26" i="11"/>
  <c r="H26" i="11"/>
  <c r="J26" i="11"/>
  <c r="L26" i="11"/>
  <c r="C27" i="11"/>
  <c r="E27" i="11"/>
  <c r="F27" i="11"/>
  <c r="G27" i="11"/>
  <c r="H27" i="11"/>
  <c r="J27" i="11"/>
  <c r="L27" i="11"/>
  <c r="N27" i="11"/>
  <c r="C28" i="11"/>
  <c r="E28" i="11"/>
  <c r="N28" i="11" s="1"/>
  <c r="F28" i="11"/>
  <c r="G28" i="11"/>
  <c r="H28" i="11"/>
  <c r="J28" i="11"/>
  <c r="L28" i="11"/>
  <c r="C29" i="11"/>
  <c r="E29" i="11"/>
  <c r="N29" i="11" s="1"/>
  <c r="F29" i="11"/>
  <c r="G29" i="11"/>
  <c r="H29" i="11"/>
  <c r="J29" i="11"/>
  <c r="L29" i="11"/>
  <c r="C30" i="11"/>
  <c r="E30" i="11"/>
  <c r="F30" i="11"/>
  <c r="G30" i="11"/>
  <c r="H30" i="11"/>
  <c r="J30" i="11"/>
  <c r="L30" i="11"/>
  <c r="N30" i="11"/>
  <c r="C31" i="11"/>
  <c r="E31" i="11"/>
  <c r="F31" i="11"/>
  <c r="G31" i="11"/>
  <c r="H31" i="11"/>
  <c r="J31" i="11"/>
  <c r="L31" i="11"/>
  <c r="N31" i="11"/>
  <c r="C32" i="11"/>
  <c r="E32" i="11"/>
  <c r="N32" i="11" s="1"/>
  <c r="F32" i="11"/>
  <c r="G32" i="11"/>
  <c r="H32" i="11"/>
  <c r="J32" i="11"/>
  <c r="L32" i="11"/>
  <c r="C33" i="11"/>
  <c r="E33" i="11"/>
  <c r="N33" i="11" s="1"/>
  <c r="F33" i="11"/>
  <c r="G33" i="11"/>
  <c r="H33" i="11"/>
  <c r="J33" i="11"/>
  <c r="L33" i="11"/>
  <c r="C34" i="11"/>
  <c r="E34" i="11"/>
  <c r="N34" i="11" s="1"/>
  <c r="F34" i="11"/>
  <c r="G34" i="11"/>
  <c r="H34" i="11"/>
  <c r="J34" i="11"/>
  <c r="L34" i="11"/>
  <c r="C35" i="11"/>
  <c r="E35" i="11"/>
  <c r="N35" i="11" s="1"/>
  <c r="F35" i="11"/>
  <c r="G35" i="11"/>
  <c r="H35" i="11"/>
  <c r="J35" i="11"/>
  <c r="L35" i="11"/>
  <c r="C36" i="11"/>
  <c r="E36" i="11"/>
  <c r="N36" i="11" s="1"/>
  <c r="F36" i="11"/>
  <c r="G36" i="11"/>
  <c r="H36" i="11"/>
  <c r="J36" i="11"/>
  <c r="L36" i="11"/>
  <c r="C37" i="11"/>
  <c r="E37" i="11"/>
  <c r="N37" i="11" s="1"/>
  <c r="F37" i="11"/>
  <c r="G37" i="11"/>
  <c r="H37" i="11"/>
  <c r="J37" i="11"/>
  <c r="L37" i="11"/>
  <c r="E38" i="11"/>
  <c r="N38" i="11" s="1"/>
  <c r="F38" i="11"/>
  <c r="G38" i="11"/>
  <c r="H38" i="11"/>
  <c r="J38" i="11"/>
  <c r="L38" i="11"/>
  <c r="C39" i="11"/>
  <c r="E39" i="11"/>
  <c r="N39" i="11" s="1"/>
  <c r="F39" i="11"/>
  <c r="G39" i="11"/>
  <c r="H39" i="11"/>
  <c r="J39" i="11"/>
  <c r="L39" i="11"/>
  <c r="C40" i="11"/>
  <c r="E40" i="11"/>
  <c r="F40" i="11"/>
  <c r="G40" i="11"/>
  <c r="H40" i="11"/>
  <c r="J40" i="11"/>
  <c r="L40" i="11"/>
  <c r="N40" i="11"/>
  <c r="C41" i="11"/>
  <c r="E41" i="11"/>
  <c r="N41" i="11" s="1"/>
  <c r="F41" i="11"/>
  <c r="G41" i="11"/>
  <c r="H41" i="11"/>
  <c r="J41" i="11"/>
  <c r="L41" i="11"/>
  <c r="C42" i="11"/>
  <c r="E42" i="11"/>
  <c r="N42" i="11" s="1"/>
  <c r="F42" i="11"/>
  <c r="G42" i="11"/>
  <c r="H42" i="11"/>
  <c r="J42" i="11"/>
  <c r="L42" i="11"/>
  <c r="C43" i="11"/>
  <c r="E43" i="11"/>
  <c r="F43" i="11"/>
  <c r="G43" i="11"/>
  <c r="H43" i="11"/>
  <c r="J43" i="11"/>
  <c r="L43" i="11"/>
  <c r="N43" i="11"/>
  <c r="C44" i="11"/>
  <c r="E44" i="11"/>
  <c r="N44" i="11" s="1"/>
  <c r="F44" i="11"/>
  <c r="G44" i="11"/>
  <c r="H44" i="11"/>
  <c r="J44" i="11"/>
  <c r="L44" i="11"/>
  <c r="C45" i="11"/>
  <c r="E45" i="11"/>
  <c r="N45" i="11" s="1"/>
  <c r="F45" i="11"/>
  <c r="G45" i="11"/>
  <c r="H45" i="11"/>
  <c r="J45" i="11"/>
  <c r="L45" i="11"/>
  <c r="C46" i="11"/>
  <c r="E46" i="11"/>
  <c r="F46" i="11"/>
  <c r="G46" i="11"/>
  <c r="H46" i="11"/>
  <c r="J46" i="11"/>
  <c r="L46" i="11"/>
  <c r="N46" i="11"/>
  <c r="C47" i="11"/>
  <c r="E47" i="11"/>
  <c r="N47" i="11" s="1"/>
  <c r="F47" i="11"/>
  <c r="G47" i="11"/>
  <c r="H47" i="11"/>
  <c r="J47" i="11"/>
  <c r="L47" i="11"/>
  <c r="C48" i="11"/>
  <c r="E48" i="11"/>
  <c r="F48" i="11"/>
  <c r="G48" i="11"/>
  <c r="H48" i="11"/>
  <c r="J48" i="11"/>
  <c r="L48" i="11"/>
  <c r="N48" i="11"/>
  <c r="C49" i="11"/>
  <c r="E49" i="11"/>
  <c r="F49" i="11"/>
  <c r="G49" i="11"/>
  <c r="H49" i="11"/>
  <c r="J49" i="11"/>
  <c r="L49" i="11"/>
  <c r="N49" i="11"/>
  <c r="C50" i="11"/>
  <c r="E50" i="11"/>
  <c r="N50" i="11" s="1"/>
  <c r="F50" i="11"/>
  <c r="G50" i="11"/>
  <c r="H50" i="11"/>
  <c r="J50" i="11"/>
  <c r="L50" i="11"/>
  <c r="C51" i="11"/>
  <c r="E51" i="11"/>
  <c r="F51" i="11"/>
  <c r="G51" i="11"/>
  <c r="H51" i="11"/>
  <c r="J51" i="11"/>
  <c r="L51" i="11"/>
  <c r="N51" i="11"/>
  <c r="C52" i="11"/>
  <c r="E52" i="11"/>
  <c r="F52" i="11"/>
  <c r="G52" i="11"/>
  <c r="H52" i="11"/>
  <c r="J52" i="11"/>
  <c r="L52" i="11"/>
  <c r="N52" i="11"/>
  <c r="C53" i="11"/>
  <c r="E53" i="11"/>
  <c r="N53" i="11" s="1"/>
  <c r="F53" i="11"/>
  <c r="G53" i="11"/>
  <c r="H53" i="11"/>
  <c r="J53" i="11"/>
  <c r="L53" i="11"/>
  <c r="C54" i="11"/>
  <c r="E54" i="11"/>
  <c r="F54" i="11"/>
  <c r="G54" i="11"/>
  <c r="H54" i="11"/>
  <c r="J54" i="11"/>
  <c r="L54" i="11"/>
  <c r="N54" i="11"/>
  <c r="C55" i="11"/>
  <c r="E55" i="11"/>
  <c r="N55" i="11" s="1"/>
  <c r="F55" i="11"/>
  <c r="G55" i="11"/>
  <c r="H55" i="11"/>
  <c r="J55" i="11"/>
  <c r="L55" i="11"/>
  <c r="C56" i="11"/>
  <c r="E56" i="11"/>
  <c r="N56" i="11" s="1"/>
  <c r="F56" i="11"/>
  <c r="G56" i="11"/>
  <c r="H56" i="11"/>
  <c r="J56" i="11"/>
  <c r="L56" i="11"/>
  <c r="C57" i="11"/>
  <c r="E57" i="11"/>
  <c r="F57" i="11"/>
  <c r="G57" i="11"/>
  <c r="H57" i="11"/>
  <c r="J57" i="11"/>
  <c r="L57" i="11"/>
  <c r="N57" i="11"/>
  <c r="C58" i="11"/>
  <c r="E58" i="11"/>
  <c r="N58" i="11" s="1"/>
  <c r="F58" i="11"/>
  <c r="G58" i="11"/>
  <c r="H58" i="11"/>
  <c r="J58" i="11"/>
  <c r="L58" i="11"/>
  <c r="C59" i="11"/>
  <c r="E59" i="11"/>
  <c r="N59" i="11" s="1"/>
  <c r="F59" i="11"/>
  <c r="G59" i="11"/>
  <c r="H59" i="11"/>
  <c r="J59" i="11"/>
  <c r="L59" i="11"/>
  <c r="C60" i="11"/>
  <c r="E60" i="11"/>
  <c r="F60" i="11"/>
  <c r="G60" i="11"/>
  <c r="H60" i="11"/>
  <c r="J60" i="11"/>
  <c r="L60" i="11"/>
  <c r="N60" i="11"/>
  <c r="C61" i="11"/>
  <c r="E61" i="11"/>
  <c r="N61" i="11" s="1"/>
  <c r="F61" i="11"/>
  <c r="G61" i="11"/>
  <c r="H61" i="11"/>
  <c r="J61" i="11"/>
  <c r="L61" i="11"/>
  <c r="C62" i="11"/>
  <c r="E62" i="11"/>
  <c r="N62" i="11" s="1"/>
  <c r="F62" i="11"/>
  <c r="G62" i="11"/>
  <c r="H62" i="11"/>
  <c r="J62" i="11"/>
  <c r="L62" i="11"/>
  <c r="C63" i="11"/>
  <c r="E63" i="11"/>
  <c r="F63" i="11"/>
  <c r="G63" i="11"/>
  <c r="H63" i="11"/>
  <c r="J63" i="11"/>
  <c r="L63" i="11"/>
  <c r="N63" i="11"/>
  <c r="C64" i="11"/>
  <c r="E64" i="11"/>
  <c r="N64" i="11" s="1"/>
  <c r="F64" i="11"/>
  <c r="G64" i="11"/>
  <c r="H64" i="11"/>
  <c r="J64" i="11"/>
  <c r="L64" i="11"/>
  <c r="C65" i="11"/>
  <c r="E65" i="11"/>
  <c r="N65" i="11" s="1"/>
  <c r="F65" i="11"/>
  <c r="G65" i="11"/>
  <c r="H65" i="11"/>
  <c r="J65" i="11"/>
  <c r="L65" i="11"/>
  <c r="C66" i="11"/>
  <c r="E66" i="11"/>
  <c r="N66" i="11" s="1"/>
  <c r="F66" i="11"/>
  <c r="G66" i="11"/>
  <c r="H66" i="11"/>
  <c r="J66" i="11"/>
  <c r="L66" i="11"/>
  <c r="C67" i="11"/>
  <c r="E67" i="11"/>
  <c r="N67" i="11" s="1"/>
  <c r="F67" i="11"/>
  <c r="G67" i="11"/>
  <c r="H67" i="11"/>
  <c r="J67" i="11"/>
  <c r="L67" i="11"/>
  <c r="C68" i="11"/>
  <c r="E68" i="11"/>
  <c r="N68" i="11" s="1"/>
  <c r="F68" i="11"/>
  <c r="G68" i="11"/>
  <c r="H68" i="11"/>
  <c r="J68" i="11"/>
  <c r="L68" i="11"/>
  <c r="C69" i="11"/>
  <c r="E69" i="11"/>
  <c r="N69" i="11" s="1"/>
  <c r="F69" i="11"/>
  <c r="G69" i="11"/>
  <c r="H69" i="11"/>
  <c r="J69" i="11"/>
  <c r="L69" i="11"/>
  <c r="C70" i="11"/>
  <c r="E70" i="11"/>
  <c r="N70" i="11" s="1"/>
  <c r="F70" i="11"/>
  <c r="G70" i="11"/>
  <c r="H70" i="11"/>
  <c r="J70" i="11"/>
  <c r="L70" i="11"/>
  <c r="C71" i="11"/>
  <c r="E71" i="11"/>
  <c r="N71" i="11" s="1"/>
  <c r="F71" i="11"/>
  <c r="G71" i="11"/>
  <c r="H71" i="11"/>
  <c r="J71" i="11"/>
  <c r="L71" i="11"/>
  <c r="C72" i="11"/>
  <c r="E72" i="11"/>
  <c r="N72" i="11" s="1"/>
  <c r="F72" i="11"/>
  <c r="G72" i="11"/>
  <c r="H72" i="11"/>
  <c r="J72" i="11"/>
  <c r="L72" i="11"/>
  <c r="C73" i="11"/>
  <c r="E73" i="11"/>
  <c r="F73" i="11"/>
  <c r="G73" i="11"/>
  <c r="H73" i="11"/>
  <c r="J73" i="11"/>
  <c r="L73" i="11"/>
  <c r="N73" i="11"/>
  <c r="C74" i="11"/>
  <c r="E74" i="11"/>
  <c r="N74" i="11" s="1"/>
  <c r="F74" i="11"/>
  <c r="G74" i="11"/>
  <c r="H74" i="11"/>
  <c r="J74" i="11"/>
  <c r="L74" i="11"/>
  <c r="C75" i="11"/>
  <c r="E75" i="11"/>
  <c r="N75" i="11" s="1"/>
  <c r="F75" i="11"/>
  <c r="G75" i="11"/>
  <c r="H75" i="11"/>
  <c r="J75" i="11"/>
  <c r="L75" i="11"/>
  <c r="C76" i="11"/>
  <c r="E76" i="11"/>
  <c r="F76" i="11"/>
  <c r="G76" i="11"/>
  <c r="H76" i="11"/>
  <c r="J76" i="11"/>
  <c r="L76" i="11"/>
  <c r="N76" i="11"/>
  <c r="C77" i="11"/>
  <c r="E77" i="11"/>
  <c r="N77" i="11" s="1"/>
  <c r="F77" i="11"/>
  <c r="G77" i="11"/>
  <c r="H77" i="11"/>
  <c r="J77" i="11"/>
  <c r="L77" i="11"/>
  <c r="C78" i="11"/>
  <c r="E78" i="11"/>
  <c r="N78" i="11" s="1"/>
  <c r="F78" i="11"/>
  <c r="G78" i="11"/>
  <c r="H78" i="11"/>
  <c r="J78" i="11"/>
  <c r="L78" i="11"/>
  <c r="C79" i="11"/>
  <c r="E79" i="11"/>
  <c r="F79" i="11"/>
  <c r="G79" i="11"/>
  <c r="H79" i="11"/>
  <c r="J79" i="11"/>
  <c r="L79" i="11"/>
  <c r="N79" i="11"/>
  <c r="C80" i="11"/>
  <c r="E80" i="11"/>
  <c r="N80" i="11" s="1"/>
  <c r="F80" i="11"/>
  <c r="G80" i="11"/>
  <c r="H80" i="11"/>
  <c r="J80" i="11"/>
  <c r="L80" i="11"/>
  <c r="C81" i="11"/>
  <c r="E81" i="11"/>
  <c r="N81" i="11" s="1"/>
  <c r="F81" i="11"/>
  <c r="G81" i="11"/>
  <c r="H81" i="11"/>
  <c r="J81" i="11"/>
  <c r="L81" i="11"/>
  <c r="C82" i="11"/>
  <c r="E82" i="11"/>
  <c r="F82" i="11"/>
  <c r="G82" i="11"/>
  <c r="H82" i="11"/>
  <c r="J82" i="11"/>
  <c r="L82" i="11"/>
  <c r="N82" i="11"/>
  <c r="C83" i="11"/>
  <c r="E83" i="11"/>
  <c r="N83" i="11" s="1"/>
  <c r="F83" i="11"/>
  <c r="G83" i="11"/>
  <c r="H83" i="11"/>
  <c r="J83" i="11"/>
  <c r="L83" i="11"/>
  <c r="C84" i="11"/>
  <c r="E84" i="11"/>
  <c r="F84" i="11"/>
  <c r="G84" i="11"/>
  <c r="H84" i="11"/>
  <c r="J84" i="11"/>
  <c r="L84" i="11"/>
  <c r="N84" i="11"/>
  <c r="C85" i="11"/>
  <c r="E85" i="11"/>
  <c r="F85" i="11"/>
  <c r="G85" i="11"/>
  <c r="H85" i="11"/>
  <c r="J85" i="11"/>
  <c r="L85" i="11"/>
  <c r="N85" i="11"/>
  <c r="C86" i="11"/>
  <c r="E86" i="11"/>
  <c r="N86" i="11" s="1"/>
  <c r="F86" i="11"/>
  <c r="G86" i="11"/>
  <c r="H86" i="11"/>
  <c r="J86" i="11"/>
  <c r="L86" i="11"/>
  <c r="C87" i="11"/>
  <c r="E87" i="11"/>
  <c r="F87" i="11"/>
  <c r="G87" i="11"/>
  <c r="H87" i="11"/>
  <c r="J87" i="11"/>
  <c r="L87" i="11"/>
  <c r="N87" i="11"/>
  <c r="C88" i="11"/>
  <c r="E88" i="11"/>
  <c r="F88" i="11"/>
  <c r="G88" i="11"/>
  <c r="H88" i="11"/>
  <c r="J88" i="11"/>
  <c r="L88" i="11"/>
  <c r="N88" i="11"/>
  <c r="C89" i="11"/>
  <c r="E89" i="11"/>
  <c r="N89" i="11" s="1"/>
  <c r="F89" i="11"/>
  <c r="G89" i="11"/>
  <c r="H89" i="11"/>
  <c r="J89" i="11"/>
  <c r="L89" i="11"/>
  <c r="C90" i="11"/>
  <c r="E90" i="11"/>
  <c r="F90" i="11"/>
  <c r="G90" i="11"/>
  <c r="H90" i="11"/>
  <c r="J90" i="11"/>
  <c r="L90" i="11"/>
  <c r="N90" i="11"/>
  <c r="C91" i="11"/>
  <c r="E91" i="11"/>
  <c r="N91" i="11" s="1"/>
  <c r="F91" i="11"/>
  <c r="G91" i="11"/>
  <c r="H91" i="11"/>
  <c r="J91" i="11"/>
  <c r="L91" i="11"/>
  <c r="C92" i="11"/>
  <c r="E92" i="11"/>
  <c r="N92" i="11" s="1"/>
  <c r="F92" i="11"/>
  <c r="G92" i="11"/>
  <c r="H92" i="11"/>
  <c r="J92" i="11"/>
  <c r="L92" i="11"/>
  <c r="C93" i="11"/>
  <c r="E93" i="11"/>
  <c r="F93" i="11"/>
  <c r="G93" i="11"/>
  <c r="H93" i="11"/>
  <c r="J93" i="11"/>
  <c r="L93" i="11"/>
  <c r="N93" i="11"/>
  <c r="C94" i="11"/>
  <c r="E94" i="11"/>
  <c r="N94" i="11" s="1"/>
  <c r="F94" i="11"/>
  <c r="G94" i="11"/>
  <c r="H94" i="11"/>
  <c r="J94" i="11"/>
  <c r="L94" i="11"/>
  <c r="C95" i="11"/>
  <c r="E95" i="11"/>
  <c r="N95" i="11" s="1"/>
  <c r="F95" i="11"/>
  <c r="G95" i="11"/>
  <c r="H95" i="11"/>
  <c r="J95" i="11"/>
  <c r="L95" i="11"/>
  <c r="C96" i="11"/>
  <c r="E96" i="11"/>
  <c r="F96" i="11"/>
  <c r="G96" i="11"/>
  <c r="H96" i="11"/>
  <c r="J96" i="11"/>
  <c r="L96" i="11"/>
  <c r="N96" i="11"/>
  <c r="C97" i="11"/>
  <c r="E97" i="11"/>
  <c r="N97" i="11" s="1"/>
  <c r="F97" i="11"/>
  <c r="G97" i="11"/>
  <c r="H97" i="11"/>
  <c r="J97" i="11"/>
  <c r="L97" i="11"/>
  <c r="C98" i="11"/>
  <c r="E98" i="11"/>
  <c r="N98" i="11" s="1"/>
  <c r="F98" i="11"/>
  <c r="G98" i="11"/>
  <c r="H98" i="11"/>
  <c r="J98" i="11"/>
  <c r="L98" i="11"/>
  <c r="C99" i="11"/>
  <c r="E99" i="11"/>
  <c r="F99" i="11"/>
  <c r="G99" i="11"/>
  <c r="H99" i="11"/>
  <c r="J99" i="11"/>
  <c r="L99" i="11"/>
  <c r="N99" i="11"/>
  <c r="C100" i="11"/>
  <c r="E100" i="11"/>
  <c r="N100" i="11" s="1"/>
  <c r="F100" i="11"/>
  <c r="G100" i="11"/>
  <c r="H100" i="11"/>
  <c r="J100" i="11"/>
  <c r="L100" i="11"/>
  <c r="C101" i="11"/>
  <c r="E101" i="11"/>
  <c r="N101" i="11" s="1"/>
  <c r="F101" i="11"/>
  <c r="G101" i="11"/>
  <c r="H101" i="11"/>
  <c r="J101" i="11"/>
  <c r="L101" i="11"/>
  <c r="C102" i="11"/>
  <c r="E102" i="11"/>
  <c r="N102" i="11" s="1"/>
  <c r="F102" i="11"/>
  <c r="G102" i="11"/>
  <c r="H102" i="11"/>
  <c r="J102" i="11"/>
  <c r="L102" i="11"/>
  <c r="C103" i="11"/>
  <c r="E103" i="11"/>
  <c r="N103" i="11" s="1"/>
  <c r="F103" i="11"/>
  <c r="G103" i="11"/>
  <c r="H103" i="11"/>
  <c r="J103" i="11"/>
  <c r="L103" i="11"/>
  <c r="C104" i="11"/>
  <c r="E104" i="11"/>
  <c r="N104" i="11" s="1"/>
  <c r="F104" i="11"/>
  <c r="G104" i="11"/>
  <c r="H104" i="11"/>
  <c r="J104" i="11"/>
  <c r="L104" i="11"/>
  <c r="C105" i="11"/>
  <c r="E105" i="11"/>
  <c r="N105" i="11" s="1"/>
  <c r="F105" i="11"/>
  <c r="G105" i="11"/>
  <c r="H105" i="11"/>
  <c r="J105" i="11"/>
  <c r="L105" i="11"/>
  <c r="C106" i="11"/>
  <c r="E106" i="11"/>
  <c r="N106" i="11" s="1"/>
  <c r="F106" i="11"/>
  <c r="G106" i="11"/>
  <c r="H106" i="11"/>
  <c r="J106" i="11"/>
  <c r="L106" i="11"/>
  <c r="C107" i="11"/>
  <c r="E107" i="11"/>
  <c r="N107" i="11" s="1"/>
  <c r="F107" i="11"/>
  <c r="G107" i="11"/>
  <c r="H107" i="11"/>
  <c r="J107" i="11"/>
  <c r="L107" i="11"/>
  <c r="C108" i="11"/>
  <c r="E108" i="11"/>
  <c r="N108" i="11" s="1"/>
  <c r="F108" i="11"/>
  <c r="G108" i="11"/>
  <c r="H108" i="11"/>
  <c r="J108" i="11"/>
  <c r="L108" i="11"/>
  <c r="C109" i="11"/>
  <c r="E109" i="11"/>
  <c r="F109" i="11"/>
  <c r="G109" i="11"/>
  <c r="H109" i="11"/>
  <c r="J109" i="11"/>
  <c r="L109" i="11"/>
  <c r="N109" i="11"/>
  <c r="C110" i="11"/>
  <c r="E110" i="11"/>
  <c r="N110" i="11" s="1"/>
  <c r="F110" i="11"/>
  <c r="G110" i="11"/>
  <c r="H110" i="11"/>
  <c r="J110" i="11"/>
  <c r="L110" i="11"/>
  <c r="C111" i="11"/>
  <c r="E111" i="11"/>
  <c r="N111" i="11" s="1"/>
  <c r="F111" i="11"/>
  <c r="G111" i="11"/>
  <c r="H111" i="11"/>
  <c r="J111" i="11"/>
  <c r="L111" i="11"/>
  <c r="C112" i="11"/>
  <c r="E112" i="11"/>
  <c r="F112" i="11"/>
  <c r="G112" i="11"/>
  <c r="H112" i="11"/>
  <c r="J112" i="11"/>
  <c r="L112" i="11"/>
  <c r="N112" i="11"/>
  <c r="C113" i="11"/>
  <c r="E113" i="11"/>
  <c r="N113" i="11" s="1"/>
  <c r="F113" i="11"/>
  <c r="G113" i="11"/>
  <c r="H113" i="11"/>
  <c r="J113" i="11"/>
  <c r="L113" i="11"/>
  <c r="C114" i="11"/>
  <c r="E114" i="11"/>
  <c r="N114" i="11" s="1"/>
  <c r="F114" i="11"/>
  <c r="G114" i="11"/>
  <c r="H114" i="11"/>
  <c r="J114" i="11"/>
  <c r="L114" i="11"/>
  <c r="C115" i="11"/>
  <c r="E115" i="11"/>
  <c r="F115" i="11"/>
  <c r="G115" i="11"/>
  <c r="H115" i="11"/>
  <c r="J115" i="11"/>
  <c r="L115" i="11"/>
  <c r="N115" i="11"/>
  <c r="C116" i="11"/>
  <c r="E116" i="11"/>
  <c r="N116" i="11" s="1"/>
  <c r="F116" i="11"/>
  <c r="G116" i="11"/>
  <c r="H116" i="11"/>
  <c r="J116" i="11"/>
  <c r="L116" i="11"/>
  <c r="C117" i="11"/>
  <c r="E117" i="11"/>
  <c r="N117" i="11" s="1"/>
  <c r="F117" i="11"/>
  <c r="G117" i="11"/>
  <c r="H117" i="11"/>
  <c r="J117" i="11"/>
  <c r="L117" i="11"/>
  <c r="C118" i="11"/>
  <c r="E118" i="11"/>
  <c r="F118" i="11"/>
  <c r="G118" i="11"/>
  <c r="H118" i="11"/>
  <c r="J118" i="11"/>
  <c r="L118" i="11"/>
  <c r="N118" i="11"/>
  <c r="C119" i="11"/>
  <c r="E119" i="11"/>
  <c r="N119" i="11" s="1"/>
  <c r="F119" i="11"/>
  <c r="G119" i="11"/>
  <c r="H119" i="11"/>
  <c r="J119" i="11"/>
  <c r="L119" i="11"/>
  <c r="C120" i="11"/>
  <c r="E120" i="11"/>
  <c r="F120" i="11"/>
  <c r="G120" i="11"/>
  <c r="H120" i="11"/>
  <c r="J120" i="11"/>
  <c r="L120" i="11"/>
  <c r="N120" i="11"/>
  <c r="C121" i="11"/>
  <c r="E121" i="11"/>
  <c r="F121" i="11"/>
  <c r="G121" i="11"/>
  <c r="H121" i="11"/>
  <c r="J121" i="11"/>
  <c r="L121" i="11"/>
  <c r="N121" i="11"/>
  <c r="C122" i="11"/>
  <c r="E122" i="11"/>
  <c r="N122" i="11" s="1"/>
  <c r="F122" i="11"/>
  <c r="G122" i="11"/>
  <c r="H122" i="11"/>
  <c r="J122" i="11"/>
  <c r="L122" i="11"/>
  <c r="C123" i="11"/>
  <c r="E123" i="11"/>
  <c r="F123" i="11"/>
  <c r="G123" i="11"/>
  <c r="H123" i="11"/>
  <c r="J123" i="11"/>
  <c r="L123" i="11"/>
  <c r="N123" i="11"/>
  <c r="C124" i="11"/>
  <c r="E124" i="11"/>
  <c r="F124" i="11"/>
  <c r="G124" i="11"/>
  <c r="H124" i="11"/>
  <c r="J124" i="11"/>
  <c r="L124" i="11"/>
  <c r="N124" i="11"/>
  <c r="C125" i="11"/>
  <c r="E125" i="11"/>
  <c r="N125" i="11" s="1"/>
  <c r="F125" i="11"/>
  <c r="G125" i="11"/>
  <c r="H125" i="11"/>
  <c r="J125" i="11"/>
  <c r="L125" i="11"/>
  <c r="C126" i="11"/>
  <c r="E126" i="11"/>
  <c r="F126" i="11"/>
  <c r="G126" i="11"/>
  <c r="H126" i="11"/>
  <c r="J126" i="11"/>
  <c r="L126" i="11"/>
  <c r="N126" i="11"/>
  <c r="C127" i="11"/>
  <c r="E127" i="11"/>
  <c r="N127" i="11" s="1"/>
  <c r="F127" i="11"/>
  <c r="G127" i="11"/>
  <c r="H127" i="11"/>
  <c r="J127" i="11"/>
  <c r="L127" i="11"/>
  <c r="C128" i="11"/>
  <c r="E128" i="11"/>
  <c r="N128" i="11" s="1"/>
  <c r="F128" i="11"/>
  <c r="G128" i="11"/>
  <c r="H128" i="11"/>
  <c r="J128" i="11"/>
  <c r="L128" i="11"/>
  <c r="C129" i="11"/>
  <c r="E129" i="11"/>
  <c r="F129" i="11"/>
  <c r="G129" i="11"/>
  <c r="H129" i="11"/>
  <c r="J129" i="11"/>
  <c r="L129" i="11"/>
  <c r="N129" i="11"/>
  <c r="C130" i="11"/>
  <c r="E130" i="11"/>
  <c r="N130" i="11" s="1"/>
  <c r="F130" i="11"/>
  <c r="G130" i="11"/>
  <c r="H130" i="11"/>
  <c r="J130" i="11"/>
  <c r="L130" i="11"/>
  <c r="C131" i="11"/>
  <c r="E131" i="11"/>
  <c r="N131" i="11" s="1"/>
  <c r="F131" i="11"/>
  <c r="G131" i="11"/>
  <c r="H131" i="11"/>
  <c r="J131" i="11"/>
  <c r="L131" i="11"/>
  <c r="C132" i="11"/>
  <c r="E132" i="11"/>
  <c r="F132" i="11"/>
  <c r="G132" i="11"/>
  <c r="H132" i="11"/>
  <c r="J132" i="11"/>
  <c r="L132" i="11"/>
  <c r="N132" i="11"/>
  <c r="C133" i="11"/>
  <c r="E133" i="11"/>
  <c r="N133" i="11" s="1"/>
  <c r="F133" i="11"/>
  <c r="G133" i="11"/>
  <c r="H133" i="11"/>
  <c r="J133" i="11"/>
  <c r="L133" i="11"/>
  <c r="C134" i="11"/>
  <c r="E134" i="11"/>
  <c r="N134" i="11" s="1"/>
  <c r="F134" i="11"/>
  <c r="G134" i="11"/>
  <c r="H134" i="11"/>
  <c r="J134" i="11"/>
  <c r="L134" i="11"/>
  <c r="C135" i="11"/>
  <c r="E135" i="11"/>
  <c r="F135" i="11"/>
  <c r="G135" i="11"/>
  <c r="H135" i="11"/>
  <c r="J135" i="11"/>
  <c r="L135" i="11"/>
  <c r="N135" i="11"/>
  <c r="C136" i="11"/>
  <c r="E136" i="11"/>
  <c r="N136" i="11" s="1"/>
  <c r="F136" i="11"/>
  <c r="G136" i="11"/>
  <c r="H136" i="11"/>
  <c r="J136" i="11"/>
  <c r="L136" i="11"/>
  <c r="C137" i="11"/>
  <c r="E137" i="11"/>
  <c r="N137" i="11" s="1"/>
  <c r="F137" i="11"/>
  <c r="G137" i="11"/>
  <c r="H137" i="11"/>
  <c r="J137" i="11"/>
  <c r="L137" i="11"/>
  <c r="C138" i="11"/>
  <c r="E138" i="11"/>
  <c r="N138" i="11" s="1"/>
  <c r="F138" i="11"/>
  <c r="G138" i="11"/>
  <c r="H138" i="11"/>
  <c r="J138" i="11"/>
  <c r="L138" i="11"/>
  <c r="C139" i="11"/>
  <c r="E139" i="11"/>
  <c r="N139" i="11" s="1"/>
  <c r="F139" i="11"/>
  <c r="G139" i="11"/>
  <c r="H139" i="11"/>
  <c r="J139" i="11"/>
  <c r="L139" i="11"/>
  <c r="C140" i="11"/>
  <c r="E140" i="11"/>
  <c r="N140" i="11" s="1"/>
  <c r="F140" i="11"/>
  <c r="G140" i="11"/>
  <c r="H140" i="11"/>
  <c r="J140" i="11"/>
  <c r="L140" i="11"/>
  <c r="C141" i="11"/>
  <c r="E141" i="11"/>
  <c r="N141" i="11" s="1"/>
  <c r="F141" i="11"/>
  <c r="G141" i="11"/>
  <c r="H141" i="11"/>
  <c r="J141" i="11"/>
  <c r="L141" i="11"/>
  <c r="C142" i="11"/>
  <c r="E142" i="11"/>
  <c r="N142" i="11" s="1"/>
  <c r="F142" i="11"/>
  <c r="G142" i="11"/>
  <c r="H142" i="11"/>
  <c r="J142" i="11"/>
  <c r="L142" i="11"/>
  <c r="C143" i="11"/>
  <c r="E143" i="11"/>
  <c r="N143" i="11" s="1"/>
  <c r="F143" i="11"/>
  <c r="G143" i="11"/>
  <c r="H143" i="11"/>
  <c r="J143" i="11"/>
  <c r="L143" i="11"/>
  <c r="C144" i="11"/>
  <c r="E144" i="11"/>
  <c r="N144" i="11" s="1"/>
  <c r="F144" i="11"/>
  <c r="G144" i="11"/>
  <c r="H144" i="11"/>
  <c r="J144" i="11"/>
  <c r="L144" i="11"/>
  <c r="H733" i="2"/>
  <c r="O733" i="2"/>
  <c r="Q733" i="2"/>
  <c r="R733" i="2" s="1" a="1"/>
  <c r="R733" i="2" s="1"/>
  <c r="H14" i="2"/>
  <c r="Q11" i="2"/>
  <c r="H10" i="2"/>
  <c r="H12" i="2"/>
  <c r="H99" i="2"/>
  <c r="H96" i="2"/>
  <c r="H9" i="2"/>
  <c r="H11" i="2"/>
  <c r="H13"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7" i="2"/>
  <c r="H98"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P11" i="1" l="1"/>
  <c r="P17" i="1"/>
  <c r="P14" i="1"/>
  <c r="Q9" i="2"/>
  <c r="R9" i="2" s="1" a="1"/>
  <c r="R9" i="2" s="1"/>
  <c r="Q10" i="2"/>
  <c r="R10" i="2" s="1" a="1"/>
  <c r="R10" i="2" s="1"/>
  <c r="R11" i="2" a="1"/>
  <c r="R11" i="2" s="1"/>
  <c r="Q12" i="2"/>
  <c r="R12" i="2" s="1" a="1"/>
  <c r="R12" i="2" s="1"/>
  <c r="Q13" i="2"/>
  <c r="R13" i="2" s="1" a="1"/>
  <c r="R13" i="2" s="1"/>
  <c r="Q14" i="2"/>
  <c r="R14" i="2" s="1" a="1"/>
  <c r="R14" i="2" s="1"/>
  <c r="Q15" i="2"/>
  <c r="R15" i="2" s="1" a="1"/>
  <c r="R15" i="2" s="1"/>
  <c r="Q16" i="2"/>
  <c r="R16" i="2" s="1" a="1"/>
  <c r="R16" i="2" s="1"/>
  <c r="Q17" i="2"/>
  <c r="R17" i="2" s="1" a="1"/>
  <c r="R17" i="2" s="1"/>
  <c r="Q18" i="2"/>
  <c r="R18" i="2" s="1" a="1"/>
  <c r="R18" i="2" s="1"/>
  <c r="Q19" i="2"/>
  <c r="R19" i="2" s="1" a="1"/>
  <c r="R19" i="2" s="1"/>
  <c r="Q20" i="2"/>
  <c r="R20" i="2" s="1" a="1"/>
  <c r="R20" i="2" s="1"/>
  <c r="Q21" i="2"/>
  <c r="R21" i="2" s="1" a="1"/>
  <c r="R21" i="2" s="1"/>
  <c r="Q22" i="2"/>
  <c r="R22" i="2" s="1" a="1"/>
  <c r="R22" i="2" s="1"/>
  <c r="Q23" i="2"/>
  <c r="R23" i="2" s="1" a="1"/>
  <c r="R23" i="2" s="1"/>
  <c r="Q24" i="2"/>
  <c r="R24" i="2" s="1" a="1"/>
  <c r="R24" i="2" s="1"/>
  <c r="Q25" i="2"/>
  <c r="R25" i="2" s="1" a="1"/>
  <c r="R25" i="2" s="1"/>
  <c r="Q26" i="2"/>
  <c r="R26" i="2" s="1" a="1"/>
  <c r="R26" i="2" s="1"/>
  <c r="Q27" i="2"/>
  <c r="R27" i="2" s="1" a="1"/>
  <c r="R27" i="2" s="1"/>
  <c r="Q28" i="2"/>
  <c r="R28" i="2" s="1" a="1"/>
  <c r="R28" i="2" s="1"/>
  <c r="Q29" i="2"/>
  <c r="R29" i="2" s="1" a="1"/>
  <c r="R29" i="2" s="1"/>
  <c r="Q30" i="2"/>
  <c r="R30" i="2" s="1" a="1"/>
  <c r="R30" i="2" s="1"/>
  <c r="Q31" i="2"/>
  <c r="R31" i="2" s="1" a="1"/>
  <c r="R31" i="2" s="1"/>
  <c r="Q32" i="2"/>
  <c r="R32" i="2" s="1" a="1"/>
  <c r="R32" i="2" s="1"/>
  <c r="Q33" i="2"/>
  <c r="R33" i="2" s="1" a="1"/>
  <c r="R33" i="2" s="1"/>
  <c r="Q34" i="2"/>
  <c r="R34" i="2" s="1" a="1"/>
  <c r="R34" i="2" s="1"/>
  <c r="Q35" i="2"/>
  <c r="R35" i="2" s="1" a="1"/>
  <c r="R35" i="2" s="1"/>
  <c r="Q36" i="2"/>
  <c r="R36" i="2" s="1" a="1"/>
  <c r="R36" i="2" s="1"/>
  <c r="Q37" i="2"/>
  <c r="R37" i="2" s="1" a="1"/>
  <c r="R37" i="2" s="1"/>
  <c r="Q38" i="2"/>
  <c r="R38" i="2" s="1" a="1"/>
  <c r="R38" i="2" s="1"/>
  <c r="Q39" i="2"/>
  <c r="R39" i="2" s="1" a="1"/>
  <c r="R39" i="2" s="1"/>
  <c r="Q40" i="2"/>
  <c r="R40" i="2" s="1" a="1"/>
  <c r="R40" i="2" s="1"/>
  <c r="Q41" i="2"/>
  <c r="R41" i="2" s="1" a="1"/>
  <c r="R41" i="2" s="1"/>
  <c r="Q42" i="2"/>
  <c r="R42" i="2" s="1" a="1"/>
  <c r="R42" i="2" s="1"/>
  <c r="P24" i="1" s="1"/>
  <c r="Q43" i="2"/>
  <c r="R43" i="2" s="1" a="1"/>
  <c r="R43" i="2" s="1"/>
  <c r="Q44" i="2"/>
  <c r="R44" i="2" s="1" a="1"/>
  <c r="R44" i="2" s="1"/>
  <c r="Q45" i="2"/>
  <c r="R45" i="2" s="1" a="1"/>
  <c r="R45" i="2" s="1"/>
  <c r="Q46" i="2"/>
  <c r="R46" i="2" s="1" a="1"/>
  <c r="R46" i="2" s="1"/>
  <c r="Q47" i="2"/>
  <c r="R47" i="2" s="1" a="1"/>
  <c r="R47" i="2" s="1"/>
  <c r="Q48" i="2"/>
  <c r="R48" i="2" s="1" a="1"/>
  <c r="R48" i="2" s="1"/>
  <c r="Q49" i="2"/>
  <c r="R49" i="2" s="1" a="1"/>
  <c r="R49" i="2" s="1"/>
  <c r="Q50" i="2"/>
  <c r="R50" i="2" s="1" a="1"/>
  <c r="R50" i="2" s="1"/>
  <c r="Q51" i="2"/>
  <c r="R51" i="2" s="1" a="1"/>
  <c r="R51" i="2" s="1"/>
  <c r="Q52" i="2"/>
  <c r="R52" i="2" s="1" a="1"/>
  <c r="R52" i="2" s="1"/>
  <c r="Q53" i="2"/>
  <c r="R53" i="2" s="1" a="1"/>
  <c r="R53" i="2" s="1"/>
  <c r="Q54" i="2"/>
  <c r="R54" i="2" s="1" a="1"/>
  <c r="R54" i="2" s="1"/>
  <c r="Q55" i="2"/>
  <c r="R55" i="2" s="1" a="1"/>
  <c r="R55" i="2" s="1"/>
  <c r="Q56" i="2"/>
  <c r="R56" i="2" s="1" a="1"/>
  <c r="R56" i="2" s="1"/>
  <c r="Q57" i="2"/>
  <c r="R57" i="2" s="1" a="1"/>
  <c r="R57" i="2" s="1"/>
  <c r="Q58" i="2"/>
  <c r="R58" i="2" s="1" a="1"/>
  <c r="R58" i="2" s="1"/>
  <c r="Q59" i="2"/>
  <c r="R59" i="2" s="1" a="1"/>
  <c r="R59" i="2" s="1"/>
  <c r="Q60" i="2"/>
  <c r="R60" i="2" s="1" a="1"/>
  <c r="R60" i="2" s="1"/>
  <c r="Q61" i="2"/>
  <c r="R61" i="2" s="1" a="1"/>
  <c r="R61" i="2" s="1"/>
  <c r="Q62" i="2"/>
  <c r="R62" i="2" s="1" a="1"/>
  <c r="R62" i="2" s="1"/>
  <c r="Q63" i="2"/>
  <c r="R63" i="2" s="1" a="1"/>
  <c r="R63" i="2" s="1"/>
  <c r="Q64" i="2"/>
  <c r="R64" i="2" s="1" a="1"/>
  <c r="R64" i="2" s="1"/>
  <c r="Q65" i="2"/>
  <c r="R65" i="2" s="1" a="1"/>
  <c r="R65" i="2" s="1"/>
  <c r="Q66" i="2"/>
  <c r="R66" i="2" s="1" a="1"/>
  <c r="R66" i="2" s="1"/>
  <c r="Q67" i="2"/>
  <c r="R67" i="2" s="1" a="1"/>
  <c r="R67" i="2" s="1"/>
  <c r="Q68" i="2"/>
  <c r="R68" i="2" s="1" a="1"/>
  <c r="R68" i="2" s="1"/>
  <c r="Q69" i="2"/>
  <c r="R69" i="2" s="1" a="1"/>
  <c r="R69" i="2" s="1"/>
  <c r="Q70" i="2"/>
  <c r="R70" i="2" s="1" a="1"/>
  <c r="R70" i="2" s="1"/>
  <c r="Q71" i="2"/>
  <c r="R71" i="2" s="1" a="1"/>
  <c r="R71" i="2" s="1"/>
  <c r="Q72" i="2"/>
  <c r="R72" i="2" s="1" a="1"/>
  <c r="R72" i="2" s="1"/>
  <c r="Q73" i="2"/>
  <c r="R73" i="2" s="1" a="1"/>
  <c r="R73" i="2" s="1"/>
  <c r="Q74" i="2"/>
  <c r="R74" i="2" s="1" a="1"/>
  <c r="R74" i="2" s="1"/>
  <c r="Q75" i="2"/>
  <c r="R75" i="2" s="1" a="1"/>
  <c r="R75" i="2" s="1"/>
  <c r="Q76" i="2"/>
  <c r="R76" i="2" s="1" a="1"/>
  <c r="R76" i="2" s="1"/>
  <c r="Q77" i="2"/>
  <c r="R77" i="2" s="1" a="1"/>
  <c r="R77" i="2" s="1"/>
  <c r="Q78" i="2"/>
  <c r="R78" i="2" s="1" a="1"/>
  <c r="R78" i="2" s="1"/>
  <c r="Q79" i="2"/>
  <c r="R79" i="2" s="1" a="1"/>
  <c r="R79" i="2" s="1"/>
  <c r="Q80" i="2"/>
  <c r="R80" i="2" s="1" a="1"/>
  <c r="R80" i="2" s="1"/>
  <c r="Q81" i="2"/>
  <c r="R81" i="2" s="1" a="1"/>
  <c r="R81" i="2" s="1"/>
  <c r="Q82" i="2"/>
  <c r="R82" i="2" s="1" a="1"/>
  <c r="R82" i="2" s="1"/>
  <c r="Q83" i="2"/>
  <c r="R83" i="2" s="1" a="1"/>
  <c r="R83" i="2" s="1"/>
  <c r="Q84" i="2"/>
  <c r="R84" i="2" s="1" a="1"/>
  <c r="R84" i="2" s="1"/>
  <c r="Q85" i="2"/>
  <c r="R85" i="2" s="1" a="1"/>
  <c r="R85" i="2" s="1"/>
  <c r="Q86" i="2"/>
  <c r="R86" i="2" s="1" a="1"/>
  <c r="R86" i="2" s="1"/>
  <c r="Q87" i="2"/>
  <c r="R87" i="2" s="1" a="1"/>
  <c r="R87" i="2" s="1"/>
  <c r="Q88" i="2"/>
  <c r="R88" i="2" s="1" a="1"/>
  <c r="R88" i="2" s="1"/>
  <c r="Q89" i="2"/>
  <c r="R89" i="2" s="1" a="1"/>
  <c r="R89" i="2" s="1"/>
  <c r="Q90" i="2"/>
  <c r="R90" i="2" s="1" a="1"/>
  <c r="R90" i="2" s="1"/>
  <c r="Q91" i="2"/>
  <c r="R91" i="2" s="1" a="1"/>
  <c r="R91" i="2" s="1"/>
  <c r="Q92" i="2"/>
  <c r="R92" i="2" s="1" a="1"/>
  <c r="R92" i="2" s="1"/>
  <c r="Q93" i="2"/>
  <c r="R93" i="2" s="1" a="1"/>
  <c r="R93" i="2" s="1"/>
  <c r="Q94" i="2"/>
  <c r="R94" i="2" s="1" a="1"/>
  <c r="R94" i="2" s="1"/>
  <c r="Q95" i="2"/>
  <c r="R95" i="2" s="1" a="1"/>
  <c r="R95" i="2" s="1"/>
  <c r="Q96" i="2"/>
  <c r="R96" i="2" s="1" a="1"/>
  <c r="R96" i="2" s="1"/>
  <c r="Q97" i="2"/>
  <c r="R97" i="2" s="1" a="1"/>
  <c r="R97" i="2" s="1"/>
  <c r="Q98" i="2"/>
  <c r="R98" i="2" s="1" a="1"/>
  <c r="R98" i="2" s="1"/>
  <c r="Q99" i="2"/>
  <c r="R99" i="2" s="1" a="1"/>
  <c r="R99" i="2" s="1"/>
  <c r="Q100" i="2"/>
  <c r="R100" i="2" s="1" a="1"/>
  <c r="R100" i="2" s="1"/>
  <c r="Q101" i="2"/>
  <c r="R101" i="2" s="1" a="1"/>
  <c r="R101" i="2" s="1"/>
  <c r="Q102" i="2"/>
  <c r="R102" i="2" s="1" a="1"/>
  <c r="R102" i="2" s="1"/>
  <c r="Q103" i="2"/>
  <c r="R103" i="2" s="1" a="1"/>
  <c r="R103" i="2" s="1"/>
  <c r="Q104" i="2"/>
  <c r="R104" i="2" s="1" a="1"/>
  <c r="R104" i="2" s="1"/>
  <c r="Q105" i="2"/>
  <c r="R105" i="2" s="1" a="1"/>
  <c r="R105" i="2" s="1"/>
  <c r="Q106" i="2"/>
  <c r="R106" i="2" s="1" a="1"/>
  <c r="R106" i="2" s="1"/>
  <c r="Q107" i="2"/>
  <c r="R107" i="2" s="1" a="1"/>
  <c r="R107" i="2" s="1"/>
  <c r="Q108" i="2"/>
  <c r="R108" i="2" s="1" a="1"/>
  <c r="R108" i="2" s="1"/>
  <c r="Q109" i="2"/>
  <c r="R109" i="2" s="1" a="1"/>
  <c r="R109" i="2" s="1"/>
  <c r="Q110" i="2"/>
  <c r="R110" i="2" s="1" a="1"/>
  <c r="R110" i="2" s="1"/>
  <c r="Q111" i="2"/>
  <c r="R111" i="2" s="1" a="1"/>
  <c r="R111" i="2" s="1"/>
  <c r="Q112" i="2"/>
  <c r="R112" i="2" s="1" a="1"/>
  <c r="R112" i="2" s="1"/>
  <c r="Q113" i="2"/>
  <c r="R113" i="2" s="1" a="1"/>
  <c r="R113" i="2" s="1"/>
  <c r="Q114" i="2"/>
  <c r="R114" i="2" s="1" a="1"/>
  <c r="R114" i="2" s="1"/>
  <c r="Q115" i="2"/>
  <c r="R115" i="2" s="1" a="1"/>
  <c r="R115" i="2" s="1"/>
  <c r="Q116" i="2"/>
  <c r="R116" i="2" s="1" a="1"/>
  <c r="R116" i="2" s="1"/>
  <c r="Q117" i="2"/>
  <c r="R117" i="2" s="1" a="1"/>
  <c r="R117" i="2" s="1"/>
  <c r="Q118" i="2"/>
  <c r="R118" i="2" s="1" a="1"/>
  <c r="R118" i="2" s="1"/>
  <c r="Q119" i="2"/>
  <c r="R119" i="2" s="1" a="1"/>
  <c r="R119" i="2" s="1"/>
  <c r="Q120" i="2"/>
  <c r="R120" i="2" s="1" a="1"/>
  <c r="R120" i="2" s="1"/>
  <c r="Q121" i="2"/>
  <c r="R121" i="2" s="1" a="1"/>
  <c r="R121" i="2" s="1"/>
  <c r="Q122" i="2"/>
  <c r="R122" i="2" s="1" a="1"/>
  <c r="R122" i="2" s="1"/>
  <c r="Q123" i="2"/>
  <c r="R123" i="2" s="1" a="1"/>
  <c r="R123" i="2" s="1"/>
  <c r="Q124" i="2"/>
  <c r="R124" i="2" s="1" a="1"/>
  <c r="R124" i="2" s="1"/>
  <c r="Q125" i="2"/>
  <c r="R125" i="2" s="1" a="1"/>
  <c r="R125" i="2" s="1"/>
  <c r="Q126" i="2"/>
  <c r="R126" i="2" s="1" a="1"/>
  <c r="R126" i="2" s="1"/>
  <c r="Q127" i="2"/>
  <c r="R127" i="2" s="1" a="1"/>
  <c r="R127" i="2" s="1"/>
  <c r="Q128" i="2"/>
  <c r="R128" i="2" s="1" a="1"/>
  <c r="R128" i="2" s="1"/>
  <c r="Q129" i="2"/>
  <c r="R129" i="2" s="1" a="1"/>
  <c r="R129" i="2" s="1"/>
  <c r="Q130" i="2"/>
  <c r="R130" i="2" s="1" a="1"/>
  <c r="R130" i="2" s="1"/>
  <c r="Q131" i="2"/>
  <c r="R131" i="2" s="1" a="1"/>
  <c r="R131" i="2" s="1"/>
  <c r="Q132" i="2"/>
  <c r="R132" i="2" s="1" a="1"/>
  <c r="R132" i="2" s="1"/>
  <c r="Q133" i="2"/>
  <c r="R133" i="2" s="1" a="1"/>
  <c r="R133" i="2" s="1"/>
  <c r="Q134" i="2"/>
  <c r="R134" i="2" s="1" a="1"/>
  <c r="R134" i="2" s="1"/>
  <c r="Q135" i="2"/>
  <c r="R135" i="2" s="1" a="1"/>
  <c r="R135" i="2" s="1"/>
  <c r="Q136" i="2"/>
  <c r="R136" i="2" s="1" a="1"/>
  <c r="R136" i="2" s="1"/>
  <c r="Q137" i="2"/>
  <c r="R137" i="2" s="1" a="1"/>
  <c r="R137" i="2" s="1"/>
  <c r="Q138" i="2"/>
  <c r="R138" i="2" s="1" a="1"/>
  <c r="R138" i="2" s="1"/>
  <c r="Q139" i="2"/>
  <c r="R139" i="2" s="1" a="1"/>
  <c r="R139" i="2" s="1"/>
  <c r="Q140" i="2"/>
  <c r="R140" i="2" s="1" a="1"/>
  <c r="R140" i="2" s="1"/>
  <c r="Q141" i="2"/>
  <c r="R141" i="2" s="1" a="1"/>
  <c r="R141" i="2" s="1"/>
  <c r="Q142" i="2"/>
  <c r="R142" i="2" s="1" a="1"/>
  <c r="R142" i="2" s="1"/>
  <c r="Q143" i="2"/>
  <c r="R143" i="2" s="1" a="1"/>
  <c r="R143" i="2" s="1"/>
  <c r="Q144" i="2"/>
  <c r="R144" i="2" s="1" a="1"/>
  <c r="R144" i="2" s="1"/>
  <c r="Q145" i="2"/>
  <c r="R145" i="2" s="1" a="1"/>
  <c r="R145" i="2" s="1"/>
  <c r="Q146" i="2"/>
  <c r="R146" i="2" s="1" a="1"/>
  <c r="R146" i="2" s="1"/>
  <c r="Q147" i="2"/>
  <c r="R147" i="2" s="1" a="1"/>
  <c r="R147" i="2" s="1"/>
  <c r="Q148" i="2"/>
  <c r="R148" i="2" s="1" a="1"/>
  <c r="R148" i="2" s="1"/>
  <c r="Q149" i="2"/>
  <c r="R149" i="2" s="1" a="1"/>
  <c r="R149" i="2" s="1"/>
  <c r="Q150" i="2"/>
  <c r="R150" i="2" s="1" a="1"/>
  <c r="R150" i="2" s="1"/>
  <c r="Q151" i="2"/>
  <c r="R151" i="2" s="1" a="1"/>
  <c r="R151" i="2" s="1"/>
  <c r="Q152" i="2"/>
  <c r="R152" i="2" s="1" a="1"/>
  <c r="R152" i="2" s="1"/>
  <c r="Q153" i="2"/>
  <c r="R153" i="2" s="1" a="1"/>
  <c r="R153" i="2" s="1"/>
  <c r="Q154" i="2"/>
  <c r="R154" i="2" s="1" a="1"/>
  <c r="R154" i="2" s="1"/>
  <c r="Q155" i="2"/>
  <c r="R155" i="2" s="1" a="1"/>
  <c r="R155" i="2" s="1"/>
  <c r="Q156" i="2"/>
  <c r="R156" i="2" s="1" a="1"/>
  <c r="R156" i="2" s="1"/>
  <c r="Q157" i="2"/>
  <c r="R157" i="2" s="1" a="1"/>
  <c r="R157" i="2" s="1"/>
  <c r="Q158" i="2"/>
  <c r="R158" i="2" s="1" a="1"/>
  <c r="R158" i="2" s="1"/>
  <c r="Q159" i="2"/>
  <c r="R159" i="2" s="1" a="1"/>
  <c r="R159" i="2" s="1"/>
  <c r="Q160" i="2"/>
  <c r="R160" i="2" s="1" a="1"/>
  <c r="R160" i="2" s="1"/>
  <c r="Q161" i="2"/>
  <c r="R161" i="2" s="1" a="1"/>
  <c r="R161" i="2" s="1"/>
  <c r="Q162" i="2"/>
  <c r="R162" i="2" s="1" a="1"/>
  <c r="R162" i="2" s="1"/>
  <c r="Q163" i="2"/>
  <c r="R163" i="2" s="1" a="1"/>
  <c r="R163" i="2" s="1"/>
  <c r="Q164" i="2"/>
  <c r="R164" i="2" s="1" a="1"/>
  <c r="R164" i="2" s="1"/>
  <c r="Q165" i="2"/>
  <c r="R165" i="2" s="1" a="1"/>
  <c r="R165" i="2" s="1"/>
  <c r="Q166" i="2"/>
  <c r="R166" i="2" s="1" a="1"/>
  <c r="R166" i="2" s="1"/>
  <c r="Q167" i="2"/>
  <c r="R167" i="2" s="1" a="1"/>
  <c r="R167" i="2" s="1"/>
  <c r="Q168" i="2"/>
  <c r="R168" i="2" s="1" a="1"/>
  <c r="R168" i="2" s="1"/>
  <c r="Q169" i="2"/>
  <c r="R169" i="2" s="1" a="1"/>
  <c r="R169" i="2" s="1"/>
  <c r="Q170" i="2"/>
  <c r="R170" i="2" s="1" a="1"/>
  <c r="R170" i="2" s="1"/>
  <c r="Q171" i="2"/>
  <c r="R171" i="2" s="1" a="1"/>
  <c r="R171" i="2" s="1"/>
  <c r="Q172" i="2"/>
  <c r="R172" i="2" s="1" a="1"/>
  <c r="R172" i="2" s="1"/>
  <c r="Q173" i="2"/>
  <c r="R173" i="2" s="1" a="1"/>
  <c r="R173" i="2" s="1"/>
  <c r="Q174" i="2"/>
  <c r="R174" i="2" s="1" a="1"/>
  <c r="R174" i="2" s="1"/>
  <c r="Q175" i="2"/>
  <c r="R175" i="2" s="1" a="1"/>
  <c r="R175" i="2" s="1"/>
  <c r="Q176" i="2"/>
  <c r="R176" i="2" s="1" a="1"/>
  <c r="R176" i="2" s="1"/>
  <c r="Q177" i="2"/>
  <c r="R177" i="2" s="1" a="1"/>
  <c r="R177" i="2" s="1"/>
  <c r="Q178" i="2"/>
  <c r="R178" i="2" s="1" a="1"/>
  <c r="R178" i="2" s="1"/>
  <c r="Q179" i="2"/>
  <c r="R179" i="2" s="1" a="1"/>
  <c r="R179" i="2" s="1"/>
  <c r="Q180" i="2"/>
  <c r="R180" i="2" s="1" a="1"/>
  <c r="R180" i="2" s="1"/>
  <c r="Q181" i="2"/>
  <c r="R181" i="2" s="1" a="1"/>
  <c r="R181" i="2" s="1"/>
  <c r="Q182" i="2"/>
  <c r="R182" i="2" s="1" a="1"/>
  <c r="R182" i="2" s="1"/>
  <c r="Q183" i="2"/>
  <c r="R183" i="2" s="1" a="1"/>
  <c r="R183" i="2" s="1"/>
  <c r="Q184" i="2"/>
  <c r="R184" i="2" s="1" a="1"/>
  <c r="R184" i="2" s="1"/>
  <c r="Q185" i="2"/>
  <c r="R185" i="2" s="1" a="1"/>
  <c r="R185" i="2" s="1"/>
  <c r="Q186" i="2"/>
  <c r="R186" i="2" s="1" a="1"/>
  <c r="R186" i="2" s="1"/>
  <c r="Q187" i="2"/>
  <c r="R187" i="2" s="1" a="1"/>
  <c r="R187" i="2" s="1"/>
  <c r="Q188" i="2"/>
  <c r="R188" i="2" s="1" a="1"/>
  <c r="R188" i="2" s="1"/>
  <c r="Q189" i="2"/>
  <c r="R189" i="2" s="1" a="1"/>
  <c r="R189" i="2" s="1"/>
  <c r="Q190" i="2"/>
  <c r="R190" i="2" s="1" a="1"/>
  <c r="R190" i="2" s="1"/>
  <c r="Q191" i="2"/>
  <c r="R191" i="2" s="1" a="1"/>
  <c r="R191" i="2" s="1"/>
  <c r="Q192" i="2"/>
  <c r="R192" i="2" s="1" a="1"/>
  <c r="R192" i="2" s="1"/>
  <c r="Q193" i="2"/>
  <c r="R193" i="2" s="1" a="1"/>
  <c r="R193" i="2" s="1"/>
  <c r="Q194" i="2"/>
  <c r="R194" i="2" s="1" a="1"/>
  <c r="R194" i="2" s="1"/>
  <c r="Q195" i="2"/>
  <c r="R195" i="2" s="1" a="1"/>
  <c r="R195" i="2" s="1"/>
  <c r="Q196" i="2"/>
  <c r="R196" i="2" s="1" a="1"/>
  <c r="R196" i="2" s="1"/>
  <c r="Q197" i="2"/>
  <c r="R197" i="2" s="1" a="1"/>
  <c r="R197" i="2" s="1"/>
  <c r="Q198" i="2"/>
  <c r="R198" i="2" s="1" a="1"/>
  <c r="R198" i="2" s="1"/>
  <c r="Q199" i="2"/>
  <c r="R199" i="2" s="1" a="1"/>
  <c r="R199" i="2" s="1"/>
  <c r="Q200" i="2"/>
  <c r="R200" i="2" s="1" a="1"/>
  <c r="R200" i="2" s="1"/>
  <c r="Q201" i="2"/>
  <c r="R201" i="2" s="1" a="1"/>
  <c r="R201" i="2" s="1"/>
  <c r="Q202" i="2"/>
  <c r="R202" i="2" s="1" a="1"/>
  <c r="R202" i="2" s="1"/>
  <c r="Q203" i="2"/>
  <c r="R203" i="2" s="1" a="1"/>
  <c r="R203" i="2" s="1"/>
  <c r="Q204" i="2"/>
  <c r="R204" i="2" s="1" a="1"/>
  <c r="R204" i="2" s="1"/>
  <c r="Q205" i="2"/>
  <c r="R205" i="2" s="1" a="1"/>
  <c r="R205" i="2" s="1"/>
  <c r="Q206" i="2"/>
  <c r="R206" i="2" s="1" a="1"/>
  <c r="R206" i="2" s="1"/>
  <c r="Q207" i="2"/>
  <c r="R207" i="2" s="1" a="1"/>
  <c r="R207" i="2" s="1"/>
  <c r="Q208" i="2"/>
  <c r="R208" i="2" s="1" a="1"/>
  <c r="R208" i="2" s="1"/>
  <c r="Q209" i="2"/>
  <c r="R209" i="2" s="1" a="1"/>
  <c r="R209" i="2" s="1"/>
  <c r="Q210" i="2"/>
  <c r="R210" i="2" s="1" a="1"/>
  <c r="R210" i="2" s="1"/>
  <c r="Q211" i="2"/>
  <c r="R211" i="2" s="1" a="1"/>
  <c r="R211" i="2" s="1"/>
  <c r="Q212" i="2"/>
  <c r="R212" i="2" s="1" a="1"/>
  <c r="R212" i="2" s="1"/>
  <c r="Q213" i="2"/>
  <c r="R213" i="2" s="1" a="1"/>
  <c r="R213" i="2" s="1"/>
  <c r="Q214" i="2"/>
  <c r="R214" i="2" s="1" a="1"/>
  <c r="R214" i="2" s="1"/>
  <c r="Q215" i="2"/>
  <c r="R215" i="2" s="1" a="1"/>
  <c r="R215" i="2" s="1"/>
  <c r="Q216" i="2"/>
  <c r="R216" i="2" s="1" a="1"/>
  <c r="R216" i="2" s="1"/>
  <c r="Q217" i="2"/>
  <c r="R217" i="2" s="1" a="1"/>
  <c r="R217" i="2" s="1"/>
  <c r="Q218" i="2"/>
  <c r="R218" i="2" s="1" a="1"/>
  <c r="R218" i="2" s="1"/>
  <c r="Q219" i="2"/>
  <c r="R219" i="2" s="1" a="1"/>
  <c r="R219" i="2" s="1"/>
  <c r="Q220" i="2"/>
  <c r="R220" i="2" s="1" a="1"/>
  <c r="R220" i="2" s="1"/>
  <c r="Q221" i="2"/>
  <c r="R221" i="2" s="1" a="1"/>
  <c r="R221" i="2" s="1"/>
  <c r="Q222" i="2"/>
  <c r="R222" i="2" s="1" a="1"/>
  <c r="R222" i="2" s="1"/>
  <c r="Q223" i="2"/>
  <c r="R223" i="2" s="1" a="1"/>
  <c r="R223" i="2" s="1"/>
  <c r="Q224" i="2"/>
  <c r="R224" i="2" s="1" a="1"/>
  <c r="R224" i="2" s="1"/>
  <c r="Q225" i="2"/>
  <c r="R225" i="2" s="1" a="1"/>
  <c r="R225" i="2" s="1"/>
  <c r="Q226" i="2"/>
  <c r="R226" i="2" s="1" a="1"/>
  <c r="R226" i="2" s="1"/>
  <c r="Q227" i="2"/>
  <c r="R227" i="2" s="1" a="1"/>
  <c r="R227" i="2" s="1"/>
  <c r="Q228" i="2"/>
  <c r="R228" i="2" s="1" a="1"/>
  <c r="R228" i="2" s="1"/>
  <c r="Q229" i="2"/>
  <c r="R229" i="2" s="1" a="1"/>
  <c r="R229" i="2" s="1"/>
  <c r="Q230" i="2"/>
  <c r="R230" i="2" s="1" a="1"/>
  <c r="R230" i="2" s="1"/>
  <c r="Q231" i="2"/>
  <c r="R231" i="2" s="1" a="1"/>
  <c r="R231" i="2" s="1"/>
  <c r="Q232" i="2"/>
  <c r="R232" i="2" s="1" a="1"/>
  <c r="R232" i="2" s="1"/>
  <c r="Q233" i="2"/>
  <c r="R233" i="2" s="1" a="1"/>
  <c r="R233" i="2" s="1"/>
  <c r="Q234" i="2"/>
  <c r="R234" i="2" s="1" a="1"/>
  <c r="R234" i="2" s="1"/>
  <c r="Q235" i="2"/>
  <c r="R235" i="2" s="1" a="1"/>
  <c r="R235" i="2" s="1"/>
  <c r="Q236" i="2"/>
  <c r="R236" i="2" s="1" a="1"/>
  <c r="R236" i="2" s="1"/>
  <c r="Q237" i="2"/>
  <c r="R237" i="2" s="1" a="1"/>
  <c r="R237" i="2" s="1"/>
  <c r="Q238" i="2"/>
  <c r="R238" i="2" s="1" a="1"/>
  <c r="R238" i="2" s="1"/>
  <c r="Q239" i="2"/>
  <c r="R239" i="2" s="1" a="1"/>
  <c r="R239" i="2" s="1"/>
  <c r="Q240" i="2"/>
  <c r="R240" i="2" s="1" a="1"/>
  <c r="R240" i="2" s="1"/>
  <c r="Q241" i="2"/>
  <c r="R241" i="2" s="1" a="1"/>
  <c r="R241" i="2" s="1"/>
  <c r="Q242" i="2"/>
  <c r="R242" i="2" s="1" a="1"/>
  <c r="R242" i="2" s="1"/>
  <c r="Q243" i="2"/>
  <c r="R243" i="2" s="1" a="1"/>
  <c r="R243" i="2" s="1"/>
  <c r="Q244" i="2"/>
  <c r="R244" i="2" s="1" a="1"/>
  <c r="R244" i="2" s="1"/>
  <c r="Q245" i="2"/>
  <c r="R245" i="2" s="1" a="1"/>
  <c r="R245" i="2" s="1"/>
  <c r="Q246" i="2"/>
  <c r="R246" i="2" s="1" a="1"/>
  <c r="R246" i="2" s="1"/>
  <c r="Q247" i="2"/>
  <c r="R247" i="2" s="1" a="1"/>
  <c r="R247" i="2" s="1"/>
  <c r="Q248" i="2"/>
  <c r="R248" i="2" s="1" a="1"/>
  <c r="R248" i="2" s="1"/>
  <c r="Q249" i="2"/>
  <c r="R249" i="2" s="1" a="1"/>
  <c r="R249" i="2" s="1"/>
  <c r="Q250" i="2"/>
  <c r="R250" i="2" s="1" a="1"/>
  <c r="R250" i="2" s="1"/>
  <c r="Q251" i="2"/>
  <c r="R251" i="2" s="1" a="1"/>
  <c r="R251" i="2" s="1"/>
  <c r="Q252" i="2"/>
  <c r="R252" i="2" s="1" a="1"/>
  <c r="R252" i="2" s="1"/>
  <c r="Q253" i="2"/>
  <c r="R253" i="2" s="1" a="1"/>
  <c r="R253" i="2" s="1"/>
  <c r="Q254" i="2"/>
  <c r="R254" i="2" s="1" a="1"/>
  <c r="R254" i="2" s="1"/>
  <c r="Q255" i="2"/>
  <c r="R255" i="2" s="1" a="1"/>
  <c r="R255" i="2" s="1"/>
  <c r="Q256" i="2"/>
  <c r="R256" i="2" s="1" a="1"/>
  <c r="R256" i="2" s="1"/>
  <c r="Q257" i="2"/>
  <c r="R257" i="2" s="1" a="1"/>
  <c r="R257" i="2" s="1"/>
  <c r="Q258" i="2"/>
  <c r="R258" i="2" s="1" a="1"/>
  <c r="R258" i="2" s="1"/>
  <c r="Q259" i="2"/>
  <c r="R259" i="2" s="1" a="1"/>
  <c r="R259" i="2" s="1"/>
  <c r="Q260" i="2"/>
  <c r="R260" i="2" s="1" a="1"/>
  <c r="R260" i="2" s="1"/>
  <c r="Q261" i="2"/>
  <c r="R261" i="2" s="1" a="1"/>
  <c r="R261" i="2" s="1"/>
  <c r="Q262" i="2"/>
  <c r="R262" i="2" s="1" a="1"/>
  <c r="R262" i="2" s="1"/>
  <c r="Q263" i="2"/>
  <c r="R263" i="2" s="1" a="1"/>
  <c r="R263" i="2" s="1"/>
  <c r="Q264" i="2"/>
  <c r="R264" i="2" s="1" a="1"/>
  <c r="R264" i="2" s="1"/>
  <c r="Q265" i="2"/>
  <c r="R265" i="2" s="1" a="1"/>
  <c r="R265" i="2" s="1"/>
  <c r="Q266" i="2"/>
  <c r="R266" i="2" s="1" a="1"/>
  <c r="R266" i="2" s="1"/>
  <c r="Q267" i="2"/>
  <c r="R267" i="2" s="1" a="1"/>
  <c r="R267" i="2" s="1"/>
  <c r="Q268" i="2"/>
  <c r="R268" i="2" s="1" a="1"/>
  <c r="R268" i="2" s="1"/>
  <c r="Q269" i="2"/>
  <c r="R269" i="2" s="1" a="1"/>
  <c r="R269" i="2" s="1"/>
  <c r="Q270" i="2"/>
  <c r="R270" i="2" s="1" a="1"/>
  <c r="R270" i="2" s="1"/>
  <c r="Q271" i="2"/>
  <c r="R271" i="2" s="1" a="1"/>
  <c r="R271" i="2" s="1"/>
  <c r="Q272" i="2"/>
  <c r="R272" i="2" s="1" a="1"/>
  <c r="R272" i="2" s="1"/>
  <c r="Q273" i="2"/>
  <c r="R273" i="2" s="1" a="1"/>
  <c r="R273" i="2" s="1"/>
  <c r="Q274" i="2"/>
  <c r="R274" i="2" s="1" a="1"/>
  <c r="R274" i="2" s="1"/>
  <c r="Q275" i="2"/>
  <c r="R275" i="2" s="1" a="1"/>
  <c r="R275" i="2" s="1"/>
  <c r="Q276" i="2"/>
  <c r="R276" i="2" s="1" a="1"/>
  <c r="R276" i="2" s="1"/>
  <c r="Q277" i="2"/>
  <c r="R277" i="2" s="1" a="1"/>
  <c r="R277" i="2" s="1"/>
  <c r="Q278" i="2"/>
  <c r="R278" i="2" s="1" a="1"/>
  <c r="R278" i="2" s="1"/>
  <c r="Q279" i="2"/>
  <c r="R279" i="2" s="1" a="1"/>
  <c r="R279" i="2" s="1"/>
  <c r="Q280" i="2"/>
  <c r="R280" i="2" s="1" a="1"/>
  <c r="R280" i="2" s="1"/>
  <c r="Q281" i="2"/>
  <c r="R281" i="2" s="1" a="1"/>
  <c r="R281" i="2" s="1"/>
  <c r="Q282" i="2"/>
  <c r="R282" i="2" s="1" a="1"/>
  <c r="R282" i="2" s="1"/>
  <c r="Q283" i="2"/>
  <c r="R283" i="2" s="1" a="1"/>
  <c r="R283" i="2" s="1"/>
  <c r="Q284" i="2"/>
  <c r="R284" i="2" s="1" a="1"/>
  <c r="R284" i="2" s="1"/>
  <c r="Q285" i="2"/>
  <c r="R285" i="2" s="1" a="1"/>
  <c r="R285" i="2" s="1"/>
  <c r="Q286" i="2"/>
  <c r="R286" i="2" s="1" a="1"/>
  <c r="R286" i="2" s="1"/>
  <c r="Q287" i="2"/>
  <c r="R287" i="2" s="1" a="1"/>
  <c r="R287" i="2" s="1"/>
  <c r="Q288" i="2"/>
  <c r="R288" i="2" s="1" a="1"/>
  <c r="R288" i="2" s="1"/>
  <c r="Q289" i="2"/>
  <c r="R289" i="2" s="1" a="1"/>
  <c r="R289" i="2" s="1"/>
  <c r="Q290" i="2"/>
  <c r="R290" i="2" s="1" a="1"/>
  <c r="R290" i="2" s="1"/>
  <c r="Q291" i="2"/>
  <c r="R291" i="2" s="1" a="1"/>
  <c r="R291" i="2" s="1"/>
  <c r="Q292" i="2"/>
  <c r="R292" i="2" s="1" a="1"/>
  <c r="R292" i="2" s="1"/>
  <c r="Q293" i="2"/>
  <c r="R293" i="2" s="1" a="1"/>
  <c r="R293" i="2" s="1"/>
  <c r="Q294" i="2"/>
  <c r="R294" i="2" s="1" a="1"/>
  <c r="R294" i="2" s="1"/>
  <c r="Q295" i="2"/>
  <c r="R295" i="2" s="1" a="1"/>
  <c r="R295" i="2" s="1"/>
  <c r="Q296" i="2"/>
  <c r="R296" i="2" s="1" a="1"/>
  <c r="R296" i="2" s="1"/>
  <c r="Q297" i="2"/>
  <c r="R297" i="2" s="1" a="1"/>
  <c r="R297" i="2" s="1"/>
  <c r="Q298" i="2"/>
  <c r="R298" i="2" s="1" a="1"/>
  <c r="R298" i="2" s="1"/>
  <c r="Q299" i="2"/>
  <c r="R299" i="2" s="1" a="1"/>
  <c r="R299" i="2" s="1"/>
  <c r="Q300" i="2"/>
  <c r="R300" i="2" s="1" a="1"/>
  <c r="R300" i="2" s="1"/>
  <c r="Q301" i="2"/>
  <c r="R301" i="2" s="1" a="1"/>
  <c r="R301" i="2" s="1"/>
  <c r="Q302" i="2"/>
  <c r="R302" i="2" s="1" a="1"/>
  <c r="R302" i="2" s="1"/>
  <c r="Q303" i="2"/>
  <c r="R303" i="2" s="1" a="1"/>
  <c r="R303" i="2" s="1"/>
  <c r="Q304" i="2"/>
  <c r="R304" i="2" s="1" a="1"/>
  <c r="R304" i="2" s="1"/>
  <c r="Q305" i="2"/>
  <c r="R305" i="2" s="1" a="1"/>
  <c r="R305" i="2" s="1"/>
  <c r="Q306" i="2"/>
  <c r="R306" i="2" s="1" a="1"/>
  <c r="R306" i="2" s="1"/>
  <c r="Q307" i="2"/>
  <c r="R307" i="2" s="1" a="1"/>
  <c r="R307" i="2" s="1"/>
  <c r="Q308" i="2"/>
  <c r="R308" i="2" s="1" a="1"/>
  <c r="R308" i="2" s="1"/>
  <c r="Q309" i="2"/>
  <c r="R309" i="2" s="1" a="1"/>
  <c r="R309" i="2" s="1"/>
  <c r="Q310" i="2"/>
  <c r="R310" i="2" s="1" a="1"/>
  <c r="R310" i="2" s="1"/>
  <c r="Q311" i="2"/>
  <c r="R311" i="2" s="1" a="1"/>
  <c r="R311" i="2" s="1"/>
  <c r="Q312" i="2"/>
  <c r="R312" i="2" s="1" a="1"/>
  <c r="R312" i="2" s="1"/>
  <c r="Q313" i="2"/>
  <c r="R313" i="2" s="1" a="1"/>
  <c r="R313" i="2" s="1"/>
  <c r="Q314" i="2"/>
  <c r="R314" i="2" s="1" a="1"/>
  <c r="R314" i="2" s="1"/>
  <c r="Q315" i="2"/>
  <c r="R315" i="2" s="1" a="1"/>
  <c r="R315" i="2" s="1"/>
  <c r="Q316" i="2"/>
  <c r="R316" i="2" s="1" a="1"/>
  <c r="R316" i="2" s="1"/>
  <c r="Q317" i="2"/>
  <c r="R317" i="2" s="1" a="1"/>
  <c r="R317" i="2" s="1"/>
  <c r="Q318" i="2"/>
  <c r="R318" i="2" s="1" a="1"/>
  <c r="R318" i="2" s="1"/>
  <c r="Q319" i="2"/>
  <c r="R319" i="2" s="1" a="1"/>
  <c r="R319" i="2" s="1"/>
  <c r="Q320" i="2"/>
  <c r="R320" i="2" s="1" a="1"/>
  <c r="R320" i="2" s="1"/>
  <c r="Q321" i="2"/>
  <c r="R321" i="2" s="1" a="1"/>
  <c r="R321" i="2" s="1"/>
  <c r="Q322" i="2"/>
  <c r="R322" i="2" s="1" a="1"/>
  <c r="R322" i="2" s="1"/>
  <c r="Q323" i="2"/>
  <c r="R323" i="2" s="1" a="1"/>
  <c r="R323" i="2" s="1"/>
  <c r="Q324" i="2"/>
  <c r="R324" i="2" s="1" a="1"/>
  <c r="R324" i="2" s="1"/>
  <c r="Q325" i="2"/>
  <c r="R325" i="2" s="1" a="1"/>
  <c r="R325" i="2" s="1"/>
  <c r="Q326" i="2"/>
  <c r="R326" i="2" s="1" a="1"/>
  <c r="R326" i="2" s="1"/>
  <c r="Q327" i="2"/>
  <c r="R327" i="2" s="1" a="1"/>
  <c r="R327" i="2" s="1"/>
  <c r="Q328" i="2"/>
  <c r="R328" i="2" s="1" a="1"/>
  <c r="R328" i="2" s="1"/>
  <c r="Q329" i="2"/>
  <c r="R329" i="2" s="1" a="1"/>
  <c r="R329" i="2" s="1"/>
  <c r="Q330" i="2"/>
  <c r="R330" i="2" s="1" a="1"/>
  <c r="R330" i="2" s="1"/>
  <c r="Q331" i="2"/>
  <c r="R331" i="2" s="1" a="1"/>
  <c r="R331" i="2" s="1"/>
  <c r="Q332" i="2"/>
  <c r="R332" i="2" s="1" a="1"/>
  <c r="R332" i="2" s="1"/>
  <c r="Q333" i="2"/>
  <c r="R333" i="2" s="1" a="1"/>
  <c r="R333" i="2" s="1"/>
  <c r="Q334" i="2"/>
  <c r="R334" i="2" s="1" a="1"/>
  <c r="R334" i="2" s="1"/>
  <c r="Q335" i="2"/>
  <c r="R335" i="2" s="1" a="1"/>
  <c r="R335" i="2" s="1"/>
  <c r="Q336" i="2"/>
  <c r="R336" i="2" s="1" a="1"/>
  <c r="R336" i="2" s="1"/>
  <c r="Q337" i="2"/>
  <c r="R337" i="2" s="1" a="1"/>
  <c r="R337" i="2" s="1"/>
  <c r="Q338" i="2"/>
  <c r="R338" i="2" s="1" a="1"/>
  <c r="R338" i="2" s="1"/>
  <c r="Q339" i="2"/>
  <c r="R339" i="2" s="1" a="1"/>
  <c r="R339" i="2" s="1"/>
  <c r="Q340" i="2"/>
  <c r="R340" i="2" s="1" a="1"/>
  <c r="R340" i="2" s="1"/>
  <c r="Q341" i="2"/>
  <c r="R341" i="2" s="1" a="1"/>
  <c r="R341" i="2" s="1"/>
  <c r="Q342" i="2"/>
  <c r="R342" i="2" s="1" a="1"/>
  <c r="R342" i="2" s="1"/>
  <c r="Q343" i="2"/>
  <c r="R343" i="2" s="1" a="1"/>
  <c r="R343" i="2" s="1"/>
  <c r="Q344" i="2"/>
  <c r="R344" i="2" s="1" a="1"/>
  <c r="R344" i="2" s="1"/>
  <c r="Q345" i="2"/>
  <c r="R345" i="2" s="1" a="1"/>
  <c r="R345" i="2" s="1"/>
  <c r="Q346" i="2"/>
  <c r="R346" i="2" s="1" a="1"/>
  <c r="R346" i="2" s="1"/>
  <c r="Q347" i="2"/>
  <c r="R347" i="2" s="1" a="1"/>
  <c r="R347" i="2" s="1"/>
  <c r="Q348" i="2"/>
  <c r="R348" i="2" s="1" a="1"/>
  <c r="R348" i="2" s="1"/>
  <c r="Q349" i="2"/>
  <c r="R349" i="2" s="1" a="1"/>
  <c r="R349" i="2" s="1"/>
  <c r="Q350" i="2"/>
  <c r="R350" i="2" s="1" a="1"/>
  <c r="R350" i="2" s="1"/>
  <c r="Q351" i="2"/>
  <c r="R351" i="2" s="1" a="1"/>
  <c r="R351" i="2" s="1"/>
  <c r="Q352" i="2"/>
  <c r="R352" i="2" s="1" a="1"/>
  <c r="R352" i="2" s="1"/>
  <c r="Q353" i="2"/>
  <c r="R353" i="2" s="1" a="1"/>
  <c r="R353" i="2" s="1"/>
  <c r="Q354" i="2"/>
  <c r="R354" i="2" s="1" a="1"/>
  <c r="R354" i="2" s="1"/>
  <c r="Q355" i="2"/>
  <c r="R355" i="2" s="1" a="1"/>
  <c r="R355" i="2" s="1"/>
  <c r="Q356" i="2"/>
  <c r="R356" i="2" s="1" a="1"/>
  <c r="R356" i="2" s="1"/>
  <c r="Q357" i="2"/>
  <c r="R357" i="2" s="1" a="1"/>
  <c r="R357" i="2" s="1"/>
  <c r="Q358" i="2"/>
  <c r="R358" i="2" s="1" a="1"/>
  <c r="R358" i="2" s="1"/>
  <c r="Q359" i="2"/>
  <c r="R359" i="2" s="1" a="1"/>
  <c r="R359" i="2" s="1"/>
  <c r="Q360" i="2"/>
  <c r="R360" i="2" s="1" a="1"/>
  <c r="R360" i="2" s="1"/>
  <c r="Q361" i="2"/>
  <c r="R361" i="2" s="1" a="1"/>
  <c r="R361" i="2" s="1"/>
  <c r="Q362" i="2"/>
  <c r="R362" i="2" s="1" a="1"/>
  <c r="R362" i="2" s="1"/>
  <c r="Q363" i="2"/>
  <c r="R363" i="2" s="1" a="1"/>
  <c r="R363" i="2" s="1"/>
  <c r="Q364" i="2"/>
  <c r="R364" i="2" s="1" a="1"/>
  <c r="R364" i="2" s="1"/>
  <c r="Q365" i="2"/>
  <c r="R365" i="2" s="1" a="1"/>
  <c r="R365" i="2" s="1"/>
  <c r="Q366" i="2"/>
  <c r="R366" i="2" s="1" a="1"/>
  <c r="R366" i="2" s="1"/>
  <c r="Q367" i="2"/>
  <c r="R367" i="2" s="1" a="1"/>
  <c r="R367" i="2" s="1"/>
  <c r="Q368" i="2"/>
  <c r="R368" i="2" s="1" a="1"/>
  <c r="R368" i="2" s="1"/>
  <c r="Q369" i="2"/>
  <c r="R369" i="2" s="1" a="1"/>
  <c r="R369" i="2" s="1"/>
  <c r="Q370" i="2"/>
  <c r="R370" i="2" s="1" a="1"/>
  <c r="R370" i="2" s="1"/>
  <c r="Q371" i="2"/>
  <c r="R371" i="2" s="1" a="1"/>
  <c r="R371" i="2" s="1"/>
  <c r="Q372" i="2"/>
  <c r="R372" i="2" s="1" a="1"/>
  <c r="R372" i="2" s="1"/>
  <c r="Q373" i="2"/>
  <c r="R373" i="2" s="1" a="1"/>
  <c r="R373" i="2" s="1"/>
  <c r="Q374" i="2"/>
  <c r="R374" i="2" s="1" a="1"/>
  <c r="R374" i="2" s="1"/>
  <c r="Q375" i="2"/>
  <c r="R375" i="2" s="1" a="1"/>
  <c r="R375" i="2" s="1"/>
  <c r="Q376" i="2"/>
  <c r="R376" i="2" s="1" a="1"/>
  <c r="R376" i="2" s="1"/>
  <c r="Q377" i="2"/>
  <c r="R377" i="2" s="1" a="1"/>
  <c r="R377" i="2" s="1"/>
  <c r="Q378" i="2"/>
  <c r="R378" i="2" s="1" a="1"/>
  <c r="R378" i="2" s="1"/>
  <c r="Q379" i="2"/>
  <c r="R379" i="2" s="1" a="1"/>
  <c r="R379" i="2" s="1"/>
  <c r="Q380" i="2"/>
  <c r="R380" i="2" s="1" a="1"/>
  <c r="R380" i="2" s="1"/>
  <c r="Q381" i="2"/>
  <c r="R381" i="2" s="1" a="1"/>
  <c r="R381" i="2" s="1"/>
  <c r="Q382" i="2"/>
  <c r="R382" i="2" s="1" a="1"/>
  <c r="R382" i="2" s="1"/>
  <c r="Q383" i="2"/>
  <c r="R383" i="2" s="1" a="1"/>
  <c r="R383" i="2" s="1"/>
  <c r="Q384" i="2"/>
  <c r="R384" i="2" s="1" a="1"/>
  <c r="R384" i="2" s="1"/>
  <c r="Q385" i="2"/>
  <c r="R385" i="2" s="1" a="1"/>
  <c r="R385" i="2" s="1"/>
  <c r="Q386" i="2"/>
  <c r="R386" i="2" s="1" a="1"/>
  <c r="R386" i="2" s="1"/>
  <c r="Q387" i="2"/>
  <c r="R387" i="2" s="1" a="1"/>
  <c r="R387" i="2" s="1"/>
  <c r="Q388" i="2"/>
  <c r="R388" i="2" s="1" a="1"/>
  <c r="R388" i="2" s="1"/>
  <c r="Q389" i="2"/>
  <c r="R389" i="2" s="1" a="1"/>
  <c r="R389" i="2" s="1"/>
  <c r="Q390" i="2"/>
  <c r="R390" i="2" s="1" a="1"/>
  <c r="R390" i="2" s="1"/>
  <c r="Q391" i="2"/>
  <c r="R391" i="2" s="1" a="1"/>
  <c r="R391" i="2" s="1"/>
  <c r="Q392" i="2"/>
  <c r="R392" i="2" s="1" a="1"/>
  <c r="R392" i="2" s="1"/>
  <c r="Q393" i="2"/>
  <c r="R393" i="2" s="1" a="1"/>
  <c r="R393" i="2" s="1"/>
  <c r="Q394" i="2"/>
  <c r="R394" i="2" s="1" a="1"/>
  <c r="R394" i="2" s="1"/>
  <c r="Q395" i="2"/>
  <c r="R395" i="2" s="1" a="1"/>
  <c r="R395" i="2" s="1"/>
  <c r="Q396" i="2"/>
  <c r="R396" i="2" s="1" a="1"/>
  <c r="R396" i="2" s="1"/>
  <c r="Q397" i="2"/>
  <c r="R397" i="2" s="1" a="1"/>
  <c r="R397" i="2" s="1"/>
  <c r="Q398" i="2"/>
  <c r="R398" i="2" s="1" a="1"/>
  <c r="R398" i="2" s="1"/>
  <c r="Q399" i="2"/>
  <c r="R399" i="2" s="1" a="1"/>
  <c r="R399" i="2" s="1"/>
  <c r="Q400" i="2"/>
  <c r="R400" i="2" s="1" a="1"/>
  <c r="R400" i="2" s="1"/>
  <c r="Q401" i="2"/>
  <c r="R401" i="2" s="1" a="1"/>
  <c r="R401" i="2" s="1"/>
  <c r="Q402" i="2"/>
  <c r="R402" i="2" s="1" a="1"/>
  <c r="R402" i="2" s="1"/>
  <c r="Q403" i="2"/>
  <c r="R403" i="2" s="1" a="1"/>
  <c r="R403" i="2" s="1"/>
  <c r="Q404" i="2"/>
  <c r="R404" i="2" s="1" a="1"/>
  <c r="R404" i="2" s="1"/>
  <c r="Q405" i="2"/>
  <c r="R405" i="2" s="1" a="1"/>
  <c r="R405" i="2" s="1"/>
  <c r="Q406" i="2"/>
  <c r="R406" i="2" s="1" a="1"/>
  <c r="R406" i="2" s="1"/>
  <c r="Q407" i="2"/>
  <c r="R407" i="2" s="1" a="1"/>
  <c r="R407" i="2" s="1"/>
  <c r="Q408" i="2"/>
  <c r="R408" i="2" s="1" a="1"/>
  <c r="R408" i="2" s="1"/>
  <c r="Q409" i="2"/>
  <c r="R409" i="2" s="1" a="1"/>
  <c r="R409" i="2" s="1"/>
  <c r="Q410" i="2"/>
  <c r="R410" i="2" s="1" a="1"/>
  <c r="R410" i="2" s="1"/>
  <c r="Q411" i="2"/>
  <c r="R411" i="2" s="1" a="1"/>
  <c r="R411" i="2" s="1"/>
  <c r="Q412" i="2"/>
  <c r="R412" i="2" s="1" a="1"/>
  <c r="R412" i="2" s="1"/>
  <c r="Q413" i="2"/>
  <c r="R413" i="2" s="1" a="1"/>
  <c r="R413" i="2" s="1"/>
  <c r="Q414" i="2"/>
  <c r="R414" i="2" s="1" a="1"/>
  <c r="R414" i="2" s="1"/>
  <c r="Q415" i="2"/>
  <c r="R415" i="2" s="1" a="1"/>
  <c r="R415" i="2" s="1"/>
  <c r="Q416" i="2"/>
  <c r="R416" i="2" s="1" a="1"/>
  <c r="R416" i="2" s="1"/>
  <c r="Q417" i="2"/>
  <c r="R417" i="2" s="1" a="1"/>
  <c r="R417" i="2" s="1"/>
  <c r="Q418" i="2"/>
  <c r="R418" i="2" s="1" a="1"/>
  <c r="R418" i="2" s="1"/>
  <c r="Q419" i="2"/>
  <c r="R419" i="2" s="1" a="1"/>
  <c r="R419" i="2" s="1"/>
  <c r="Q420" i="2"/>
  <c r="R420" i="2" s="1" a="1"/>
  <c r="R420" i="2" s="1"/>
  <c r="Q421" i="2"/>
  <c r="R421" i="2" s="1" a="1"/>
  <c r="R421" i="2" s="1"/>
  <c r="Q422" i="2"/>
  <c r="R422" i="2" s="1" a="1"/>
  <c r="R422" i="2" s="1"/>
  <c r="Q423" i="2"/>
  <c r="R423" i="2" s="1" a="1"/>
  <c r="R423" i="2" s="1"/>
  <c r="Q424" i="2"/>
  <c r="R424" i="2" s="1" a="1"/>
  <c r="R424" i="2" s="1"/>
  <c r="Q425" i="2"/>
  <c r="R425" i="2" s="1" a="1"/>
  <c r="R425" i="2" s="1"/>
  <c r="Q426" i="2"/>
  <c r="R426" i="2" s="1" a="1"/>
  <c r="R426" i="2" s="1"/>
  <c r="Q427" i="2"/>
  <c r="R427" i="2" s="1" a="1"/>
  <c r="R427" i="2" s="1"/>
  <c r="Q428" i="2"/>
  <c r="R428" i="2" s="1" a="1"/>
  <c r="R428" i="2" s="1"/>
  <c r="Q429" i="2"/>
  <c r="R429" i="2" s="1" a="1"/>
  <c r="R429" i="2" s="1"/>
  <c r="Q430" i="2"/>
  <c r="R430" i="2" s="1" a="1"/>
  <c r="R430" i="2" s="1"/>
  <c r="Q431" i="2"/>
  <c r="R431" i="2" s="1" a="1"/>
  <c r="R431" i="2" s="1"/>
  <c r="Q432" i="2"/>
  <c r="R432" i="2" s="1" a="1"/>
  <c r="R432" i="2" s="1"/>
  <c r="Q433" i="2"/>
  <c r="R433" i="2" s="1" a="1"/>
  <c r="R433" i="2" s="1"/>
  <c r="Q434" i="2"/>
  <c r="R434" i="2" s="1" a="1"/>
  <c r="R434" i="2" s="1"/>
  <c r="Q435" i="2"/>
  <c r="R435" i="2" s="1" a="1"/>
  <c r="R435" i="2" s="1"/>
  <c r="Q436" i="2"/>
  <c r="R436" i="2" s="1" a="1"/>
  <c r="R436" i="2" s="1"/>
  <c r="Q437" i="2"/>
  <c r="R437" i="2" s="1" a="1"/>
  <c r="R437" i="2" s="1"/>
  <c r="Q438" i="2"/>
  <c r="R438" i="2" s="1" a="1"/>
  <c r="R438" i="2" s="1"/>
  <c r="Q439" i="2"/>
  <c r="R439" i="2" s="1" a="1"/>
  <c r="R439" i="2" s="1"/>
  <c r="Q440" i="2"/>
  <c r="R440" i="2" s="1" a="1"/>
  <c r="R440" i="2" s="1"/>
  <c r="Q441" i="2"/>
  <c r="R441" i="2" s="1" a="1"/>
  <c r="R441" i="2" s="1"/>
  <c r="Q442" i="2"/>
  <c r="R442" i="2" s="1" a="1"/>
  <c r="R442" i="2" s="1"/>
  <c r="Q443" i="2"/>
  <c r="R443" i="2" s="1" a="1"/>
  <c r="R443" i="2" s="1"/>
  <c r="Q444" i="2"/>
  <c r="R444" i="2" s="1" a="1"/>
  <c r="R444" i="2" s="1"/>
  <c r="Q445" i="2"/>
  <c r="R445" i="2" s="1" a="1"/>
  <c r="R445" i="2" s="1"/>
  <c r="Q446" i="2"/>
  <c r="R446" i="2" s="1" a="1"/>
  <c r="R446" i="2" s="1"/>
  <c r="Q447" i="2"/>
  <c r="R447" i="2" s="1" a="1"/>
  <c r="R447" i="2" s="1"/>
  <c r="Q448" i="2"/>
  <c r="R448" i="2" s="1" a="1"/>
  <c r="R448" i="2" s="1"/>
  <c r="Q449" i="2"/>
  <c r="R449" i="2" s="1" a="1"/>
  <c r="R449" i="2" s="1"/>
  <c r="Q450" i="2"/>
  <c r="R450" i="2" s="1" a="1"/>
  <c r="R450" i="2" s="1"/>
  <c r="Q451" i="2"/>
  <c r="R451" i="2" s="1" a="1"/>
  <c r="R451" i="2" s="1"/>
  <c r="Q452" i="2"/>
  <c r="R452" i="2" s="1" a="1"/>
  <c r="R452" i="2" s="1"/>
  <c r="Q453" i="2"/>
  <c r="R453" i="2" s="1" a="1"/>
  <c r="R453" i="2" s="1"/>
  <c r="Q454" i="2"/>
  <c r="R454" i="2" s="1" a="1"/>
  <c r="R454" i="2" s="1"/>
  <c r="Q455" i="2"/>
  <c r="R455" i="2" s="1" a="1"/>
  <c r="R455" i="2" s="1"/>
  <c r="Q456" i="2"/>
  <c r="R456" i="2" s="1" a="1"/>
  <c r="R456" i="2" s="1"/>
  <c r="Q457" i="2"/>
  <c r="R457" i="2" s="1" a="1"/>
  <c r="R457" i="2" s="1"/>
  <c r="Q458" i="2"/>
  <c r="R458" i="2" s="1" a="1"/>
  <c r="R458" i="2" s="1"/>
  <c r="Q459" i="2"/>
  <c r="R459" i="2" s="1" a="1"/>
  <c r="R459" i="2" s="1"/>
  <c r="Q460" i="2"/>
  <c r="R460" i="2" s="1" a="1"/>
  <c r="R460" i="2" s="1"/>
  <c r="Q461" i="2"/>
  <c r="R461" i="2" s="1" a="1"/>
  <c r="R461" i="2" s="1"/>
  <c r="Q462" i="2"/>
  <c r="R462" i="2" s="1" a="1"/>
  <c r="R462" i="2" s="1"/>
  <c r="Q463" i="2"/>
  <c r="R463" i="2" s="1" a="1"/>
  <c r="R463" i="2" s="1"/>
  <c r="Q464" i="2"/>
  <c r="R464" i="2" s="1" a="1"/>
  <c r="R464" i="2" s="1"/>
  <c r="Q465" i="2"/>
  <c r="R465" i="2" s="1" a="1"/>
  <c r="R465" i="2" s="1"/>
  <c r="Q466" i="2"/>
  <c r="R466" i="2" s="1" a="1"/>
  <c r="R466" i="2" s="1"/>
  <c r="Q467" i="2"/>
  <c r="R467" i="2" s="1" a="1"/>
  <c r="R467" i="2" s="1"/>
  <c r="Q468" i="2"/>
  <c r="R468" i="2" s="1" a="1"/>
  <c r="R468" i="2" s="1"/>
  <c r="Q469" i="2"/>
  <c r="R469" i="2" s="1" a="1"/>
  <c r="R469" i="2" s="1"/>
  <c r="Q470" i="2"/>
  <c r="R470" i="2" s="1" a="1"/>
  <c r="R470" i="2" s="1"/>
  <c r="Q471" i="2"/>
  <c r="R471" i="2" s="1" a="1"/>
  <c r="R471" i="2" s="1"/>
  <c r="Q472" i="2"/>
  <c r="R472" i="2" s="1" a="1"/>
  <c r="R472" i="2" s="1"/>
  <c r="Q473" i="2"/>
  <c r="R473" i="2" s="1" a="1"/>
  <c r="R473" i="2" s="1"/>
  <c r="Q474" i="2"/>
  <c r="R474" i="2" s="1" a="1"/>
  <c r="R474" i="2" s="1"/>
  <c r="Q475" i="2"/>
  <c r="R475" i="2" s="1" a="1"/>
  <c r="R475" i="2" s="1"/>
  <c r="Q476" i="2"/>
  <c r="R476" i="2" s="1" a="1"/>
  <c r="R476" i="2" s="1"/>
  <c r="Q477" i="2"/>
  <c r="R477" i="2" s="1" a="1"/>
  <c r="R477" i="2" s="1"/>
  <c r="Q478" i="2"/>
  <c r="R478" i="2" s="1" a="1"/>
  <c r="R478" i="2" s="1"/>
  <c r="Q479" i="2"/>
  <c r="R479" i="2" s="1" a="1"/>
  <c r="R479" i="2" s="1"/>
  <c r="Q480" i="2"/>
  <c r="R480" i="2" s="1" a="1"/>
  <c r="R480" i="2" s="1"/>
  <c r="Q481" i="2"/>
  <c r="R481" i="2" s="1" a="1"/>
  <c r="R481" i="2" s="1"/>
  <c r="Q482" i="2"/>
  <c r="R482" i="2" s="1" a="1"/>
  <c r="R482" i="2" s="1"/>
  <c r="Q483" i="2"/>
  <c r="R483" i="2" s="1" a="1"/>
  <c r="R483" i="2" s="1"/>
  <c r="Q484" i="2"/>
  <c r="R484" i="2" s="1" a="1"/>
  <c r="R484" i="2" s="1"/>
  <c r="Q485" i="2"/>
  <c r="R485" i="2" s="1" a="1"/>
  <c r="R485" i="2" s="1"/>
  <c r="Q486" i="2"/>
  <c r="R486" i="2" s="1" a="1"/>
  <c r="R486" i="2" s="1"/>
  <c r="Q487" i="2"/>
  <c r="R487" i="2" s="1" a="1"/>
  <c r="R487" i="2" s="1"/>
  <c r="Q488" i="2"/>
  <c r="R488" i="2" s="1" a="1"/>
  <c r="R488" i="2" s="1"/>
  <c r="Q489" i="2"/>
  <c r="R489" i="2" s="1" a="1"/>
  <c r="R489" i="2" s="1"/>
  <c r="Q490" i="2"/>
  <c r="R490" i="2" s="1" a="1"/>
  <c r="R490" i="2" s="1"/>
  <c r="Q491" i="2"/>
  <c r="R491" i="2" s="1" a="1"/>
  <c r="R491" i="2" s="1"/>
  <c r="Q492" i="2"/>
  <c r="R492" i="2" s="1" a="1"/>
  <c r="R492" i="2" s="1"/>
  <c r="Q493" i="2"/>
  <c r="R493" i="2" s="1" a="1"/>
  <c r="R493" i="2" s="1"/>
  <c r="Q494" i="2"/>
  <c r="R494" i="2" s="1" a="1"/>
  <c r="R494" i="2" s="1"/>
  <c r="Q495" i="2"/>
  <c r="R495" i="2" s="1" a="1"/>
  <c r="R495" i="2" s="1"/>
  <c r="Q496" i="2"/>
  <c r="R496" i="2" s="1" a="1"/>
  <c r="R496" i="2" s="1"/>
  <c r="Q497" i="2"/>
  <c r="R497" i="2" s="1" a="1"/>
  <c r="R497" i="2" s="1"/>
  <c r="Q498" i="2"/>
  <c r="R498" i="2" s="1" a="1"/>
  <c r="R498" i="2" s="1"/>
  <c r="Q499" i="2"/>
  <c r="R499" i="2" s="1" a="1"/>
  <c r="R499" i="2" s="1"/>
  <c r="Q500" i="2"/>
  <c r="R500" i="2" s="1" a="1"/>
  <c r="R500" i="2" s="1"/>
  <c r="Q501" i="2"/>
  <c r="R501" i="2" s="1" a="1"/>
  <c r="R501" i="2" s="1"/>
  <c r="Q502" i="2"/>
  <c r="R502" i="2" s="1" a="1"/>
  <c r="R502" i="2" s="1"/>
  <c r="Q503" i="2"/>
  <c r="R503" i="2" s="1" a="1"/>
  <c r="R503" i="2" s="1"/>
  <c r="Q504" i="2"/>
  <c r="R504" i="2" s="1" a="1"/>
  <c r="R504" i="2" s="1"/>
  <c r="Q505" i="2"/>
  <c r="R505" i="2" s="1" a="1"/>
  <c r="R505" i="2" s="1"/>
  <c r="Q506" i="2"/>
  <c r="R506" i="2" s="1" a="1"/>
  <c r="R506" i="2" s="1"/>
  <c r="Q507" i="2"/>
  <c r="R507" i="2" s="1" a="1"/>
  <c r="R507" i="2" s="1"/>
  <c r="Q508" i="2"/>
  <c r="R508" i="2" s="1" a="1"/>
  <c r="R508" i="2" s="1"/>
  <c r="Q509" i="2"/>
  <c r="R509" i="2" s="1" a="1"/>
  <c r="R509" i="2" s="1"/>
  <c r="Q510" i="2"/>
  <c r="R510" i="2" s="1" a="1"/>
  <c r="R510" i="2" s="1"/>
  <c r="Q511" i="2"/>
  <c r="R511" i="2" s="1" a="1"/>
  <c r="R511" i="2" s="1"/>
  <c r="Q512" i="2"/>
  <c r="R512" i="2" s="1" a="1"/>
  <c r="R512" i="2" s="1"/>
  <c r="Q513" i="2"/>
  <c r="R513" i="2" s="1" a="1"/>
  <c r="R513" i="2" s="1"/>
  <c r="Q514" i="2"/>
  <c r="R514" i="2" s="1" a="1"/>
  <c r="R514" i="2" s="1"/>
  <c r="Q515" i="2"/>
  <c r="R515" i="2" s="1" a="1"/>
  <c r="R515" i="2" s="1"/>
  <c r="Q516" i="2"/>
  <c r="R516" i="2" s="1" a="1"/>
  <c r="R516" i="2" s="1"/>
  <c r="Q517" i="2"/>
  <c r="R517" i="2" s="1" a="1"/>
  <c r="R517" i="2" s="1"/>
  <c r="Q518" i="2"/>
  <c r="R518" i="2" s="1" a="1"/>
  <c r="R518" i="2" s="1"/>
  <c r="Q519" i="2"/>
  <c r="R519" i="2" s="1" a="1"/>
  <c r="R519" i="2" s="1"/>
  <c r="Q520" i="2"/>
  <c r="R520" i="2" s="1" a="1"/>
  <c r="R520" i="2" s="1"/>
  <c r="Q521" i="2"/>
  <c r="R521" i="2" s="1" a="1"/>
  <c r="R521" i="2" s="1"/>
  <c r="Q522" i="2"/>
  <c r="R522" i="2" s="1" a="1"/>
  <c r="R522" i="2" s="1"/>
  <c r="Q523" i="2"/>
  <c r="R523" i="2" s="1" a="1"/>
  <c r="R523" i="2" s="1"/>
  <c r="Q524" i="2"/>
  <c r="R524" i="2" s="1" a="1"/>
  <c r="R524" i="2" s="1"/>
  <c r="Q525" i="2"/>
  <c r="R525" i="2" s="1" a="1"/>
  <c r="R525" i="2" s="1"/>
  <c r="Q526" i="2"/>
  <c r="R526" i="2" s="1" a="1"/>
  <c r="R526" i="2" s="1"/>
  <c r="Q527" i="2"/>
  <c r="R527" i="2" s="1" a="1"/>
  <c r="R527" i="2" s="1"/>
  <c r="Q528" i="2"/>
  <c r="R528" i="2" s="1" a="1"/>
  <c r="R528" i="2" s="1"/>
  <c r="Q529" i="2"/>
  <c r="R529" i="2" s="1" a="1"/>
  <c r="R529" i="2" s="1"/>
  <c r="Q530" i="2"/>
  <c r="R530" i="2" s="1" a="1"/>
  <c r="R530" i="2" s="1"/>
  <c r="Q531" i="2"/>
  <c r="R531" i="2" s="1" a="1"/>
  <c r="R531" i="2" s="1"/>
  <c r="Q532" i="2"/>
  <c r="R532" i="2" s="1" a="1"/>
  <c r="R532" i="2" s="1"/>
  <c r="Q533" i="2"/>
  <c r="R533" i="2" s="1" a="1"/>
  <c r="R533" i="2" s="1"/>
  <c r="Q534" i="2"/>
  <c r="R534" i="2" s="1" a="1"/>
  <c r="R534" i="2" s="1"/>
  <c r="Q535" i="2"/>
  <c r="R535" i="2" s="1" a="1"/>
  <c r="R535" i="2" s="1"/>
  <c r="Q536" i="2"/>
  <c r="R536" i="2" s="1" a="1"/>
  <c r="R536" i="2" s="1"/>
  <c r="Q537" i="2"/>
  <c r="R537" i="2" s="1" a="1"/>
  <c r="R537" i="2" s="1"/>
  <c r="Q538" i="2"/>
  <c r="R538" i="2" s="1" a="1"/>
  <c r="R538" i="2" s="1"/>
  <c r="Q539" i="2"/>
  <c r="R539" i="2" s="1" a="1"/>
  <c r="R539" i="2" s="1"/>
  <c r="Q540" i="2"/>
  <c r="R540" i="2" s="1" a="1"/>
  <c r="R540" i="2" s="1"/>
  <c r="Q541" i="2"/>
  <c r="R541" i="2" s="1" a="1"/>
  <c r="R541" i="2" s="1"/>
  <c r="Q542" i="2"/>
  <c r="R542" i="2" s="1" a="1"/>
  <c r="R542" i="2" s="1"/>
  <c r="Q543" i="2"/>
  <c r="R543" i="2" s="1" a="1"/>
  <c r="R543" i="2" s="1"/>
  <c r="Q544" i="2"/>
  <c r="R544" i="2" s="1" a="1"/>
  <c r="R544" i="2" s="1"/>
  <c r="Q545" i="2"/>
  <c r="R545" i="2" s="1" a="1"/>
  <c r="R545" i="2" s="1"/>
  <c r="Q546" i="2"/>
  <c r="R546" i="2" s="1" a="1"/>
  <c r="R546" i="2" s="1"/>
  <c r="Q547" i="2"/>
  <c r="R547" i="2" s="1" a="1"/>
  <c r="R547" i="2" s="1"/>
  <c r="Q548" i="2"/>
  <c r="R548" i="2" s="1" a="1"/>
  <c r="R548" i="2" s="1"/>
  <c r="Q549" i="2"/>
  <c r="R549" i="2" s="1" a="1"/>
  <c r="R549" i="2" s="1"/>
  <c r="Q550" i="2"/>
  <c r="R550" i="2" s="1" a="1"/>
  <c r="R550" i="2" s="1"/>
  <c r="Q551" i="2"/>
  <c r="R551" i="2" s="1" a="1"/>
  <c r="R551" i="2" s="1"/>
  <c r="Q552" i="2"/>
  <c r="R552" i="2" s="1" a="1"/>
  <c r="R552" i="2" s="1"/>
  <c r="Q553" i="2"/>
  <c r="R553" i="2" s="1" a="1"/>
  <c r="R553" i="2" s="1"/>
  <c r="Q554" i="2"/>
  <c r="R554" i="2" s="1" a="1"/>
  <c r="R554" i="2" s="1"/>
  <c r="Q555" i="2"/>
  <c r="R555" i="2" s="1" a="1"/>
  <c r="R555" i="2" s="1"/>
  <c r="Q556" i="2"/>
  <c r="R556" i="2" s="1" a="1"/>
  <c r="R556" i="2" s="1"/>
  <c r="Q557" i="2"/>
  <c r="R557" i="2" s="1" a="1"/>
  <c r="R557" i="2" s="1"/>
  <c r="Q558" i="2"/>
  <c r="R558" i="2" s="1" a="1"/>
  <c r="R558" i="2" s="1"/>
  <c r="Q559" i="2"/>
  <c r="R559" i="2" s="1" a="1"/>
  <c r="R559" i="2" s="1"/>
  <c r="Q560" i="2"/>
  <c r="R560" i="2" s="1" a="1"/>
  <c r="R560" i="2" s="1"/>
  <c r="Q561" i="2"/>
  <c r="R561" i="2" s="1" a="1"/>
  <c r="R561" i="2" s="1"/>
  <c r="Q562" i="2"/>
  <c r="R562" i="2" s="1" a="1"/>
  <c r="R562" i="2" s="1"/>
  <c r="Q563" i="2"/>
  <c r="R563" i="2" s="1" a="1"/>
  <c r="R563" i="2" s="1"/>
  <c r="Q564" i="2"/>
  <c r="R564" i="2" s="1" a="1"/>
  <c r="R564" i="2" s="1"/>
  <c r="Q565" i="2"/>
  <c r="R565" i="2" s="1" a="1"/>
  <c r="R565" i="2" s="1"/>
  <c r="Q566" i="2"/>
  <c r="R566" i="2" s="1" a="1"/>
  <c r="R566" i="2" s="1"/>
  <c r="Q567" i="2"/>
  <c r="R567" i="2" s="1" a="1"/>
  <c r="R567" i="2" s="1"/>
  <c r="Q568" i="2"/>
  <c r="R568" i="2" s="1" a="1"/>
  <c r="R568" i="2" s="1"/>
  <c r="Q569" i="2"/>
  <c r="R569" i="2" s="1" a="1"/>
  <c r="R569" i="2" s="1"/>
  <c r="Q570" i="2"/>
  <c r="R570" i="2" s="1" a="1"/>
  <c r="R570" i="2" s="1"/>
  <c r="Q571" i="2"/>
  <c r="R571" i="2" s="1" a="1"/>
  <c r="R571" i="2" s="1"/>
  <c r="Q572" i="2"/>
  <c r="R572" i="2" s="1" a="1"/>
  <c r="R572" i="2" s="1"/>
  <c r="Q573" i="2"/>
  <c r="R573" i="2" s="1" a="1"/>
  <c r="R573" i="2" s="1"/>
  <c r="Q574" i="2"/>
  <c r="R574" i="2" s="1" a="1"/>
  <c r="R574" i="2" s="1"/>
  <c r="Q575" i="2"/>
  <c r="R575" i="2" s="1" a="1"/>
  <c r="R575" i="2" s="1"/>
  <c r="Q576" i="2"/>
  <c r="R576" i="2" s="1" a="1"/>
  <c r="R576" i="2" s="1"/>
  <c r="Q577" i="2"/>
  <c r="R577" i="2" s="1" a="1"/>
  <c r="R577" i="2" s="1"/>
  <c r="Q578" i="2"/>
  <c r="R578" i="2" s="1" a="1"/>
  <c r="R578" i="2" s="1"/>
  <c r="Q579" i="2"/>
  <c r="R579" i="2" s="1" a="1"/>
  <c r="R579" i="2" s="1"/>
  <c r="Q580" i="2"/>
  <c r="R580" i="2" s="1" a="1"/>
  <c r="R580" i="2" s="1"/>
  <c r="Q581" i="2"/>
  <c r="R581" i="2" s="1" a="1"/>
  <c r="R581" i="2" s="1"/>
  <c r="Q582" i="2"/>
  <c r="R582" i="2" s="1" a="1"/>
  <c r="R582" i="2" s="1"/>
  <c r="Q583" i="2"/>
  <c r="R583" i="2" s="1" a="1"/>
  <c r="R583" i="2" s="1"/>
  <c r="Q584" i="2"/>
  <c r="R584" i="2" s="1" a="1"/>
  <c r="R584" i="2" s="1"/>
  <c r="Q585" i="2"/>
  <c r="R585" i="2" s="1" a="1"/>
  <c r="R585" i="2" s="1"/>
  <c r="Q586" i="2"/>
  <c r="R586" i="2" s="1" a="1"/>
  <c r="R586" i="2" s="1"/>
  <c r="Q587" i="2"/>
  <c r="R587" i="2" s="1" a="1"/>
  <c r="R587" i="2" s="1"/>
  <c r="Q588" i="2"/>
  <c r="R588" i="2" s="1" a="1"/>
  <c r="R588" i="2" s="1"/>
  <c r="Q589" i="2"/>
  <c r="R589" i="2" s="1" a="1"/>
  <c r="R589" i="2" s="1"/>
  <c r="Q590" i="2"/>
  <c r="R590" i="2" s="1" a="1"/>
  <c r="R590" i="2" s="1"/>
  <c r="Q591" i="2"/>
  <c r="R591" i="2" s="1" a="1"/>
  <c r="R591" i="2" s="1"/>
  <c r="Q592" i="2"/>
  <c r="R592" i="2" s="1" a="1"/>
  <c r="R592" i="2" s="1"/>
  <c r="Q593" i="2"/>
  <c r="R593" i="2" s="1" a="1"/>
  <c r="R593" i="2" s="1"/>
  <c r="Q594" i="2"/>
  <c r="R594" i="2" s="1" a="1"/>
  <c r="R594" i="2" s="1"/>
  <c r="Q595" i="2"/>
  <c r="R595" i="2" s="1" a="1"/>
  <c r="R595" i="2" s="1"/>
  <c r="Q596" i="2"/>
  <c r="R596" i="2" s="1" a="1"/>
  <c r="R596" i="2" s="1"/>
  <c r="Q597" i="2"/>
  <c r="R597" i="2" s="1" a="1"/>
  <c r="R597" i="2" s="1"/>
  <c r="Q598" i="2"/>
  <c r="R598" i="2" s="1" a="1"/>
  <c r="R598" i="2" s="1"/>
  <c r="Q599" i="2"/>
  <c r="R599" i="2" s="1" a="1"/>
  <c r="R599" i="2" s="1"/>
  <c r="Q600" i="2"/>
  <c r="R600" i="2" s="1" a="1"/>
  <c r="R600" i="2" s="1"/>
  <c r="Q601" i="2"/>
  <c r="R601" i="2" s="1" a="1"/>
  <c r="R601" i="2" s="1"/>
  <c r="Q602" i="2"/>
  <c r="R602" i="2" s="1" a="1"/>
  <c r="R602" i="2" s="1"/>
  <c r="Q603" i="2"/>
  <c r="R603" i="2" s="1" a="1"/>
  <c r="R603" i="2" s="1"/>
  <c r="Q604" i="2"/>
  <c r="R604" i="2" s="1" a="1"/>
  <c r="R604" i="2" s="1"/>
  <c r="Q605" i="2"/>
  <c r="R605" i="2" s="1" a="1"/>
  <c r="R605" i="2" s="1"/>
  <c r="Q606" i="2"/>
  <c r="R606" i="2" s="1" a="1"/>
  <c r="R606" i="2" s="1"/>
  <c r="Q607" i="2"/>
  <c r="R607" i="2" s="1" a="1"/>
  <c r="R607" i="2" s="1"/>
  <c r="Q608" i="2"/>
  <c r="R608" i="2" s="1" a="1"/>
  <c r="R608" i="2" s="1"/>
  <c r="Q609" i="2"/>
  <c r="R609" i="2" s="1" a="1"/>
  <c r="R609" i="2" s="1"/>
  <c r="Q610" i="2"/>
  <c r="R610" i="2" s="1" a="1"/>
  <c r="R610" i="2" s="1"/>
  <c r="Q611" i="2"/>
  <c r="R611" i="2" s="1" a="1"/>
  <c r="R611" i="2" s="1"/>
  <c r="Q612" i="2"/>
  <c r="R612" i="2" s="1" a="1"/>
  <c r="R612" i="2" s="1"/>
  <c r="Q613" i="2"/>
  <c r="R613" i="2" s="1" a="1"/>
  <c r="R613" i="2" s="1"/>
  <c r="Q614" i="2"/>
  <c r="R614" i="2" s="1" a="1"/>
  <c r="R614" i="2" s="1"/>
  <c r="Q615" i="2"/>
  <c r="R615" i="2" s="1" a="1"/>
  <c r="R615" i="2" s="1"/>
  <c r="Q616" i="2"/>
  <c r="R616" i="2" s="1" a="1"/>
  <c r="R616" i="2" s="1"/>
  <c r="Q617" i="2"/>
  <c r="R617" i="2" s="1" a="1"/>
  <c r="R617" i="2" s="1"/>
  <c r="Q618" i="2"/>
  <c r="R618" i="2" s="1" a="1"/>
  <c r="R618" i="2" s="1"/>
  <c r="Q619" i="2"/>
  <c r="R619" i="2" s="1" a="1"/>
  <c r="R619" i="2" s="1"/>
  <c r="Q620" i="2"/>
  <c r="R620" i="2" s="1" a="1"/>
  <c r="R620" i="2" s="1"/>
  <c r="Q621" i="2"/>
  <c r="R621" i="2" s="1" a="1"/>
  <c r="R621" i="2" s="1"/>
  <c r="Q622" i="2"/>
  <c r="R622" i="2" s="1" a="1"/>
  <c r="R622" i="2" s="1"/>
  <c r="Q623" i="2"/>
  <c r="R623" i="2" s="1" a="1"/>
  <c r="R623" i="2" s="1"/>
  <c r="Q624" i="2"/>
  <c r="R624" i="2" s="1" a="1"/>
  <c r="R624" i="2" s="1"/>
  <c r="Q625" i="2"/>
  <c r="R625" i="2" s="1" a="1"/>
  <c r="R625" i="2" s="1"/>
  <c r="Q626" i="2"/>
  <c r="R626" i="2" s="1" a="1"/>
  <c r="R626" i="2" s="1"/>
  <c r="Q627" i="2"/>
  <c r="R627" i="2" s="1" a="1"/>
  <c r="R627" i="2" s="1"/>
  <c r="Q628" i="2"/>
  <c r="R628" i="2" s="1" a="1"/>
  <c r="R628" i="2" s="1"/>
  <c r="Q629" i="2"/>
  <c r="R629" i="2" s="1" a="1"/>
  <c r="R629" i="2" s="1"/>
  <c r="Q630" i="2"/>
  <c r="R630" i="2" s="1" a="1"/>
  <c r="R630" i="2" s="1"/>
  <c r="Q631" i="2"/>
  <c r="R631" i="2" s="1" a="1"/>
  <c r="R631" i="2" s="1"/>
  <c r="Q632" i="2"/>
  <c r="R632" i="2" s="1" a="1"/>
  <c r="R632" i="2" s="1"/>
  <c r="Q633" i="2"/>
  <c r="R633" i="2" s="1" a="1"/>
  <c r="R633" i="2" s="1"/>
  <c r="Q634" i="2"/>
  <c r="R634" i="2" s="1" a="1"/>
  <c r="R634" i="2" s="1"/>
  <c r="Q635" i="2"/>
  <c r="R635" i="2" s="1" a="1"/>
  <c r="R635" i="2" s="1"/>
  <c r="Q636" i="2"/>
  <c r="R636" i="2" s="1" a="1"/>
  <c r="R636" i="2" s="1"/>
  <c r="Q637" i="2"/>
  <c r="R637" i="2" s="1" a="1"/>
  <c r="R637" i="2" s="1"/>
  <c r="Q638" i="2"/>
  <c r="R638" i="2" s="1" a="1"/>
  <c r="R638" i="2" s="1"/>
  <c r="Q639" i="2"/>
  <c r="R639" i="2" s="1" a="1"/>
  <c r="R639" i="2" s="1"/>
  <c r="Q640" i="2"/>
  <c r="R640" i="2" s="1" a="1"/>
  <c r="R640" i="2" s="1"/>
  <c r="Q641" i="2"/>
  <c r="R641" i="2" s="1" a="1"/>
  <c r="R641" i="2" s="1"/>
  <c r="Q642" i="2"/>
  <c r="R642" i="2" s="1" a="1"/>
  <c r="R642" i="2" s="1"/>
  <c r="Q643" i="2"/>
  <c r="R643" i="2" s="1" a="1"/>
  <c r="R643" i="2" s="1"/>
  <c r="Q644" i="2"/>
  <c r="R644" i="2" s="1" a="1"/>
  <c r="R644" i="2" s="1"/>
  <c r="Q645" i="2"/>
  <c r="R645" i="2" s="1" a="1"/>
  <c r="R645" i="2" s="1"/>
  <c r="Q646" i="2"/>
  <c r="R646" i="2" s="1" a="1"/>
  <c r="R646" i="2" s="1"/>
  <c r="Q647" i="2"/>
  <c r="R647" i="2" s="1" a="1"/>
  <c r="R647" i="2" s="1"/>
  <c r="Q648" i="2"/>
  <c r="R648" i="2" s="1" a="1"/>
  <c r="R648" i="2" s="1"/>
  <c r="Q649" i="2"/>
  <c r="R649" i="2" s="1" a="1"/>
  <c r="R649" i="2" s="1"/>
  <c r="Q650" i="2"/>
  <c r="R650" i="2" s="1" a="1"/>
  <c r="R650" i="2" s="1"/>
  <c r="Q651" i="2"/>
  <c r="R651" i="2" s="1" a="1"/>
  <c r="R651" i="2" s="1"/>
  <c r="Q652" i="2"/>
  <c r="R652" i="2" s="1" a="1"/>
  <c r="R652" i="2" s="1"/>
  <c r="Q653" i="2"/>
  <c r="R653" i="2" s="1" a="1"/>
  <c r="R653" i="2" s="1"/>
  <c r="Q654" i="2"/>
  <c r="R654" i="2" s="1" a="1"/>
  <c r="R654" i="2" s="1"/>
  <c r="Q655" i="2"/>
  <c r="R655" i="2" s="1" a="1"/>
  <c r="R655" i="2" s="1"/>
  <c r="Q656" i="2"/>
  <c r="R656" i="2" s="1" a="1"/>
  <c r="R656" i="2" s="1"/>
  <c r="Q657" i="2"/>
  <c r="R657" i="2" s="1" a="1"/>
  <c r="R657" i="2" s="1"/>
  <c r="Q658" i="2"/>
  <c r="R658" i="2" s="1" a="1"/>
  <c r="R658" i="2" s="1"/>
  <c r="Q659" i="2"/>
  <c r="R659" i="2" s="1" a="1"/>
  <c r="R659" i="2" s="1"/>
  <c r="Q660" i="2"/>
  <c r="R660" i="2" s="1" a="1"/>
  <c r="R660" i="2" s="1"/>
  <c r="Q661" i="2"/>
  <c r="R661" i="2" s="1" a="1"/>
  <c r="R661" i="2" s="1"/>
  <c r="Q662" i="2"/>
  <c r="R662" i="2" s="1" a="1"/>
  <c r="R662" i="2" s="1"/>
  <c r="Q663" i="2"/>
  <c r="R663" i="2" s="1" a="1"/>
  <c r="R663" i="2" s="1"/>
  <c r="Q664" i="2"/>
  <c r="R664" i="2" s="1" a="1"/>
  <c r="R664" i="2" s="1"/>
  <c r="Q665" i="2"/>
  <c r="R665" i="2" s="1" a="1"/>
  <c r="R665" i="2" s="1"/>
  <c r="Q666" i="2"/>
  <c r="R666" i="2" s="1" a="1"/>
  <c r="R666" i="2" s="1"/>
  <c r="Q667" i="2"/>
  <c r="R667" i="2" s="1" a="1"/>
  <c r="R667" i="2" s="1"/>
  <c r="Q668" i="2"/>
  <c r="R668" i="2" s="1" a="1"/>
  <c r="R668" i="2" s="1"/>
  <c r="Q669" i="2"/>
  <c r="R669" i="2" s="1" a="1"/>
  <c r="R669" i="2" s="1"/>
  <c r="Q670" i="2"/>
  <c r="R670" i="2" s="1" a="1"/>
  <c r="R670" i="2" s="1"/>
  <c r="Q671" i="2"/>
  <c r="R671" i="2" s="1" a="1"/>
  <c r="R671" i="2" s="1"/>
  <c r="Q672" i="2"/>
  <c r="R672" i="2" s="1" a="1"/>
  <c r="R672" i="2" s="1"/>
  <c r="Q673" i="2"/>
  <c r="R673" i="2" s="1" a="1"/>
  <c r="R673" i="2" s="1"/>
  <c r="Q674" i="2"/>
  <c r="R674" i="2" s="1" a="1"/>
  <c r="R674" i="2" s="1"/>
  <c r="Q675" i="2"/>
  <c r="R675" i="2" s="1" a="1"/>
  <c r="R675" i="2" s="1"/>
  <c r="Q676" i="2"/>
  <c r="R676" i="2" s="1" a="1"/>
  <c r="R676" i="2" s="1"/>
  <c r="Q677" i="2"/>
  <c r="R677" i="2" s="1" a="1"/>
  <c r="R677" i="2" s="1"/>
  <c r="Q678" i="2"/>
  <c r="R678" i="2" s="1" a="1"/>
  <c r="R678" i="2" s="1"/>
  <c r="Q679" i="2"/>
  <c r="R679" i="2" s="1" a="1"/>
  <c r="R679" i="2" s="1"/>
  <c r="Q680" i="2"/>
  <c r="R680" i="2" s="1" a="1"/>
  <c r="R680" i="2" s="1"/>
  <c r="Q681" i="2"/>
  <c r="R681" i="2" s="1" a="1"/>
  <c r="R681" i="2" s="1"/>
  <c r="Q682" i="2"/>
  <c r="R682" i="2" s="1" a="1"/>
  <c r="R682" i="2" s="1"/>
  <c r="Q683" i="2"/>
  <c r="R683" i="2" s="1" a="1"/>
  <c r="R683" i="2" s="1"/>
  <c r="Q684" i="2"/>
  <c r="R684" i="2" s="1" a="1"/>
  <c r="R684" i="2" s="1"/>
  <c r="Q685" i="2"/>
  <c r="R685" i="2" s="1" a="1"/>
  <c r="R685" i="2" s="1"/>
  <c r="Q686" i="2"/>
  <c r="R686" i="2" s="1" a="1"/>
  <c r="R686" i="2" s="1"/>
  <c r="Q687" i="2"/>
  <c r="R687" i="2" s="1" a="1"/>
  <c r="R687" i="2" s="1"/>
  <c r="Q688" i="2"/>
  <c r="R688" i="2" s="1" a="1"/>
  <c r="R688" i="2" s="1"/>
  <c r="Q689" i="2"/>
  <c r="R689" i="2" s="1" a="1"/>
  <c r="R689" i="2" s="1"/>
  <c r="Q690" i="2"/>
  <c r="R690" i="2" s="1" a="1"/>
  <c r="R690" i="2" s="1"/>
  <c r="Q691" i="2"/>
  <c r="R691" i="2" s="1" a="1"/>
  <c r="R691" i="2" s="1"/>
  <c r="Q692" i="2"/>
  <c r="R692" i="2" s="1" a="1"/>
  <c r="R692" i="2" s="1"/>
  <c r="Q693" i="2"/>
  <c r="R693" i="2" s="1" a="1"/>
  <c r="R693" i="2" s="1"/>
  <c r="Q694" i="2"/>
  <c r="R694" i="2" s="1" a="1"/>
  <c r="R694" i="2" s="1"/>
  <c r="Q695" i="2"/>
  <c r="R695" i="2" s="1" a="1"/>
  <c r="R695" i="2" s="1"/>
  <c r="Q696" i="2"/>
  <c r="R696" i="2" s="1" a="1"/>
  <c r="R696" i="2" s="1"/>
  <c r="Q697" i="2"/>
  <c r="R697" i="2" s="1" a="1"/>
  <c r="R697" i="2" s="1"/>
  <c r="Q698" i="2"/>
  <c r="R698" i="2" s="1" a="1"/>
  <c r="R698" i="2" s="1"/>
  <c r="Q699" i="2"/>
  <c r="R699" i="2" s="1" a="1"/>
  <c r="R699" i="2" s="1"/>
  <c r="Q700" i="2"/>
  <c r="R700" i="2" s="1" a="1"/>
  <c r="R700" i="2" s="1"/>
  <c r="Q701" i="2"/>
  <c r="R701" i="2" s="1" a="1"/>
  <c r="R701" i="2" s="1"/>
  <c r="Q702" i="2"/>
  <c r="R702" i="2" s="1" a="1"/>
  <c r="R702" i="2" s="1"/>
  <c r="Q703" i="2"/>
  <c r="R703" i="2" s="1" a="1"/>
  <c r="R703" i="2" s="1"/>
  <c r="Q704" i="2"/>
  <c r="R704" i="2" s="1" a="1"/>
  <c r="R704" i="2" s="1"/>
  <c r="Q705" i="2"/>
  <c r="R705" i="2" s="1" a="1"/>
  <c r="R705" i="2" s="1"/>
  <c r="Q706" i="2"/>
  <c r="R706" i="2" s="1" a="1"/>
  <c r="R706" i="2" s="1"/>
  <c r="Q707" i="2"/>
  <c r="R707" i="2" s="1" a="1"/>
  <c r="R707" i="2" s="1"/>
  <c r="Q708" i="2"/>
  <c r="R708" i="2" s="1" a="1"/>
  <c r="R708" i="2" s="1"/>
  <c r="Q709" i="2"/>
  <c r="R709" i="2" s="1" a="1"/>
  <c r="R709" i="2" s="1"/>
  <c r="Q710" i="2"/>
  <c r="R710" i="2" s="1" a="1"/>
  <c r="R710" i="2" s="1"/>
  <c r="Q711" i="2"/>
  <c r="R711" i="2" s="1" a="1"/>
  <c r="R711" i="2" s="1"/>
  <c r="Q712" i="2"/>
  <c r="R712" i="2" s="1" a="1"/>
  <c r="R712" i="2" s="1"/>
  <c r="Q713" i="2"/>
  <c r="R713" i="2" s="1" a="1"/>
  <c r="R713" i="2" s="1"/>
  <c r="Q714" i="2"/>
  <c r="R714" i="2" s="1" a="1"/>
  <c r="R714" i="2" s="1"/>
  <c r="Q715" i="2"/>
  <c r="R715" i="2" s="1" a="1"/>
  <c r="R715" i="2" s="1"/>
  <c r="Q716" i="2"/>
  <c r="R716" i="2" s="1" a="1"/>
  <c r="R716" i="2" s="1"/>
  <c r="Q717" i="2"/>
  <c r="R717" i="2" s="1" a="1"/>
  <c r="R717" i="2" s="1"/>
  <c r="Q718" i="2"/>
  <c r="R718" i="2" s="1" a="1"/>
  <c r="R718" i="2" s="1"/>
  <c r="Q719" i="2"/>
  <c r="R719" i="2" s="1" a="1"/>
  <c r="R719" i="2" s="1"/>
  <c r="Q720" i="2"/>
  <c r="R720" i="2" s="1" a="1"/>
  <c r="R720" i="2" s="1"/>
  <c r="Q721" i="2"/>
  <c r="R721" i="2" s="1" a="1"/>
  <c r="R721" i="2" s="1"/>
  <c r="Q722" i="2"/>
  <c r="R722" i="2" s="1" a="1"/>
  <c r="R722" i="2" s="1"/>
  <c r="Q723" i="2"/>
  <c r="R723" i="2" s="1" a="1"/>
  <c r="R723" i="2" s="1"/>
  <c r="Q724" i="2"/>
  <c r="R724" i="2" s="1" a="1"/>
  <c r="R724" i="2" s="1"/>
  <c r="Q725" i="2"/>
  <c r="R725" i="2" s="1" a="1"/>
  <c r="R725" i="2" s="1"/>
  <c r="Q726" i="2"/>
  <c r="R726" i="2" s="1" a="1"/>
  <c r="R726" i="2" s="1"/>
  <c r="Q727" i="2"/>
  <c r="R727" i="2" s="1" a="1"/>
  <c r="R727" i="2" s="1"/>
  <c r="Q728" i="2"/>
  <c r="R728" i="2" s="1" a="1"/>
  <c r="R728" i="2" s="1"/>
  <c r="Q729" i="2"/>
  <c r="R729" i="2" s="1" a="1"/>
  <c r="R729" i="2" s="1"/>
  <c r="Q730" i="2"/>
  <c r="R730" i="2" s="1" a="1"/>
  <c r="R730" i="2" s="1"/>
  <c r="Q731" i="2"/>
  <c r="R731" i="2" s="1" a="1"/>
  <c r="R731" i="2" s="1"/>
  <c r="Q732" i="2"/>
  <c r="R732" i="2" s="1" a="1"/>
  <c r="R732" i="2" s="1"/>
  <c r="P20" i="1" l="1"/>
  <c r="O10" i="2"/>
  <c r="O12" i="2"/>
  <c r="O13" i="2"/>
  <c r="O14" i="2"/>
  <c r="O15" i="2"/>
  <c r="O16"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9" i="2" l="1"/>
  <c r="O167" i="2"/>
  <c r="C7" i="11" l="1"/>
  <c r="C8" i="11"/>
  <c r="C9" i="11"/>
  <c r="C11" i="11"/>
  <c r="C14" i="11"/>
  <c r="C17" i="11"/>
  <c r="C19" i="11"/>
  <c r="C22" i="11"/>
  <c r="C26" i="11"/>
  <c r="C38" i="11"/>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O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F471EC-6FDD-4E54-AA10-13947D407344}" keepAlive="1" name="ModelConnection_Table2_1" description="Data Model" type="5" refreshedVersion="8" minRefreshableVersion="5" saveData="1">
    <dbPr connection="Data Model Connection" command="Table2" commandType="3"/>
    <extLst>
      <ext xmlns:x15="http://schemas.microsoft.com/office/spreadsheetml/2010/11/main" uri="{DE250136-89BD-433C-8126-D09CA5730AF9}">
        <x15:connection id="" model="1"/>
      </ext>
    </extLst>
  </connection>
  <connection id="2" xr16:uid="{1FAE2E66-9D09-4097-9507-075BD3420659}" keepAlive="1" name="ModelConnection_Table2_11" description="Data Model" type="5" refreshedVersion="8" minRefreshableVersion="5" saveData="1">
    <dbPr connection="Data Model Connection" command="Table2" commandType="3"/>
    <extLst>
      <ext xmlns:x15="http://schemas.microsoft.com/office/spreadsheetml/2010/11/main" uri="{DE250136-89BD-433C-8126-D09CA5730AF9}">
        <x15:connection id="" model="1"/>
      </ext>
    </extLst>
  </connection>
  <connection id="3" xr16:uid="{2F65F58C-0632-4AB1-B229-867C96EE38B1}" keepAlive="1" name="ModelConnection_Table2_12" description="Data Model" type="5" refreshedVersion="8" minRefreshableVersion="5" saveData="1">
    <dbPr connection="Data Model Connection" command="Table2" commandType="3"/>
    <extLst>
      <ext xmlns:x15="http://schemas.microsoft.com/office/spreadsheetml/2010/11/main" uri="{DE250136-89BD-433C-8126-D09CA5730AF9}">
        <x15:connection id="" model="1"/>
      </ext>
    </extLst>
  </connection>
  <connection id="4" xr16:uid="{1197A7E9-09B7-4C30-979A-9B5088CD014B}" keepAlive="1" name="ModelConnection_Table2_13" description="Data Model" type="5" refreshedVersion="8" minRefreshableVersion="5" saveData="1">
    <dbPr connection="Data Model Connection" command="Table2" commandType="3"/>
    <extLst>
      <ext xmlns:x15="http://schemas.microsoft.com/office/spreadsheetml/2010/11/main" uri="{DE250136-89BD-433C-8126-D09CA5730AF9}">
        <x15:connection id="" model="1"/>
      </ext>
    </extLst>
  </connection>
  <connection id="5" xr16:uid="{9D2E8EC5-04DE-4492-A25C-6B5BA4E0C0B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A2971FA0-FD0E-4F3D-A918-32CEC73A0129}" name="WorksheetConnection_GENSER SOLAR STOCK CONTROL FOR SOLAR PARTS.xlsm!Table2" type="102" refreshedVersion="8" minRefreshableVersion="5">
    <extLst>
      <ext xmlns:x15="http://schemas.microsoft.com/office/spreadsheetml/2010/11/main" uri="{DE250136-89BD-433C-8126-D09CA5730AF9}">
        <x15:connection id="Table2" autoDelete="1">
          <x15:rangePr sourceName="_xlcn.WorksheetConnection_GENSERSOLARSTOCKCONTROLFORSOLARPARTS.xlsm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<sst xmlns="http://schemas.openxmlformats.org/spreadsheetml/2006/main" count="26875" uniqueCount="1865">
  <si>
    <t>DATE IN</t>
  </si>
  <si>
    <t>PRODUCT ID</t>
  </si>
  <si>
    <t>ITEM DESCRIPTION</t>
  </si>
  <si>
    <t>PART NUMBER</t>
  </si>
  <si>
    <t>ITEM TYPE</t>
  </si>
  <si>
    <t>QTY IN</t>
  </si>
  <si>
    <t>UNIT</t>
  </si>
  <si>
    <t>QTY USED</t>
  </si>
  <si>
    <t>BALANCE</t>
  </si>
  <si>
    <t>REMARKS</t>
  </si>
  <si>
    <t>BOLT HEX</t>
  </si>
  <si>
    <t>173101-1</t>
  </si>
  <si>
    <t>Chirano</t>
  </si>
  <si>
    <t>Consumable</t>
  </si>
  <si>
    <t>Pcs</t>
  </si>
  <si>
    <t>BOLT HEX 0.375-16 X1.25</t>
  </si>
  <si>
    <t>120022-7</t>
  </si>
  <si>
    <t>BOLT 12 POINT. 0.625-11X</t>
  </si>
  <si>
    <t>120033-9</t>
  </si>
  <si>
    <t>O-RING SAE, VITON</t>
  </si>
  <si>
    <t>912642C1</t>
  </si>
  <si>
    <t>PROXIMITOR SENSOR</t>
  </si>
  <si>
    <t>190817-191</t>
  </si>
  <si>
    <t>Tarkwa</t>
  </si>
  <si>
    <t>KIT ELEMENT COALESCER OIL</t>
  </si>
  <si>
    <t>2010303-1</t>
  </si>
  <si>
    <t>Set</t>
  </si>
  <si>
    <t>SEALING FOR FILTER</t>
  </si>
  <si>
    <t>1739421-1</t>
  </si>
  <si>
    <t>GASKET, 2.82</t>
  </si>
  <si>
    <t>304649-100</t>
  </si>
  <si>
    <t>ELEMENT FILTER OIL CYL</t>
  </si>
  <si>
    <t>1426550-10</t>
  </si>
  <si>
    <t>MODULE FLEX</t>
  </si>
  <si>
    <t>1089240-3</t>
  </si>
  <si>
    <t>C-SEAL</t>
  </si>
  <si>
    <t>ELEMENT FILTER AIR CART CYL</t>
  </si>
  <si>
    <t>1449166-1</t>
  </si>
  <si>
    <t>GASKET INJECTOR</t>
  </si>
  <si>
    <t>304223-100</t>
  </si>
  <si>
    <t>GAS FUEL FILTER</t>
  </si>
  <si>
    <t>1060817-10</t>
  </si>
  <si>
    <t>1425291-6/1425291-9</t>
  </si>
  <si>
    <t>KIT ELEMENT CATRIDGE</t>
  </si>
  <si>
    <t>1060817-50</t>
  </si>
  <si>
    <t>ELEMENT OIL FILTER</t>
  </si>
  <si>
    <t>1425291-6</t>
  </si>
  <si>
    <t>ELEMENT AIR FIBRE GLASS</t>
  </si>
  <si>
    <t>FT61012-100</t>
  </si>
  <si>
    <t>Tool</t>
  </si>
  <si>
    <t>Box</t>
  </si>
  <si>
    <t>TUBE BENDING KIT</t>
  </si>
  <si>
    <t>FT67022</t>
  </si>
  <si>
    <t>FT33050</t>
  </si>
  <si>
    <t>FT33012-102</t>
  </si>
  <si>
    <t>1043265-1</t>
  </si>
  <si>
    <t>Project Surplus</t>
  </si>
  <si>
    <t>1559371-72</t>
  </si>
  <si>
    <t>1061979-1</t>
  </si>
  <si>
    <t>RELAY</t>
  </si>
  <si>
    <t>1066730-16</t>
  </si>
  <si>
    <t>960827C1</t>
  </si>
  <si>
    <t>1053052-86</t>
  </si>
  <si>
    <t>1066730-8</t>
  </si>
  <si>
    <t>1066730-17</t>
  </si>
  <si>
    <t>1066730-7</t>
  </si>
  <si>
    <t>1043265-3</t>
  </si>
  <si>
    <t>1043265-4</t>
  </si>
  <si>
    <t>1043265-5</t>
  </si>
  <si>
    <t>1043265-6</t>
  </si>
  <si>
    <t>1043265-7</t>
  </si>
  <si>
    <t>1043265-9</t>
  </si>
  <si>
    <t>GASKET 1.85*62IN</t>
  </si>
  <si>
    <t>136845-1</t>
  </si>
  <si>
    <t>FUSE 15A</t>
  </si>
  <si>
    <t>MODULE FIRE SYSTEM POWER</t>
  </si>
  <si>
    <t>1056244-2</t>
  </si>
  <si>
    <t>KITOIL SAMPLING</t>
  </si>
  <si>
    <t>603986C1</t>
  </si>
  <si>
    <t>Edikan</t>
  </si>
  <si>
    <t>pcs</t>
  </si>
  <si>
    <t>MODULE RELAY OUTPUT 1503048-1</t>
  </si>
  <si>
    <t>1503048-1</t>
  </si>
  <si>
    <t>FUSE,10 A,600 V</t>
  </si>
  <si>
    <t>FUSE,15 A,600 V</t>
  </si>
  <si>
    <t>TRANSMITTER,DP,400 IN-H2O</t>
  </si>
  <si>
    <t>1109804-50</t>
  </si>
  <si>
    <t>ELEMENT 10 MICRON</t>
  </si>
  <si>
    <t>O-RING,SAE 329,VITON,LUBE OIL FILLING POINT</t>
  </si>
  <si>
    <t>962562C1</t>
  </si>
  <si>
    <t>112056-1</t>
  </si>
  <si>
    <t>903243C1</t>
  </si>
  <si>
    <t>903253C1</t>
  </si>
  <si>
    <t>903732C1</t>
  </si>
  <si>
    <t>903737C1</t>
  </si>
  <si>
    <t>908159C1</t>
  </si>
  <si>
    <t>908231C1</t>
  </si>
  <si>
    <t>903270C1</t>
  </si>
  <si>
    <t>903271C1</t>
  </si>
  <si>
    <t>O-RING,SAE 932,VITON</t>
  </si>
  <si>
    <t>903752C1</t>
  </si>
  <si>
    <t>O-RING,SAE 219,VITON</t>
  </si>
  <si>
    <t>903509C1</t>
  </si>
  <si>
    <t>3V600 E10</t>
  </si>
  <si>
    <t>STATIC FREQUENCY CONVERTER</t>
  </si>
  <si>
    <t>6208-2z/C3/</t>
  </si>
  <si>
    <t>6309-2z/C3/1601339</t>
  </si>
  <si>
    <t>6209-2z/C3/1601340</t>
  </si>
  <si>
    <t>DN79897</t>
  </si>
  <si>
    <t>Wassa</t>
  </si>
  <si>
    <t>1089240-31</t>
  </si>
  <si>
    <t>MODULE FLEX ADAPTER</t>
  </si>
  <si>
    <t>1089240-32</t>
  </si>
  <si>
    <t>MODULE FLEX FAST COUNTER</t>
  </si>
  <si>
    <t>1089240-38</t>
  </si>
  <si>
    <t>GASKET</t>
  </si>
  <si>
    <t>LID O-RING</t>
  </si>
  <si>
    <t>SOLAR SPARE</t>
  </si>
  <si>
    <t>301296-7</t>
  </si>
  <si>
    <t>1060817-20</t>
  </si>
  <si>
    <t>1008726(6756)</t>
  </si>
  <si>
    <t>LOCK NUT, 0.625</t>
  </si>
  <si>
    <t>171481-1</t>
  </si>
  <si>
    <t>AS-700-FSM3UU23-EX MULTI FUNCTION</t>
  </si>
  <si>
    <t>1071411-1</t>
  </si>
  <si>
    <t>AS-700-FSM3UU23-EX MULTI FUNCTION (USED)</t>
  </si>
  <si>
    <t>1046415-60</t>
  </si>
  <si>
    <t>908341C1</t>
  </si>
  <si>
    <t>BREATHER VENT 40.0 50 NPT</t>
  </si>
  <si>
    <t>700872C1</t>
  </si>
  <si>
    <t>BLOCK TERMINAL SPRING 2</t>
  </si>
  <si>
    <t>END STOP TERMINAL BLOCK, SPRING</t>
  </si>
  <si>
    <t>1066730-32</t>
  </si>
  <si>
    <t>BLOCK TERMINAL SPRING 4</t>
  </si>
  <si>
    <t>PLASTIC BOARD</t>
  </si>
  <si>
    <t>MARKER TERMINAL BLOCK, 1-12</t>
  </si>
  <si>
    <t>1066730-3</t>
  </si>
  <si>
    <t>HAND HYDRAULIC PUMP</t>
  </si>
  <si>
    <t>FT33027-100</t>
  </si>
  <si>
    <t>WIRE 14, AWG WHITE, STRANDED</t>
  </si>
  <si>
    <t>1015162-13</t>
  </si>
  <si>
    <t>WIRE 16, AWG WHITE, STRANDED</t>
  </si>
  <si>
    <t>1015162-10</t>
  </si>
  <si>
    <t>O-RING, VITON 35.O ID</t>
  </si>
  <si>
    <t>O-RING, VITON 26.988 ID</t>
  </si>
  <si>
    <t>1479391-4</t>
  </si>
  <si>
    <t>O-RING JB NO. 105782</t>
  </si>
  <si>
    <t>O-RING 1.948 ID….135</t>
  </si>
  <si>
    <t>204163-1</t>
  </si>
  <si>
    <t>GASKET 3.32 ID, 3.68 ID</t>
  </si>
  <si>
    <t>173942-1</t>
  </si>
  <si>
    <t>GASKET SPIRAL, 1.25, CL 150</t>
  </si>
  <si>
    <t>GASKET SPIRAL, 2.0, CL 150</t>
  </si>
  <si>
    <t>GASKET SPIRAL, 3.0, CL 150</t>
  </si>
  <si>
    <t>1300392-0208</t>
  </si>
  <si>
    <t>GASKET SPIRAL, 2.0, CL 150,R</t>
  </si>
  <si>
    <t>1300392-0206</t>
  </si>
  <si>
    <t>GASKET, 0.344 ID, 0.625 ID</t>
  </si>
  <si>
    <t>1007799(6756)</t>
  </si>
  <si>
    <t>SEAL, METALLIC</t>
  </si>
  <si>
    <t>912851C1</t>
  </si>
  <si>
    <t>GASKET,SPIRAL,4.0 RF, CL30</t>
  </si>
  <si>
    <t>KIT, KD WR CLAMP</t>
  </si>
  <si>
    <t>1559398-100</t>
  </si>
  <si>
    <t>NUT, HEAVY DUTY</t>
  </si>
  <si>
    <t>120035-1</t>
  </si>
  <si>
    <t>STUD, 0.75-10X8.5</t>
  </si>
  <si>
    <t>970199C</t>
  </si>
  <si>
    <t>SCREW SHOULDER, HEX SCKT</t>
  </si>
  <si>
    <t>BOLT HEX, 0.375-16 X 1.5</t>
  </si>
  <si>
    <t>22524R1</t>
  </si>
  <si>
    <t>BOLT HEX 0.375-16 X2.25</t>
  </si>
  <si>
    <t>22527R1</t>
  </si>
  <si>
    <t>BOLT HEX, 0.5-13 X 1.25</t>
  </si>
  <si>
    <t>22540R1</t>
  </si>
  <si>
    <t>RELIEF VALVE 1 INCH</t>
  </si>
  <si>
    <t>1051747-8</t>
  </si>
  <si>
    <t>LOCK WASHER, SPLIT 0.625</t>
  </si>
  <si>
    <t>964693C1</t>
  </si>
  <si>
    <t>LOCK WASHER, SPLIT 0.375</t>
  </si>
  <si>
    <t>623068R1</t>
  </si>
  <si>
    <t>FLAT WASHER, 0.5</t>
  </si>
  <si>
    <t>24664R1</t>
  </si>
  <si>
    <t>LOCK WASHER, SPLIT</t>
  </si>
  <si>
    <t>964677C1</t>
  </si>
  <si>
    <t>FLAT WASHER, 0.375</t>
  </si>
  <si>
    <t>22655R1</t>
  </si>
  <si>
    <t>954138C1</t>
  </si>
  <si>
    <t>LOCK WASHER SPLIT 0.5</t>
  </si>
  <si>
    <t>964686C1</t>
  </si>
  <si>
    <t>1576703-4</t>
  </si>
  <si>
    <t>FLAT WASHER M4</t>
  </si>
  <si>
    <t>22652R1</t>
  </si>
  <si>
    <t>19298R1</t>
  </si>
  <si>
    <t>LOCK WASHER SPLIT, M4</t>
  </si>
  <si>
    <t>701477C1</t>
  </si>
  <si>
    <t>ELEMENT, FLTR, AIR GAS FUEL</t>
  </si>
  <si>
    <t>1087491-3</t>
  </si>
  <si>
    <t>BEARING COM-16</t>
  </si>
  <si>
    <t>PIPING CUSHION-CLAMP ACTIVATOR</t>
  </si>
  <si>
    <t>970443C1</t>
  </si>
  <si>
    <t>1039333-3</t>
  </si>
  <si>
    <t>1039333-4</t>
  </si>
  <si>
    <t>INJECTOR GAS, CONVENTIONAL</t>
  </si>
  <si>
    <t>301380-200</t>
  </si>
  <si>
    <t>PLUG, CONDUIT</t>
  </si>
  <si>
    <t>VALVE, HAND,NEEDLE 0.25</t>
  </si>
  <si>
    <t>1064721-14</t>
  </si>
  <si>
    <t>BOLT HEX M4</t>
  </si>
  <si>
    <t>SMOKE DETECTOR RELAY</t>
  </si>
  <si>
    <t>BOLT HEX 0.625</t>
  </si>
  <si>
    <t>186406-1</t>
  </si>
  <si>
    <t>SWITCH LIMIT</t>
  </si>
  <si>
    <t>1506466-2</t>
  </si>
  <si>
    <t>GAGE LEVEL FLOAT</t>
  </si>
  <si>
    <t>116091-13</t>
  </si>
  <si>
    <t>2778466-100</t>
  </si>
  <si>
    <t>POWER SUPPLY KIT</t>
  </si>
  <si>
    <t>1286570-1</t>
  </si>
  <si>
    <t>TOOL ALIGNMENT VARIABLE GUIDE</t>
  </si>
  <si>
    <t>FT33198-100</t>
  </si>
  <si>
    <t>ACTUATOR ROTARY PNEUMATIC</t>
  </si>
  <si>
    <t>1506465-1</t>
  </si>
  <si>
    <t>SCREW, PHILLIPS</t>
  </si>
  <si>
    <t>LABEL-DANGER HIGH VOLTAGE</t>
  </si>
  <si>
    <t>STANDOFF HEX</t>
  </si>
  <si>
    <t>KIT DRAWING</t>
  </si>
  <si>
    <t>GUARD, SHOCK, SWITCH HOLE</t>
  </si>
  <si>
    <t>1058121-31</t>
  </si>
  <si>
    <t>1089240-18</t>
  </si>
  <si>
    <t>GROMMET 0.965 0D</t>
  </si>
  <si>
    <t>124P07-7</t>
  </si>
  <si>
    <t>124P07-17</t>
  </si>
  <si>
    <t>124P07-4</t>
  </si>
  <si>
    <t>969131C1</t>
  </si>
  <si>
    <t>UNION TUBE CPRSN REDUCING</t>
  </si>
  <si>
    <t>969353C1</t>
  </si>
  <si>
    <t>ELBOW UNION 90</t>
  </si>
  <si>
    <t>950678C1</t>
  </si>
  <si>
    <t>SPARK PLUG</t>
  </si>
  <si>
    <t>903316C1</t>
  </si>
  <si>
    <t>CAVO DI ESTENSINE CON CONNETTORE</t>
  </si>
  <si>
    <t>N/A</t>
  </si>
  <si>
    <t>GASKET,0.938 ID,1.25 OD,0.0485</t>
  </si>
  <si>
    <t>GASKET, SPIRAL, 1.5, CL 150, RF</t>
  </si>
  <si>
    <t>GASKET,SPIRAL,3.0,CL150,RF</t>
  </si>
  <si>
    <t>GASKET,SPIRAL,2.0,CL300,RF</t>
  </si>
  <si>
    <t>GASKET,SPIRAL,1.0,CL150,RF,304</t>
  </si>
  <si>
    <t>GASKET, SPIRAL, 1.25, CL150, RF</t>
  </si>
  <si>
    <t>GASKET, SPIRAL, 1.5, CL150, RF, 304</t>
  </si>
  <si>
    <t>GASKET,SPIRAL,2.0,CL150,RF,304</t>
  </si>
  <si>
    <t>GASKET,SPIRAL,2.5,CL150,RF,304</t>
  </si>
  <si>
    <t>GASKET,SPIRAL,3.0,CL150,RF,304</t>
  </si>
  <si>
    <t>GASKET,SPIRAL,4.0,CL150,RF,304</t>
  </si>
  <si>
    <t>GASKET,SPIRAL,5.0,CL150,RF,304</t>
  </si>
  <si>
    <t>GASKET,SPIRAL,6.0,CL150,RF,304</t>
  </si>
  <si>
    <t>GASKET,SPIRAL,3.0,CL300,RF,304</t>
  </si>
  <si>
    <t>GASKET,SPIRAL,4.0,CL300,RF,304</t>
  </si>
  <si>
    <t>GASKET,0.995 ID,1.250 OD,0.062</t>
  </si>
  <si>
    <t>GASKET,SPIRAL,1.0,CL150,ORANGE</t>
  </si>
  <si>
    <t>BREAKER,CIRCUIT,15 A,DPST,RAIL</t>
  </si>
  <si>
    <t>BREAKER, CIRCUIT, 20A, DPST, RAIL</t>
  </si>
  <si>
    <t>GASKET,0.83 ID,1.06 OD,0.06 IN</t>
  </si>
  <si>
    <t>1001877-200</t>
  </si>
  <si>
    <t>1012230-2</t>
  </si>
  <si>
    <t>1013727-1</t>
  </si>
  <si>
    <t>1020281-100</t>
  </si>
  <si>
    <t>1023031-1</t>
  </si>
  <si>
    <t>1023031-2</t>
  </si>
  <si>
    <t>1023031-4</t>
  </si>
  <si>
    <t>1023031-8</t>
  </si>
  <si>
    <t>1023031-9</t>
  </si>
  <si>
    <t>1023518-100</t>
  </si>
  <si>
    <t>1025156-1</t>
  </si>
  <si>
    <t>VALVE, HAND, BALL, 0.75 IN</t>
  </si>
  <si>
    <t>1027105-10</t>
  </si>
  <si>
    <t>STRAINER Y TYPE 0.75</t>
  </si>
  <si>
    <t>1027105-12</t>
  </si>
  <si>
    <t>SCREEN, STRAINER</t>
  </si>
  <si>
    <t>1027105-15</t>
  </si>
  <si>
    <t>COUPLING QUICK DISCONNECT</t>
  </si>
  <si>
    <t>1027105-18</t>
  </si>
  <si>
    <t>1027105-19</t>
  </si>
  <si>
    <t>1027105-20</t>
  </si>
  <si>
    <t>CASTER,SWIVEL, WHEEL</t>
  </si>
  <si>
    <t>1027105-21</t>
  </si>
  <si>
    <t>CASTER, RIGID, WHEEL</t>
  </si>
  <si>
    <t>1027105-22</t>
  </si>
  <si>
    <t>HOSE, ASSY, 0.5</t>
  </si>
  <si>
    <t>1027105-23</t>
  </si>
  <si>
    <t>HOSE, ASSY, 0.75, 100PSI</t>
  </si>
  <si>
    <t>1027105-25</t>
  </si>
  <si>
    <t>1027105-26</t>
  </si>
  <si>
    <t>KIT, LS, ENG CLEAN SYSTEM</t>
  </si>
  <si>
    <t>1027105-40</t>
  </si>
  <si>
    <t>VALVE HAND 0.5"</t>
  </si>
  <si>
    <t>1027105-9</t>
  </si>
  <si>
    <t>VALVE,SOLENOID,2-WAY,24 VDC</t>
  </si>
  <si>
    <t>1027484-101</t>
  </si>
  <si>
    <t>1030794-12</t>
  </si>
  <si>
    <t>1031741-4</t>
  </si>
  <si>
    <t>1034347-1</t>
  </si>
  <si>
    <t>1034549-10</t>
  </si>
  <si>
    <t>POWER SUPPLY, 24 VDC</t>
  </si>
  <si>
    <t>1034549-13</t>
  </si>
  <si>
    <t>1034549-20</t>
  </si>
  <si>
    <t>1034549-21</t>
  </si>
  <si>
    <t>1034549-70</t>
  </si>
  <si>
    <t>CHANNEL, LIGHT,MTG,SUPP</t>
  </si>
  <si>
    <t>1037658-1</t>
  </si>
  <si>
    <t>1039199-4</t>
  </si>
  <si>
    <t>1039199-5</t>
  </si>
  <si>
    <t>1041684-1</t>
  </si>
  <si>
    <t>1046415-30</t>
  </si>
  <si>
    <t>1046415-57</t>
  </si>
  <si>
    <t>BATTERY,3.0 V,LITHIUM,1756-L61</t>
  </si>
  <si>
    <t>1046415-76</t>
  </si>
  <si>
    <t>MODULE,CONTROLLER,C</t>
  </si>
  <si>
    <t>1046415-77</t>
  </si>
  <si>
    <t>BASE,TERMINAL,SPRING,-20-+70 C</t>
  </si>
  <si>
    <t>1051931-67</t>
  </si>
  <si>
    <t>1051931-69</t>
  </si>
  <si>
    <t>1051931-71</t>
  </si>
  <si>
    <t>1052120-1</t>
  </si>
  <si>
    <t>TRANSMITTER,DP,300 PSI,DIGITAL</t>
  </si>
  <si>
    <t>1052120-4</t>
  </si>
  <si>
    <t>1052120-6</t>
  </si>
  <si>
    <t>1052168-2</t>
  </si>
  <si>
    <t>1052168-3</t>
  </si>
  <si>
    <t>ISOLATOR,SMART TRAN</t>
  </si>
  <si>
    <t>1053038-30</t>
  </si>
  <si>
    <t>1053834-11</t>
  </si>
  <si>
    <t>1053834-13</t>
  </si>
  <si>
    <t>1053923-15</t>
  </si>
  <si>
    <t>1053923-53</t>
  </si>
  <si>
    <t>1053923-68</t>
  </si>
  <si>
    <t>1053929-16</t>
  </si>
  <si>
    <t>1053929-6</t>
  </si>
  <si>
    <t>1054987-500</t>
  </si>
  <si>
    <t>1056244-27</t>
  </si>
  <si>
    <t>1056244-3</t>
  </si>
  <si>
    <t>MODULE,FIRE SYSTEM,EDIO</t>
  </si>
  <si>
    <t>1056244-5</t>
  </si>
  <si>
    <t>1059700-11</t>
  </si>
  <si>
    <t>1059700-2</t>
  </si>
  <si>
    <t>1059700-3</t>
  </si>
  <si>
    <t>1059700-5</t>
  </si>
  <si>
    <t>1059700-7</t>
  </si>
  <si>
    <t>RELAY,DPDT,6 A</t>
  </si>
  <si>
    <t>VALVE,SOLENOID,QUICK EXH,0.375</t>
  </si>
  <si>
    <t>1062257-2</t>
  </si>
  <si>
    <t>1062883-100</t>
  </si>
  <si>
    <t>1062883-3</t>
  </si>
  <si>
    <t>1064721-12</t>
  </si>
  <si>
    <t>1064721-13</t>
  </si>
  <si>
    <t>1064728-7</t>
  </si>
  <si>
    <t>1064851-1</t>
  </si>
  <si>
    <t>1064851-2</t>
  </si>
  <si>
    <t>1064851-3</t>
  </si>
  <si>
    <t>SWITCH,PUSHBUTTON,RED,MUSHROOM</t>
  </si>
  <si>
    <t>1064851-5</t>
  </si>
  <si>
    <t>1064851-6</t>
  </si>
  <si>
    <t>1064963-7</t>
  </si>
  <si>
    <t>1064963-77661</t>
  </si>
  <si>
    <t>DETECTOR TEMP RESISTANCE</t>
  </si>
  <si>
    <t>1065035-101</t>
  </si>
  <si>
    <t>1065035-11</t>
  </si>
  <si>
    <t>1065035-14</t>
  </si>
  <si>
    <t>1065035-6</t>
  </si>
  <si>
    <t>1065717-300</t>
  </si>
  <si>
    <t>1066076-100</t>
  </si>
  <si>
    <t>TRANSMITTER,PRESS,D</t>
  </si>
  <si>
    <t>1070601-1</t>
  </si>
  <si>
    <t>1070601-2</t>
  </si>
  <si>
    <t>1071327-1</t>
  </si>
  <si>
    <t>RELAY, TIMER, ADJUSTABLE</t>
  </si>
  <si>
    <t>1071411-3</t>
  </si>
  <si>
    <t>1071905-100</t>
  </si>
  <si>
    <t>1076251-1</t>
  </si>
  <si>
    <t>1076251-2</t>
  </si>
  <si>
    <t>DETECTOR,GAS,METHANE (CH4),LON</t>
  </si>
  <si>
    <t>1078325-1</t>
  </si>
  <si>
    <t>O-RING,COVER,DETECT</t>
  </si>
  <si>
    <t>1078325-18</t>
  </si>
  <si>
    <t>1078325-5</t>
  </si>
  <si>
    <t>1083334-100</t>
  </si>
  <si>
    <t>1085271-1001</t>
  </si>
  <si>
    <t>1085271-1002</t>
  </si>
  <si>
    <t>1085271-1003</t>
  </si>
  <si>
    <t>1085271-1004</t>
  </si>
  <si>
    <t>MODULE, FLEX, FAST ANALOG, 2 IN</t>
  </si>
  <si>
    <t>1089240-10</t>
  </si>
  <si>
    <t>1089240-11</t>
  </si>
  <si>
    <t>1089240-2</t>
  </si>
  <si>
    <t>1089240-29</t>
  </si>
  <si>
    <t>MODULE, FLEX, ADAPTER</t>
  </si>
  <si>
    <t>1089240-30</t>
  </si>
  <si>
    <t>1089240-4</t>
  </si>
  <si>
    <t>1089240-5</t>
  </si>
  <si>
    <t>1089240-7</t>
  </si>
  <si>
    <t>1089241-28</t>
  </si>
  <si>
    <t>1089241-30</t>
  </si>
  <si>
    <t>1089241-36</t>
  </si>
  <si>
    <t>1089241-40</t>
  </si>
  <si>
    <t>1089241-4</t>
  </si>
  <si>
    <t>1089636-1</t>
  </si>
  <si>
    <t>1090121-201</t>
  </si>
  <si>
    <t>VALVE,SOLENOID,3-WAY,0.5 IN,24</t>
  </si>
  <si>
    <t>1091605-100</t>
  </si>
  <si>
    <t>KIT, RETROFIT, POWER SUPPLY</t>
  </si>
  <si>
    <t>1097483-102</t>
  </si>
  <si>
    <t>1097483-103</t>
  </si>
  <si>
    <t>1097965-103</t>
  </si>
  <si>
    <t>1098088-400</t>
  </si>
  <si>
    <t>1105411-1</t>
  </si>
  <si>
    <t>TRANSDUCER, PRESS, 290 PSIG</t>
  </si>
  <si>
    <t>1105411-3</t>
  </si>
  <si>
    <t>1105411-6</t>
  </si>
  <si>
    <t>CABLE ARMORED, CIRCULAR</t>
  </si>
  <si>
    <t>1105411-7</t>
  </si>
  <si>
    <t>1109803-52</t>
  </si>
  <si>
    <t>TRANSMITTER, PRESS, 1450 PSI</t>
  </si>
  <si>
    <t>1109803-74</t>
  </si>
  <si>
    <t>1109805-50</t>
  </si>
  <si>
    <t>DRIVE, VAR FREQ</t>
  </si>
  <si>
    <t>1112342-1001</t>
  </si>
  <si>
    <t>1113568-100</t>
  </si>
  <si>
    <t>1119585-400</t>
  </si>
  <si>
    <t>112015-1</t>
  </si>
  <si>
    <t>1121541-1</t>
  </si>
  <si>
    <t>1123141-2025</t>
  </si>
  <si>
    <t>1128747-2</t>
  </si>
  <si>
    <t>1153826-101</t>
  </si>
  <si>
    <t>STRAINER,MESH,1.0</t>
  </si>
  <si>
    <t>118602-23</t>
  </si>
  <si>
    <t>BOLT,HEX,0.375-16 X 1.25 IN,B7</t>
  </si>
  <si>
    <t>120667-10</t>
  </si>
  <si>
    <t>120710-1</t>
  </si>
  <si>
    <t>120713-39</t>
  </si>
  <si>
    <t>STRAINER,Y-TYPE,0.75</t>
  </si>
  <si>
    <t>120848-4</t>
  </si>
  <si>
    <t>124907-14</t>
  </si>
  <si>
    <t>124907-17</t>
  </si>
  <si>
    <t>124907-4</t>
  </si>
  <si>
    <t>GROMMET,0.965 OD (GROMMET, WIRE, INSTRUMENT, 2-HOLE)</t>
  </si>
  <si>
    <t>124907-7</t>
  </si>
  <si>
    <t>GASKET,SPIRAL,2.5,C</t>
  </si>
  <si>
    <t>1300392-0207</t>
  </si>
  <si>
    <t>1300392-0212</t>
  </si>
  <si>
    <t>1300392-0406</t>
  </si>
  <si>
    <t>1300392-0408</t>
  </si>
  <si>
    <t>131248-10</t>
  </si>
  <si>
    <t>MODULE,VIB,DYNAMIC</t>
  </si>
  <si>
    <t>1322418-11</t>
  </si>
  <si>
    <t>1322418-20</t>
  </si>
  <si>
    <t>1322418-31</t>
  </si>
  <si>
    <t>1322418-40</t>
  </si>
  <si>
    <t>INJECTOR, TORCH</t>
  </si>
  <si>
    <t>136578-1</t>
  </si>
  <si>
    <t>1402159-1</t>
  </si>
  <si>
    <t>VALVE,BALL,MANUAL,2 IN,500 PSI</t>
  </si>
  <si>
    <t>1402160-2</t>
  </si>
  <si>
    <t>VALVE,HAND,BALL,0.5 IN,150 PSI</t>
  </si>
  <si>
    <t>1425291-4</t>
  </si>
  <si>
    <t>1425291-5</t>
  </si>
  <si>
    <t>1425291-7</t>
  </si>
  <si>
    <t>1425294-10</t>
  </si>
  <si>
    <t>REGULATOR,TEMP,130 DEGF,3 IN</t>
  </si>
  <si>
    <t>1425295-10</t>
  </si>
  <si>
    <t>1425295-50</t>
  </si>
  <si>
    <t>1425296-3Y311</t>
  </si>
  <si>
    <t>ELEMENT,FLTR,OIL,CYL</t>
  </si>
  <si>
    <t>1449165-30</t>
  </si>
  <si>
    <t>ELEMENT, AIR, FIBER GLASS</t>
  </si>
  <si>
    <t>1449512-100</t>
  </si>
  <si>
    <t>1449512-30</t>
  </si>
  <si>
    <t>1449513-1</t>
  </si>
  <si>
    <t>TRANSMITTER,LEVEL,GUIDED RADAR</t>
  </si>
  <si>
    <t>1453006-1</t>
  </si>
  <si>
    <t>DETECTOR, FLAME, UV/IR</t>
  </si>
  <si>
    <t>1453040-5</t>
  </si>
  <si>
    <t>MOTOR ELEC 7.5 HP, 460 VAC, 60</t>
  </si>
  <si>
    <t>1453630-1</t>
  </si>
  <si>
    <t>1453630-2</t>
  </si>
  <si>
    <t>COUPLING,GEARBOX,BL</t>
  </si>
  <si>
    <t>1455351-100</t>
  </si>
  <si>
    <t>1470281-3</t>
  </si>
  <si>
    <t>136544-4</t>
  </si>
  <si>
    <t>1470281-9</t>
  </si>
  <si>
    <t>1479391-3</t>
  </si>
  <si>
    <t>1482661-1</t>
  </si>
  <si>
    <t>SWITCH,PUSHBUTTON,NO/NC,5 A,24</t>
  </si>
  <si>
    <t>1483682-10</t>
  </si>
  <si>
    <t>1483682-11</t>
  </si>
  <si>
    <t>1483682-12</t>
  </si>
  <si>
    <t>1483682-14</t>
  </si>
  <si>
    <t>1483682-15</t>
  </si>
  <si>
    <t>1483682-18</t>
  </si>
  <si>
    <t>1483682-20</t>
  </si>
  <si>
    <t>1483682-26</t>
  </si>
  <si>
    <t>DIODE,POWER,CLAMPING,600 V,5 A</t>
  </si>
  <si>
    <t>1483682-29</t>
  </si>
  <si>
    <t>1483682-30</t>
  </si>
  <si>
    <t>1483682-6</t>
  </si>
  <si>
    <t>RELAY,UNDERVOLTAGE,230 VAC,5 A</t>
  </si>
  <si>
    <t>1503046-1</t>
  </si>
  <si>
    <t>1503049-1</t>
  </si>
  <si>
    <t>1503049-2</t>
  </si>
  <si>
    <t>1503049-3</t>
  </si>
  <si>
    <t>BREAKER,CIRCUIT,2 A,BLANK,RAIL</t>
  </si>
  <si>
    <t>1503050-3</t>
  </si>
  <si>
    <t>154554-12</t>
  </si>
  <si>
    <t>154554-9</t>
  </si>
  <si>
    <t>1577354-4000</t>
  </si>
  <si>
    <t>SYNCHRONOSCOPE 50 HZ</t>
  </si>
  <si>
    <t>1117722-1</t>
  </si>
  <si>
    <t>METER VOLT 0-200 VDC ANALOG</t>
  </si>
  <si>
    <t>186891-10</t>
  </si>
  <si>
    <t>MOTOR ELEC 150 HP 380 VAC 3 BH</t>
  </si>
  <si>
    <t>1012991-75</t>
  </si>
  <si>
    <t>STARTER,150 HP,380 VAC,75 HZ,3</t>
  </si>
  <si>
    <t>1658175-2</t>
  </si>
  <si>
    <t>172439-2</t>
  </si>
  <si>
    <t>172567-1</t>
  </si>
  <si>
    <t>VALVE, SOLENOID, 3-WAY PSI</t>
  </si>
  <si>
    <t>1752326-11</t>
  </si>
  <si>
    <t>1067311-2</t>
  </si>
  <si>
    <t>1031757-109</t>
  </si>
  <si>
    <t>1031757-206</t>
  </si>
  <si>
    <t>186232-2700</t>
  </si>
  <si>
    <t>VALVE ASSY BALL</t>
  </si>
  <si>
    <t>186232-2900</t>
  </si>
  <si>
    <t>186232-39</t>
  </si>
  <si>
    <t>REGULATOR,PRESS,POPPET,0.25 IN</t>
  </si>
  <si>
    <t>186273-1</t>
  </si>
  <si>
    <t>186273-2</t>
  </si>
  <si>
    <t>186273-36</t>
  </si>
  <si>
    <t>VALVE,RELIEF,0.25 IN,5000 PSIG</t>
  </si>
  <si>
    <t>186276-1</t>
  </si>
  <si>
    <t>BOLT, COUPLING</t>
  </si>
  <si>
    <t>186426-5</t>
  </si>
  <si>
    <t>KIT,ELEMENT,COALESC</t>
  </si>
  <si>
    <t>190242-3</t>
  </si>
  <si>
    <t>190392-3</t>
  </si>
  <si>
    <t>190537-303</t>
  </si>
  <si>
    <t>190817-14</t>
  </si>
  <si>
    <t>190817-141</t>
  </si>
  <si>
    <t>190817-91</t>
  </si>
  <si>
    <t>190826-1</t>
  </si>
  <si>
    <t>196685-1</t>
  </si>
  <si>
    <t>1062257-1</t>
  </si>
  <si>
    <t>1067311-1</t>
  </si>
  <si>
    <t>1088209-1300</t>
  </si>
  <si>
    <t>1088209-900</t>
  </si>
  <si>
    <t>120029-7</t>
  </si>
  <si>
    <t>204559-1</t>
  </si>
  <si>
    <t>DETECTOR, TEMP, RESISTANCE</t>
  </si>
  <si>
    <t>918777C2</t>
  </si>
  <si>
    <t>131230-6</t>
  </si>
  <si>
    <t>918801C1</t>
  </si>
  <si>
    <t>23600R1</t>
  </si>
  <si>
    <t>INJECTOR,GAS,CONVENTIONAL</t>
  </si>
  <si>
    <t>301390-1</t>
  </si>
  <si>
    <t>301479-1</t>
  </si>
  <si>
    <t>COUPLING,SHEAR</t>
  </si>
  <si>
    <t>302951-200</t>
  </si>
  <si>
    <t>302951-30</t>
  </si>
  <si>
    <t>303042-1</t>
  </si>
  <si>
    <t>303597-1</t>
  </si>
  <si>
    <t>304209-100</t>
  </si>
  <si>
    <t>GASKET 3.32</t>
  </si>
  <si>
    <t>361904-1</t>
  </si>
  <si>
    <t>371544R1</t>
  </si>
  <si>
    <t>KIT, REPAIR, REGULATOR,</t>
  </si>
  <si>
    <t>600165C1</t>
  </si>
  <si>
    <t>997692C1</t>
  </si>
  <si>
    <t>600357C1</t>
  </si>
  <si>
    <t>REPLACEMENT, SEATS/PACKING</t>
  </si>
  <si>
    <t>600755C1</t>
  </si>
  <si>
    <t>600910C1</t>
  </si>
  <si>
    <t>601564C1</t>
  </si>
  <si>
    <t>601887C1</t>
  </si>
  <si>
    <t>602759C1</t>
  </si>
  <si>
    <t>602811C1</t>
  </si>
  <si>
    <t>GASKET,FULL FACE,1.</t>
  </si>
  <si>
    <t>603006C1</t>
  </si>
  <si>
    <t>ELEMENT,FLTR,WIRE MESH</t>
  </si>
  <si>
    <t>603080C1</t>
  </si>
  <si>
    <t>KIT,REPAIR,REGULATO</t>
  </si>
  <si>
    <t>603135C1</t>
  </si>
  <si>
    <t>KIT,REPAIR,REGULATOR,TEMP 120F</t>
  </si>
  <si>
    <t>603139C1</t>
  </si>
  <si>
    <t>KIT, REPAIR, ACTUACTOR, SEALS</t>
  </si>
  <si>
    <t>603879C1</t>
  </si>
  <si>
    <t>TOOL, KEEPER PLATE, VALVE SPRING</t>
  </si>
  <si>
    <t>603880C1</t>
  </si>
  <si>
    <t>1007874-1</t>
  </si>
  <si>
    <t>1007875-1</t>
  </si>
  <si>
    <t>702008C1</t>
  </si>
  <si>
    <t>TAPE,FOAM</t>
  </si>
  <si>
    <t>70-30093-1</t>
  </si>
  <si>
    <t>DETECTOR, THERMAL</t>
  </si>
  <si>
    <t>70-30104-1</t>
  </si>
  <si>
    <t>70-30140-3</t>
  </si>
  <si>
    <t>70-30148-1</t>
  </si>
  <si>
    <t>70-30296-1</t>
  </si>
  <si>
    <t>MAGNET,CALIBRATION</t>
  </si>
  <si>
    <t>70-31237-1</t>
  </si>
  <si>
    <t>80-30549-100</t>
  </si>
  <si>
    <t>903218C1</t>
  </si>
  <si>
    <t>903249C1</t>
  </si>
  <si>
    <t>903268C1</t>
  </si>
  <si>
    <t>903315C1</t>
  </si>
  <si>
    <t>908489C1</t>
  </si>
  <si>
    <t>908539C1</t>
  </si>
  <si>
    <t>908590C1</t>
  </si>
  <si>
    <t>LAMP,INCANDESCENT,CLEAR,28 VDC</t>
  </si>
  <si>
    <t>908700C2</t>
  </si>
  <si>
    <t>910380C4</t>
  </si>
  <si>
    <t>912137C1</t>
  </si>
  <si>
    <t>912740C1</t>
  </si>
  <si>
    <t>912755C1</t>
  </si>
  <si>
    <t>915300C1</t>
  </si>
  <si>
    <t>915498C1</t>
  </si>
  <si>
    <t>917560C2</t>
  </si>
  <si>
    <t>918201C2</t>
  </si>
  <si>
    <t>GASKET,0.777 ID,1.040 OD,0.096</t>
  </si>
  <si>
    <t>918567C1</t>
  </si>
  <si>
    <t>919340C2</t>
  </si>
  <si>
    <t>945718C1</t>
  </si>
  <si>
    <t>950000C1</t>
  </si>
  <si>
    <t>950001C1</t>
  </si>
  <si>
    <t>950238C1</t>
  </si>
  <si>
    <t>951447C5</t>
  </si>
  <si>
    <t>951906C1</t>
  </si>
  <si>
    <t>951907C1</t>
  </si>
  <si>
    <t>951908C1</t>
  </si>
  <si>
    <t>953048C1</t>
  </si>
  <si>
    <t>954288C1</t>
  </si>
  <si>
    <t>960239C1</t>
  </si>
  <si>
    <t>960592C1</t>
  </si>
  <si>
    <t>961195C1</t>
  </si>
  <si>
    <t>GASKET,SPIRAL,3.0,CL600,RF,304</t>
  </si>
  <si>
    <t>963859C1</t>
  </si>
  <si>
    <t>LOCKWASHER,SPLIT,0.</t>
  </si>
  <si>
    <t>964905C1</t>
  </si>
  <si>
    <t>GASKET,0.887 ID,1.187 OD,0.099</t>
  </si>
  <si>
    <t>965193C1</t>
  </si>
  <si>
    <t>967664C1</t>
  </si>
  <si>
    <t>967688C1</t>
  </si>
  <si>
    <t>981089C1</t>
  </si>
  <si>
    <t>981090C1</t>
  </si>
  <si>
    <t>991260C1</t>
  </si>
  <si>
    <t>991839C1</t>
  </si>
  <si>
    <t>SET,BOLT,SHEAR</t>
  </si>
  <si>
    <t>993497C1</t>
  </si>
  <si>
    <t>994715C1</t>
  </si>
  <si>
    <t>994731C1</t>
  </si>
  <si>
    <t>995096C1</t>
  </si>
  <si>
    <t>995389C1</t>
  </si>
  <si>
    <t>996504B1</t>
  </si>
  <si>
    <t>996504C1</t>
  </si>
  <si>
    <t>997318C1</t>
  </si>
  <si>
    <t>997396C1</t>
  </si>
  <si>
    <t>997674C1</t>
  </si>
  <si>
    <t>997866C1</t>
  </si>
  <si>
    <t>998072C1</t>
  </si>
  <si>
    <t>998318C1</t>
  </si>
  <si>
    <t>SEALANT</t>
  </si>
  <si>
    <t>998367C1</t>
  </si>
  <si>
    <t>998501C1</t>
  </si>
  <si>
    <t>998505C1</t>
  </si>
  <si>
    <t>998649C1</t>
  </si>
  <si>
    <t>CONTACTOR</t>
  </si>
  <si>
    <t>998724C1</t>
  </si>
  <si>
    <t>999263C1</t>
  </si>
  <si>
    <t>999295C1</t>
  </si>
  <si>
    <t>ACTUATOR,LINEAR,ELE</t>
  </si>
  <si>
    <t>E1042016-2400</t>
  </si>
  <si>
    <t>VALVE,BLEED,ELECTRI</t>
  </si>
  <si>
    <t>E1799637-100</t>
  </si>
  <si>
    <t>TOOL,SPECIAL SCREWD</t>
  </si>
  <si>
    <t>FT30205-101</t>
  </si>
  <si>
    <t>TOOL,SPECIAL SCREWDRIVER,</t>
  </si>
  <si>
    <t>TOOL,KIT,GUIDE TUBES,BORESCOPE,</t>
  </si>
  <si>
    <t>FT30303-101</t>
  </si>
  <si>
    <t>FT30421-100</t>
  </si>
  <si>
    <t>30618-102</t>
  </si>
  <si>
    <t>FT30618-102</t>
  </si>
  <si>
    <t>FT30635-101</t>
  </si>
  <si>
    <t>30637-101</t>
  </si>
  <si>
    <t>KIT,TOOL,INSTALLATI</t>
  </si>
  <si>
    <t>FT33013-102</t>
  </si>
  <si>
    <t>TOOL,LIFT,HUB,GB,T1</t>
  </si>
  <si>
    <t>FT33015-101</t>
  </si>
  <si>
    <t>KIT,SEPARATION,ENGI</t>
  </si>
  <si>
    <t>FT33016-100</t>
  </si>
  <si>
    <t>SOCKET,LOCKNUT,GBOX</t>
  </si>
  <si>
    <t>KIT,TOOL,INSTL/RMVL</t>
  </si>
  <si>
    <t>FT33076-103</t>
  </si>
  <si>
    <t>FT33198-1</t>
  </si>
  <si>
    <t>TOOL,GUIDE TUBE,BOR</t>
  </si>
  <si>
    <t>FT33303-102</t>
  </si>
  <si>
    <t>FT33306-100</t>
  </si>
  <si>
    <t>CART,ENGINE HANDLIN</t>
  </si>
  <si>
    <t>FT33512-101</t>
  </si>
  <si>
    <t>PULLER,ENGINE/TRUNNION SPRT</t>
  </si>
  <si>
    <t>FT33604-100</t>
  </si>
  <si>
    <t>TESTER,SET, TURB EL</t>
  </si>
  <si>
    <t>FT51010-104</t>
  </si>
  <si>
    <t>TOOL, TORQUE WRENCH</t>
  </si>
  <si>
    <t>FT61014-101</t>
  </si>
  <si>
    <t>WRENCH,CHAIN</t>
  </si>
  <si>
    <t>FT61016</t>
  </si>
  <si>
    <t>WRENCH,STRAP</t>
  </si>
  <si>
    <t>FT61090</t>
  </si>
  <si>
    <t>TOOL,LIFT,ENCL DOOR</t>
  </si>
  <si>
    <t>FT61200-101</t>
  </si>
  <si>
    <t>FT67001</t>
  </si>
  <si>
    <t>TOOL,PRESSURE MEASU</t>
  </si>
  <si>
    <t>FT67020-101</t>
  </si>
  <si>
    <t>KIT,TOOL,TUBE BENDI</t>
  </si>
  <si>
    <t>FT67022-201</t>
  </si>
  <si>
    <t>TOOL,TERMINALS,WIRE</t>
  </si>
  <si>
    <t>FT67026</t>
  </si>
  <si>
    <t>TOOL,TUBE,FIELD REP</t>
  </si>
  <si>
    <t>FT67032-100</t>
  </si>
  <si>
    <t>TOOL, REPLACEMENT FITTINGS</t>
  </si>
  <si>
    <t>FT67073-200</t>
  </si>
  <si>
    <t>FT67101-1004</t>
  </si>
  <si>
    <t>FT67101-104</t>
  </si>
  <si>
    <t>ELEMENTOIL FILTER(LUBE OIL FILTER)</t>
  </si>
  <si>
    <t>O-RING,SAE 232,VITON, O-RING SPLIT FLANGE TWO AND HALF</t>
  </si>
  <si>
    <t>O-RING,SAE 214,VITON,O-RING SPLIT FLANGE 3 QUATER I</t>
  </si>
  <si>
    <t>O-RING,SAE 245,VITON,O-RING SPLIT FLANGE 4 INCHES</t>
  </si>
  <si>
    <t>O-RING,SAE 225,VITON,1.859 ID,O-RING SPLIT FLANGE 1 AND HALF</t>
  </si>
  <si>
    <t>O-RING,SAE 222,VITON,O-RING SPLIT FLANGE 1 AND QUAT</t>
  </si>
  <si>
    <t>O-RING,SAE 210,VITON,O-RING SPLIT FLANGE HALF INCHES</t>
  </si>
  <si>
    <t>O-RING,SAE 240,VITON,O-RING SPLIT FLANGE 3 AND HAL</t>
  </si>
  <si>
    <t>O-RING,SAE 916,VITON,O-RING, STRAIGHT THREAD TUBE F</t>
  </si>
  <si>
    <t>O-RING,SAE 920,VITON,O-RING, STRAIGHT THREAD TUBE F</t>
  </si>
  <si>
    <t>CAMFLO HYBRID M6 592X59210X65_ENCLOSURE FILTERS</t>
  </si>
  <si>
    <t>CAMGT 3V600 E10 592X592X600MM_INNER FILTER</t>
  </si>
  <si>
    <t>SKF BEARING EXPLORER/ LUBE OIL COOLER MOTOR BEARING</t>
  </si>
  <si>
    <t>MODULE, FLEX, DISCRETE</t>
  </si>
  <si>
    <t>ELEMENT 10-MICRON FILTER-HYDAC</t>
  </si>
  <si>
    <t>ROLL OUT CART</t>
  </si>
  <si>
    <t>FUEL INJECTOR GASKET</t>
  </si>
  <si>
    <t>MODULE FLEX FAST RTD /TC 8IN</t>
  </si>
  <si>
    <t>LITHIUM BATTERY,3.0 V, 1756-L61</t>
  </si>
  <si>
    <t>PLUS CONDUIT 0.5 NPT</t>
  </si>
  <si>
    <t>CONICAL WASHER (M20X29)</t>
  </si>
  <si>
    <t>HOSE ASSY</t>
  </si>
  <si>
    <t>FLAT WASHER</t>
  </si>
  <si>
    <t>LOCK WASHER SPLIT</t>
  </si>
  <si>
    <t>THERMOCOUPLE</t>
  </si>
  <si>
    <t>UNION TUBE CPRSN 1.0</t>
  </si>
  <si>
    <t>HOSE ASSY,0.50 IN X 13.58 IN</t>
  </si>
  <si>
    <t>GASKET,0.344 ID,0.625 OD</t>
  </si>
  <si>
    <t>HOSE ASSY,3.0 IN X 42.0 IN</t>
  </si>
  <si>
    <t>HOSE ASSY,2.0 IN X 26.75 IN</t>
  </si>
  <si>
    <t>GASKET,SPIRAL,2.0,CL150,RF</t>
  </si>
  <si>
    <t>SOCKET,RELAY,7 A</t>
  </si>
  <si>
    <t>LAMP,LED,CLEAR,24 VDC</t>
  </si>
  <si>
    <t>O-RING,SAE 381,VITON</t>
  </si>
  <si>
    <t>INDICATOR,LIGHTED,YELLOW</t>
  </si>
  <si>
    <t>INDICATOR,LIGHTED,GREEN</t>
  </si>
  <si>
    <t>HOSE ASSY,1.5 IN X 30.25 IN</t>
  </si>
  <si>
    <t>HOSE ASSY,2.0 IN X 36.50 IN</t>
  </si>
  <si>
    <t>HOSE ASSY,3.0 IN X 33.25 IN</t>
  </si>
  <si>
    <t>HOSE ASSY,3.0 IN X 43.75 IN</t>
  </si>
  <si>
    <t>GASKET,0.375 OD,PTFE,JOINT</t>
  </si>
  <si>
    <t>SEAL,LIP</t>
  </si>
  <si>
    <t>RELAY,4PDT,24 VDC,3 A</t>
  </si>
  <si>
    <t>HOSE ASSY,4.0 IN X 43.00 IN</t>
  </si>
  <si>
    <t>HOSE ASSY,4 IN X 43.5 IN</t>
  </si>
  <si>
    <t>HOSE ASSY,0.75 IN X 15 IN</t>
  </si>
  <si>
    <t>HOSE ASSY,1.0 IN X 18.0 IN</t>
  </si>
  <si>
    <t>HOSE ASSY,1.5 IN X 25 IN</t>
  </si>
  <si>
    <t>HOSE ASSY,2.0 IN X 29.0 IN</t>
  </si>
  <si>
    <t>HOSE ASSY,2.0 IN X 35 IN</t>
  </si>
  <si>
    <t>HOSE ASSY,3 IN X 46 IN</t>
  </si>
  <si>
    <t>O-RING,NON-STD,VITON</t>
  </si>
  <si>
    <t>HOSE ASSY,0.25 IN X 36 IN</t>
  </si>
  <si>
    <t>VALVE,HAND,NEEDLE,0.25 IN</t>
  </si>
  <si>
    <t>HOSE ASSY,0.75 IN X 24.50 IN</t>
  </si>
  <si>
    <t>STROBE,RED</t>
  </si>
  <si>
    <t>HORN,EP,W/STROBE,W/HDWR,RED</t>
  </si>
  <si>
    <t>SEAL,METALLIC</t>
  </si>
  <si>
    <t>HOSE ASSY,2.0 IN X 24.00 IN</t>
  </si>
  <si>
    <t>TAPE,SPONGE,50 FT</t>
  </si>
  <si>
    <t>HOSE ASSY,3.0 IN X 19.875 IN</t>
  </si>
  <si>
    <t>HOSE ASSY,2 IN X 42.50 IN</t>
  </si>
  <si>
    <t>HOSE, ASSY, 2 IN X 29 IN</t>
  </si>
  <si>
    <t>HOSE ASSY,2.0 IN X 22 IN,650</t>
  </si>
  <si>
    <t>HOSE ASSY,6.0 IN X 89.25 IN</t>
  </si>
  <si>
    <t>HOSE ASSY,3.0 IN X 33.0 IN</t>
  </si>
  <si>
    <t>HOSE ASSY,0.50 IN X 22.5 IN</t>
  </si>
  <si>
    <t>SET, BLANKET, EXH DUCT</t>
  </si>
  <si>
    <t>VALVE,HAND,BALL,0.75 IN,800</t>
  </si>
  <si>
    <t>VALVE,CHECK,0.5 IN,2.7 IN-H2O</t>
  </si>
  <si>
    <t>VALVE ASSY,PANCAKE DRAIN,0.5</t>
  </si>
  <si>
    <t>PROBE,PROXIMITY,3300XL,AXIAL</t>
  </si>
  <si>
    <t>PROBE,PROXIMITY,3300,AXIAL</t>
  </si>
  <si>
    <t>PROBE,PROXIMITY,3300XL,PHASE</t>
  </si>
  <si>
    <t>VALVE,SOLENOID,3-WAY,24 VDC</t>
  </si>
  <si>
    <t>COUNTER,DUAL-DSPLY,7-DIGIT</t>
  </si>
  <si>
    <t>VALVE,CHECK,0.375 IN,2 PSIG</t>
  </si>
  <si>
    <t>RELAY,SYNC CHECK</t>
  </si>
  <si>
    <t>ACCELEROMETER,25 MV/G</t>
  </si>
  <si>
    <t>POWER SUPPLY,24 VDC</t>
  </si>
  <si>
    <t>MODULE,VIB,DISPLACEMENT,BN</t>
  </si>
  <si>
    <t>MODULE,VIB,SEISMIC,BN 1701</t>
  </si>
  <si>
    <t>MODULE,VIB,AXIAL POSITION,BN</t>
  </si>
  <si>
    <t>GLASS,SIGHT,1.50</t>
  </si>
  <si>
    <t>GLASS,SIGHT,2.0</t>
  </si>
  <si>
    <t>SWITCH, AC LIGHTS,</t>
  </si>
  <si>
    <t>HOLDER,FUSE,600 V</t>
  </si>
  <si>
    <t>FUSE,2.0 A,600 V</t>
  </si>
  <si>
    <t>FUSE,5.0 A,600 V</t>
  </si>
  <si>
    <t>FUSE,20 A,600 V</t>
  </si>
  <si>
    <t>FUSE,30 A,600 V</t>
  </si>
  <si>
    <t>CONNECTOR</t>
  </si>
  <si>
    <t>MODULE,CONTROLLER,ETHERNET</t>
  </si>
  <si>
    <t>VALVE,RELIEF,1.0 IN,15 PSIG</t>
  </si>
  <si>
    <t>BASE,TEMPERATURE,SPRING</t>
  </si>
  <si>
    <t>BASE,GENERIC,SPRING,-20-+70 C</t>
  </si>
  <si>
    <t>TRANSMITTER,DP,25 IN-H2O</t>
  </si>
  <si>
    <t>TRANSMITTER,DP,2000 PSI</t>
  </si>
  <si>
    <t>TRANSMITTER,PRESS,150 PSI</t>
  </si>
  <si>
    <t>TRANSMITTER,PRESS,800 PSI</t>
  </si>
  <si>
    <t>MONITOR,CONTROL,BU OVERSPEED</t>
  </si>
  <si>
    <t>SWITCH,PRESSURE,DPDT,AIR,GAS</t>
  </si>
  <si>
    <t>SWITCH,PRESSURE,12 PSI,DPDT</t>
  </si>
  <si>
    <t>SWITCH,PRESSURE,10 PSI,DPDT</t>
  </si>
  <si>
    <t>SWITCH,DP,500 PSI,125 V,DPDT</t>
  </si>
  <si>
    <t>FAN,ASSY,VANE AXIAL 20 HP</t>
  </si>
  <si>
    <t>MODULE,FIRE SYSTEM,POWER</t>
  </si>
  <si>
    <t>MODULE,FIRE SYSTEM,CONTROLLER</t>
  </si>
  <si>
    <t>MODULE,FIRE SYSTEM,DCIO</t>
  </si>
  <si>
    <t>VALVE,CHECK,3 IN</t>
  </si>
  <si>
    <t>VALVE,CHECK,1.5 IN</t>
  </si>
  <si>
    <t>KIT,ELEMENT,CARTRIDGE,PLEATED</t>
  </si>
  <si>
    <t>VALVE ASSY,BALL,PNEU</t>
  </si>
  <si>
    <t>ACTUATOR,ROTARY,PNEU</t>
  </si>
  <si>
    <t>VALVE,HAND,BALL,0.75 IN,150</t>
  </si>
  <si>
    <t>VALVE,HAND,BALL,0.375 IN,150</t>
  </si>
  <si>
    <t>VALVE,HAND,NEEDLE,0.25 IN,150</t>
  </si>
  <si>
    <t>KIT,REPAIR,VALVE,TRANSFER,LO</t>
  </si>
  <si>
    <t>SWITCH,PUSHBUTTON,3PST,BLACK</t>
  </si>
  <si>
    <t>SWITCH,SELECTOR,3-POSITION</t>
  </si>
  <si>
    <t>SWITCH,KEY,3-POSITION,3PST</t>
  </si>
  <si>
    <t>INDICATOR,LIGHTED</t>
  </si>
  <si>
    <t>PUMP, LUBE OIL, 410 GPM, 150 PSI</t>
  </si>
  <si>
    <t>PUMP/MOTOR, LUBE OIL, 30 HP</t>
  </si>
  <si>
    <t>DETECTOR,TEMP,RESISTANCE</t>
  </si>
  <si>
    <t>FLOWMETER,0-12000 LB./HR PPH</t>
  </si>
  <si>
    <t>SENSOR T5 TC MARS (THERMOCOUPLE,TYPE- K)</t>
  </si>
  <si>
    <t>TRANSDUCER,PRESS,1000 PSI</t>
  </si>
  <si>
    <t>RELAY,TIMER,WATCHDOG,24 VDC,2</t>
  </si>
  <si>
    <t>THERMOCOUPLE,TYPE-N</t>
  </si>
  <si>
    <t>RELAY,24 VDC,10 A</t>
  </si>
  <si>
    <t>SOCKET,RELAY,24 VDC,10 A</t>
  </si>
  <si>
    <t>VALVE ASSY</t>
  </si>
  <si>
    <t>MODULE,VFD,INTERFACE</t>
  </si>
  <si>
    <t>CARD,VFD,I/O,POWERFLEX 700VC</t>
  </si>
  <si>
    <t>CASSETTE,VFD</t>
  </si>
  <si>
    <t>ELEMENT,FLTR,AIR,GAS FUEL,CYL</t>
  </si>
  <si>
    <t>MODULE,FLEX,FAST ANALOG,4 OUT</t>
  </si>
  <si>
    <t>MODULE,FLEX,ANALOG,8 IN,HART</t>
  </si>
  <si>
    <t>MODULE,FLEX,DISCRETE,16 IN</t>
  </si>
  <si>
    <t>MODULE,FLEX,FAST COUNTER,2 IN</t>
  </si>
  <si>
    <t>MODULE,FLEX,DISCRETE,10 IN/6</t>
  </si>
  <si>
    <t>MODULE,FLEX,FAST RTD/TC,8 IN</t>
  </si>
  <si>
    <t>MODULE,FLEX,ADAPTER</t>
  </si>
  <si>
    <t>MODULE,FLEX,DISCRETE,8 OUT</t>
  </si>
  <si>
    <t>MODULE,FLEX,DISCRETE,16 OUT</t>
  </si>
  <si>
    <t>MODULE,FLEX,ANALOG,8 IN</t>
  </si>
  <si>
    <t>POWER SUPPLY,42 W,24 VDC</t>
  </si>
  <si>
    <t>MODULE,CONTROLLER</t>
  </si>
  <si>
    <t>MODULE,COMMUNICATION,ETHERNET</t>
  </si>
  <si>
    <t>VALVE,RELIEF,3000 PSI</t>
  </si>
  <si>
    <t>COLLECTOR ASSY, EXHAUST</t>
  </si>
  <si>
    <t>VALVE ASSY,BALL,SHUT OFF,PNEU</t>
  </si>
  <si>
    <t>CONDITIONER,SIGNAL</t>
  </si>
  <si>
    <t>SEAL,0.094 IN THK,INCONEL 600</t>
  </si>
  <si>
    <t>TRANSMITTER,PRESS,1450 PSI</t>
  </si>
  <si>
    <t>TRANSMITTER,PRESS,290 PSIA</t>
  </si>
  <si>
    <t>HORN,NON-EP,GRAY</t>
  </si>
  <si>
    <t>ACTUATOR,LINEAR,ELEC</t>
  </si>
  <si>
    <t>ADHESIVE,THREADLOCK</t>
  </si>
  <si>
    <t>GASKET,14.05 ID,18.00 OD,0.03</t>
  </si>
  <si>
    <t>VALVE ASSY,BALL,PNEU,2.0 IN</t>
  </si>
  <si>
    <t>SENSOR,VEL,PIEZOELECTRIC</t>
  </si>
  <si>
    <t>KIT,INSTL,STARTER W/REDUCER</t>
  </si>
  <si>
    <t>SWITCH,LEVEL,FLOAT,5171 KPA</t>
  </si>
  <si>
    <t>CABLE,IGNITION,84.0 IN</t>
  </si>
  <si>
    <t>KIT,REPAIR,135F,3 IN REG,TEMP</t>
  </si>
  <si>
    <t>GROMMET,0.965 OD</t>
  </si>
  <si>
    <t>GROMMET,0.965 OD,0.994 IN</t>
  </si>
  <si>
    <t>POWER SUPPLY,1260 W,28 VDC</t>
  </si>
  <si>
    <t>GASKET, SPIRAL, 2.0, CL150, RF</t>
  </si>
  <si>
    <t>GASKET,SPIRAL,6.0,CL150,RF</t>
  </si>
  <si>
    <t>GASKET, SPIRAL, 3.0, CL300, RF</t>
  </si>
  <si>
    <t>VALVE,HAND,BALL,2 IN</t>
  </si>
  <si>
    <t>BASE,VIBRATION,RA 1444,DYN</t>
  </si>
  <si>
    <t>MODULE,VIB,TACHOMETER,RA 1444</t>
  </si>
  <si>
    <t>BASE,VIBRATION,RA 1444</t>
  </si>
  <si>
    <t>GASKET,1.85 X .62IN,.032</t>
  </si>
  <si>
    <t>VALVE,NEEDLE,MAN,0.375 IN,500</t>
  </si>
  <si>
    <t>VALVE,HAND,NEEDLE,0.5 IN,150</t>
  </si>
  <si>
    <t>ELEMENT,OIL</t>
  </si>
  <si>
    <t>VALVE,RELIEF,1.5 IN,150 PSI</t>
  </si>
  <si>
    <t>REGULATOR,TEMP,120 DEGF,3 IN</t>
  </si>
  <si>
    <t>REGULATOR,PRESS,2 IN,35 PSI</t>
  </si>
  <si>
    <t>COUPLING,CUSHION,PMP/MTR,3.0</t>
  </si>
  <si>
    <t>PUMP,OIL,LUBE,455.6,552.8 LPM</t>
  </si>
  <si>
    <t>PUMP, OIL, LUBE, 455.6,552.8 LPM</t>
  </si>
  <si>
    <t>COUPLING,CUSHION,PMP/MTR,4.51</t>
  </si>
  <si>
    <t>MOTOR,ELEC,115 VDC</t>
  </si>
  <si>
    <t>MOTOR,ELEC,1.5 HP,460 VAC,60</t>
  </si>
  <si>
    <t>SENSOR,SPEED,PASSIVE</t>
  </si>
  <si>
    <t>ELEMENT, FLTR,MIST, CART, CYL, FGL</t>
  </si>
  <si>
    <t>GASKET,9.93 ID,13.78 OD,0.031</t>
  </si>
  <si>
    <t>SWITCH,SELECTOR,2-POSITION</t>
  </si>
  <si>
    <t>HORN,BLACK</t>
  </si>
  <si>
    <t>SWITCH,PUSHBUTTON,NC/NC,5 A</t>
  </si>
  <si>
    <t>SWITCH,KEY,2-POSITION,5 A,120</t>
  </si>
  <si>
    <t>SWITCH,KEY,2-POSITION,NC/NC,5</t>
  </si>
  <si>
    <t>SWITCH,PUSHBUTTON,NO/NC,5 A</t>
  </si>
  <si>
    <t>MODULE, RELAY, OUTPUT</t>
  </si>
  <si>
    <t>RELAY,15 A</t>
  </si>
  <si>
    <t>RELAY,10 A</t>
  </si>
  <si>
    <t>FAN,VENT,24 VDC</t>
  </si>
  <si>
    <t>FAN,SINGLE,VENT,24 VDC</t>
  </si>
  <si>
    <t>COMPUTER SYS,TT4000 SGL UNIT</t>
  </si>
  <si>
    <t>NUT</t>
  </si>
  <si>
    <t>PACKING,BLEED AIR</t>
  </si>
  <si>
    <t>GASKET,5.62 X 5.62IN,.030</t>
  </si>
  <si>
    <t>GASKET,3.32 ID,3.68 OD,0.049</t>
  </si>
  <si>
    <t>VALVE,SOLENOID,3-WAY,0.5 IN</t>
  </si>
  <si>
    <t>VALVE ASSY,BLEED</t>
  </si>
  <si>
    <t>VALVE,BLEED,ELECTRIC,4.0 IN</t>
  </si>
  <si>
    <t>VALVE,BALL,2.0 IN,675 PSI</t>
  </si>
  <si>
    <t>REGULATOR,PRESS,POPPET</t>
  </si>
  <si>
    <t>VALVE,HAND,0.25 IN,0.50 IN</t>
  </si>
  <si>
    <t>VALVE,HAND,0.50 IN,6000 PSI</t>
  </si>
  <si>
    <t>VALVE ASSY,BALL,PNEU,0.25 IN</t>
  </si>
  <si>
    <t>DRIVER,PROBE,VIB,3300XL</t>
  </si>
  <si>
    <t>GASKET,4.38 ID,5.62 OD,0.020</t>
  </si>
  <si>
    <t>PLUG,BORESCOPE</t>
  </si>
  <si>
    <t>VALVE,SOLENOID,3-WAY,0.25 IN</t>
  </si>
  <si>
    <t>VALVE,SOLENOID,3-WAY PSI</t>
  </si>
  <si>
    <t>VALVE,CONTROL,GAS FUEL</t>
  </si>
  <si>
    <t>VALVE,CHECK,1.312 IN</t>
  </si>
  <si>
    <t>GASKET,6.00 ID,7.80 OD,0.032</t>
  </si>
  <si>
    <t>O-RING,SAE 023,BUNA-N</t>
  </si>
  <si>
    <t>GASKET,5.78 ID,8.6 OD,0.03125</t>
  </si>
  <si>
    <t>COUPLING,SPLINED</t>
  </si>
  <si>
    <t>GASKET,2.00 ID,3.39 OD,0.049</t>
  </si>
  <si>
    <t>GASKET,0.049 IN,METALLIC</t>
  </si>
  <si>
    <t>GASKET,3.76 X 2.86IN,.062THK</t>
  </si>
  <si>
    <t>GASKET,2.82 ID,5.63 OD,0.078</t>
  </si>
  <si>
    <t>O-RING,SAE 015,BUNA-N</t>
  </si>
  <si>
    <t>KIT,REPAIR,REGULATOR,PRESSURE</t>
  </si>
  <si>
    <t>KIT,REPAIR,VALVE</t>
  </si>
  <si>
    <t>PROTECTOR,SURGE</t>
  </si>
  <si>
    <t>KIT,REPAIR,MAJOR</t>
  </si>
  <si>
    <t>GASKET,REPLACEMENT,FILTER</t>
  </si>
  <si>
    <t>KIT,REPAIR,SEALS,VALVE</t>
  </si>
  <si>
    <t>GASKET,PTFE</t>
  </si>
  <si>
    <t>DIODE,FORWARD,1200 V,125 A</t>
  </si>
  <si>
    <t>DIODE,REVERSE,1200 V,125 A</t>
  </si>
  <si>
    <t>ELEMENT, FLTR, AIR, CYL, SYNTH, F9</t>
  </si>
  <si>
    <t>SWITCH,DP,SPDT,AIR</t>
  </si>
  <si>
    <t>DISCHARGE HEAD</t>
  </si>
  <si>
    <t>CLIP,GRATING</t>
  </si>
  <si>
    <t>LUBRICANT, GEL, ANTI-SEIZE</t>
  </si>
  <si>
    <t>O-RING,SAE 010,VITON</t>
  </si>
  <si>
    <t>O-RING,SAE 237,VITON</t>
  </si>
  <si>
    <t>O-RING,SAE 245,VITON</t>
  </si>
  <si>
    <t>O-RING,SAE 908,VITON</t>
  </si>
  <si>
    <t>GASKET,0.77 ID,METALLIC,SPARK</t>
  </si>
  <si>
    <t>O-RING,SAE 225,VITON</t>
  </si>
  <si>
    <t>GLASS,SIGHT</t>
  </si>
  <si>
    <t>TRANSFORMER</t>
  </si>
  <si>
    <t>DIODE,ZENER,REVERSE</t>
  </si>
  <si>
    <t>RESISTOR,0.25 W,10000 OHM</t>
  </si>
  <si>
    <t>O-RING,SAE 228,VITON</t>
  </si>
  <si>
    <t>WIRE,SAFETY,0.020 IN,302/304</t>
  </si>
  <si>
    <t>VALVE,CHECK,1 IN</t>
  </si>
  <si>
    <t>EXCITER</t>
  </si>
  <si>
    <t>VALVE,HAND,BALL,0.75 IN</t>
  </si>
  <si>
    <t>CABLE,IGNITION,59.0 IN</t>
  </si>
  <si>
    <t>GASKET,HSG,STARTER,GAS</t>
  </si>
  <si>
    <t>O-RING,SAE 121,VITON</t>
  </si>
  <si>
    <t>O-RING,SAE 460,VITON</t>
  </si>
  <si>
    <t>GASKET,NON-METALLIC,BUNA-N</t>
  </si>
  <si>
    <t>VALVE,SOLENOID</t>
  </si>
  <si>
    <t>RESISTOR,0.1 W,20000 OHM,+/-1</t>
  </si>
  <si>
    <t>CONTROL HEAD,ELECTRIC</t>
  </si>
  <si>
    <t>SEAL,EXTRUSION</t>
  </si>
  <si>
    <t>DIODE</t>
  </si>
  <si>
    <t>BLOCK,MOUNTING,BARRIER SYS</t>
  </si>
  <si>
    <t>VALVE,RELIEF,0.375 IN PSI</t>
  </si>
  <si>
    <t>RESISTOR,1.0 W,1000 OHM,+/-1%</t>
  </si>
  <si>
    <t>RESISTOR,1.0 W,3010 OHM,+/-1%</t>
  </si>
  <si>
    <t>THERMOSTAT</t>
  </si>
  <si>
    <t>KIT,REPAIR,VALVE,BALL</t>
  </si>
  <si>
    <t>KIT,REPAIR,MINOR</t>
  </si>
  <si>
    <t>FUSE,8.0 A,250 V</t>
  </si>
  <si>
    <t>KIT,RETROFIT,REGULATOR,PRESS</t>
  </si>
  <si>
    <t>KIT,REPAIR,MINOR,REGULATOR</t>
  </si>
  <si>
    <t>PROBE,PROXIMITY</t>
  </si>
  <si>
    <t>COUPLING,CUSHION,PMP/MTR,LUBE</t>
  </si>
  <si>
    <t>SENSOR ASSY</t>
  </si>
  <si>
    <t>COIL SOLENOIDE VALVE</t>
  </si>
  <si>
    <t>CARD,COMMUNICATION</t>
  </si>
  <si>
    <t>CABLE,VIB PROBE EXT,4.5</t>
  </si>
  <si>
    <t>THERMISTOR</t>
  </si>
  <si>
    <t>ALIGNMENT TOOLS</t>
  </si>
  <si>
    <t>GAGE,ADJMT,IGV</t>
  </si>
  <si>
    <t>TOOL,GUIDE TUBE,BORESCOPE</t>
  </si>
  <si>
    <t>40008108</t>
  </si>
  <si>
    <t>67792002</t>
  </si>
  <si>
    <t>1007799</t>
  </si>
  <si>
    <t>1008726</t>
  </si>
  <si>
    <t>4270479</t>
  </si>
  <si>
    <t>11133867</t>
  </si>
  <si>
    <t>11133866</t>
  </si>
  <si>
    <t>11133376</t>
  </si>
  <si>
    <t>11210026</t>
  </si>
  <si>
    <t>1113249</t>
  </si>
  <si>
    <t>1113251</t>
  </si>
  <si>
    <t>1113252</t>
  </si>
  <si>
    <t>1113255</t>
  </si>
  <si>
    <t>1113253</t>
  </si>
  <si>
    <t>1113250</t>
  </si>
  <si>
    <t>4265957</t>
  </si>
  <si>
    <t>XMGT 6 (M6)</t>
  </si>
  <si>
    <t>0</t>
  </si>
  <si>
    <t>604002</t>
  </si>
  <si>
    <t>1085387</t>
  </si>
  <si>
    <t>1046505</t>
  </si>
  <si>
    <t>42300064</t>
  </si>
  <si>
    <t>4230071</t>
  </si>
  <si>
    <t>1017891</t>
  </si>
  <si>
    <t>1017893</t>
  </si>
  <si>
    <t>1017908</t>
  </si>
  <si>
    <t>1043036</t>
  </si>
  <si>
    <t>1011145</t>
  </si>
  <si>
    <t>1006437</t>
  </si>
  <si>
    <t>1559405</t>
  </si>
  <si>
    <t>16605295</t>
  </si>
  <si>
    <t>1060817</t>
  </si>
  <si>
    <t>1739552</t>
  </si>
  <si>
    <t>1739574</t>
  </si>
  <si>
    <t>1559406</t>
  </si>
  <si>
    <t>1551910</t>
  </si>
  <si>
    <t>1057901</t>
  </si>
  <si>
    <t>1033940</t>
  </si>
  <si>
    <t>1061197</t>
  </si>
  <si>
    <t>1096727</t>
  </si>
  <si>
    <t>1097483</t>
  </si>
  <si>
    <t>15450242</t>
  </si>
  <si>
    <t>1001697</t>
  </si>
  <si>
    <t>1007973</t>
  </si>
  <si>
    <t>1008557</t>
  </si>
  <si>
    <t>1010447</t>
  </si>
  <si>
    <t>1010448</t>
  </si>
  <si>
    <t>1010449</t>
  </si>
  <si>
    <t>1013975</t>
  </si>
  <si>
    <t>1013976</t>
  </si>
  <si>
    <t>1016401</t>
  </si>
  <si>
    <t>1017501</t>
  </si>
  <si>
    <t>1017510</t>
  </si>
  <si>
    <t>1017876</t>
  </si>
  <si>
    <t>1017890</t>
  </si>
  <si>
    <t>1017892</t>
  </si>
  <si>
    <t>1017894</t>
  </si>
  <si>
    <t>1017895</t>
  </si>
  <si>
    <t>1017897</t>
  </si>
  <si>
    <t>1017898</t>
  </si>
  <si>
    <t>1017899</t>
  </si>
  <si>
    <t>1017907</t>
  </si>
  <si>
    <t>1019007</t>
  </si>
  <si>
    <t>1019008</t>
  </si>
  <si>
    <t>1019009</t>
  </si>
  <si>
    <t>1019010</t>
  </si>
  <si>
    <t>1020105</t>
  </si>
  <si>
    <t>1022447</t>
  </si>
  <si>
    <t>1025930</t>
  </si>
  <si>
    <t>1026881</t>
  </si>
  <si>
    <t>1026882</t>
  </si>
  <si>
    <t>1028903</t>
  </si>
  <si>
    <t>1029608</t>
  </si>
  <si>
    <t>1046485</t>
  </si>
  <si>
    <t>1046486</t>
  </si>
  <si>
    <t>1046488</t>
  </si>
  <si>
    <t>1046491</t>
  </si>
  <si>
    <t>1046492</t>
  </si>
  <si>
    <t>1046495</t>
  </si>
  <si>
    <t>1047315</t>
  </si>
  <si>
    <t>1048825</t>
  </si>
  <si>
    <t>1052326</t>
  </si>
  <si>
    <t>1053209</t>
  </si>
  <si>
    <t>1059715</t>
  </si>
  <si>
    <t>1060151</t>
  </si>
  <si>
    <t>1060152</t>
  </si>
  <si>
    <t>1072904</t>
  </si>
  <si>
    <t>1073912</t>
  </si>
  <si>
    <t>1075721</t>
  </si>
  <si>
    <t>1079260</t>
  </si>
  <si>
    <t>1083103</t>
  </si>
  <si>
    <t>1098569</t>
  </si>
  <si>
    <t>1113371</t>
  </si>
  <si>
    <t>1126803</t>
  </si>
  <si>
    <t>1481057</t>
  </si>
  <si>
    <t>1484358</t>
  </si>
  <si>
    <t>1564193</t>
  </si>
  <si>
    <t>1059714</t>
  </si>
  <si>
    <t>SITE</t>
  </si>
  <si>
    <t>DATE OF QTY USED</t>
  </si>
  <si>
    <t>0001-173101-1</t>
  </si>
  <si>
    <t/>
  </si>
  <si>
    <t>IN STOCK</t>
  </si>
  <si>
    <t>0002-120022-7</t>
  </si>
  <si>
    <t>0003-120033-9</t>
  </si>
  <si>
    <t>OUT OF STOCK</t>
  </si>
  <si>
    <t>0004-912642C1</t>
  </si>
  <si>
    <t>0005-190817-191</t>
  </si>
  <si>
    <t>0006-2010303-1</t>
  </si>
  <si>
    <t>0007-40008108</t>
  </si>
  <si>
    <t>0008-1739421-1</t>
  </si>
  <si>
    <t>0009-304649-100</t>
  </si>
  <si>
    <t>0010-912642C1</t>
  </si>
  <si>
    <t>0011-120033-9</t>
  </si>
  <si>
    <t>0012-1426550-10</t>
  </si>
  <si>
    <t>0013-1089240-3</t>
  </si>
  <si>
    <t>0014-67792002</t>
  </si>
  <si>
    <t>0015-120022-7</t>
  </si>
  <si>
    <t>0016-1449166-1</t>
  </si>
  <si>
    <t>0017-304223-100</t>
  </si>
  <si>
    <t>0018-1060817-10</t>
  </si>
  <si>
    <t>0019-1425291-6/1425291-9</t>
  </si>
  <si>
    <t>0020-1007799</t>
  </si>
  <si>
    <t>0021-1008726</t>
  </si>
  <si>
    <t>0022-4270479</t>
  </si>
  <si>
    <t>0023-1060817-50</t>
  </si>
  <si>
    <t>0024-1426550-10</t>
  </si>
  <si>
    <t>0025-1425291-6</t>
  </si>
  <si>
    <t>0026-1449166-1</t>
  </si>
  <si>
    <t>0027-1425291-6</t>
  </si>
  <si>
    <t>0028-FT61012-100</t>
  </si>
  <si>
    <t>0029-FT67022</t>
  </si>
  <si>
    <t>0030-FT33050</t>
  </si>
  <si>
    <t>0031-FT33012-102</t>
  </si>
  <si>
    <t>0032-1043265-1</t>
  </si>
  <si>
    <t>0033-1559371-72</t>
  </si>
  <si>
    <t>0034-1061979-1</t>
  </si>
  <si>
    <t>0035-1066730-16</t>
  </si>
  <si>
    <t>0036-11133867</t>
  </si>
  <si>
    <t>0037-11133866</t>
  </si>
  <si>
    <t>0038-960827C1</t>
  </si>
  <si>
    <t>0039-1053052-86</t>
  </si>
  <si>
    <t>0040-11133376</t>
  </si>
  <si>
    <t>0041-11210026</t>
  </si>
  <si>
    <t>0042-1066730-8</t>
  </si>
  <si>
    <t>0043-1066730-17</t>
  </si>
  <si>
    <t>0044-1066730-7</t>
  </si>
  <si>
    <t>0045-1113249</t>
  </si>
  <si>
    <t>0046-1113251</t>
  </si>
  <si>
    <t>0047-1113252</t>
  </si>
  <si>
    <t>0048-1113255</t>
  </si>
  <si>
    <t>0049-1113253</t>
  </si>
  <si>
    <t>0050-1113250</t>
  </si>
  <si>
    <t>0051-1043265-3</t>
  </si>
  <si>
    <t>0052-1043265-4</t>
  </si>
  <si>
    <t>0053-1043265-5</t>
  </si>
  <si>
    <t>0054-1043265-6</t>
  </si>
  <si>
    <t>0055-1043265-7</t>
  </si>
  <si>
    <t>0056-1043265-9</t>
  </si>
  <si>
    <t>0057-136845-1</t>
  </si>
  <si>
    <t>0058-1043265-6</t>
  </si>
  <si>
    <t>0059-1056244-2</t>
  </si>
  <si>
    <t>0060-603986C1</t>
  </si>
  <si>
    <t>0061-1425291-6</t>
  </si>
  <si>
    <t>0062-1503048-1</t>
  </si>
  <si>
    <t>0063-1043265-5</t>
  </si>
  <si>
    <t>0064-1043265-6</t>
  </si>
  <si>
    <t>0065-1109804-50</t>
  </si>
  <si>
    <t>0066-4265957</t>
  </si>
  <si>
    <t>0067-962562C1</t>
  </si>
  <si>
    <t>0068-112056-1</t>
  </si>
  <si>
    <t>0069-903243C1</t>
  </si>
  <si>
    <t>0070-903253C1</t>
  </si>
  <si>
    <t>0071-903732C1</t>
  </si>
  <si>
    <t>0072-903737C1</t>
  </si>
  <si>
    <t>0073-908159C1</t>
  </si>
  <si>
    <t>0074-908231C1</t>
  </si>
  <si>
    <t>0075-903270C1</t>
  </si>
  <si>
    <t>0076-903271C1</t>
  </si>
  <si>
    <t>0077-903752C1</t>
  </si>
  <si>
    <t>0078-903509C1</t>
  </si>
  <si>
    <t>0079-XMGT 6 (M6)</t>
  </si>
  <si>
    <t>0080-3V600 E10</t>
  </si>
  <si>
    <t>0081-0</t>
  </si>
  <si>
    <t>0082-6208-2z/C3/</t>
  </si>
  <si>
    <t>0083-6309-2z/C3/1601339</t>
  </si>
  <si>
    <t>0084-6209-2z/C3/1601340</t>
  </si>
  <si>
    <t>0085-1089240-3</t>
  </si>
  <si>
    <t>0086-4265957</t>
  </si>
  <si>
    <t>0087-DN79897</t>
  </si>
  <si>
    <t>0088-173101-1</t>
  </si>
  <si>
    <t>0089-120022-7</t>
  </si>
  <si>
    <t>0090-120033-9</t>
  </si>
  <si>
    <t>0091-304223-100</t>
  </si>
  <si>
    <t>0092-1449166-1</t>
  </si>
  <si>
    <t>0093-1089240-31</t>
  </si>
  <si>
    <t>0094-1089240-32</t>
  </si>
  <si>
    <t>0095-1089240-38</t>
  </si>
  <si>
    <t>0096-304649-100</t>
  </si>
  <si>
    <t>0097-1007799</t>
  </si>
  <si>
    <t>0098-120033-9</t>
  </si>
  <si>
    <t>0099-1426550-10</t>
  </si>
  <si>
    <t>0100-604002</t>
  </si>
  <si>
    <t>0101-1085387</t>
  </si>
  <si>
    <t>0102-301296-7</t>
  </si>
  <si>
    <t>0103-1060817-20</t>
  </si>
  <si>
    <t>0104-1008726(6756)</t>
  </si>
  <si>
    <t>0105-1060817-50</t>
  </si>
  <si>
    <t>0106-171481-1</t>
  </si>
  <si>
    <t>0107-1071411-1</t>
  </si>
  <si>
    <t>0108-1071411-1</t>
  </si>
  <si>
    <t>0109-1046415-60</t>
  </si>
  <si>
    <t>0110-908341C1</t>
  </si>
  <si>
    <t>0111-700872C1</t>
  </si>
  <si>
    <t>0112-1061979-1</t>
  </si>
  <si>
    <t>0113-1066730-16</t>
  </si>
  <si>
    <t>0114-1066730-32</t>
  </si>
  <si>
    <t>0115-1066730-7</t>
  </si>
  <si>
    <t>0116-1066730-17</t>
  </si>
  <si>
    <t>0117-1066730-3</t>
  </si>
  <si>
    <t>0118-FT33027-100</t>
  </si>
  <si>
    <t>0119-1015162-13</t>
  </si>
  <si>
    <t>0120-1015162-10</t>
  </si>
  <si>
    <t>0121-136845-1</t>
  </si>
  <si>
    <t>0122-1046505</t>
  </si>
  <si>
    <t>0123-1479391-4</t>
  </si>
  <si>
    <t>0124-42300064</t>
  </si>
  <si>
    <t>0125-4230071</t>
  </si>
  <si>
    <t>0126-204163-1</t>
  </si>
  <si>
    <t>0127-912642C1</t>
  </si>
  <si>
    <t>0128-173942-1</t>
  </si>
  <si>
    <t>0129-1017891</t>
  </si>
  <si>
    <t>0130-1017893</t>
  </si>
  <si>
    <t>0131-1300392-0208</t>
  </si>
  <si>
    <t>0132-1300392-0206</t>
  </si>
  <si>
    <t>0133-1007799(6756)</t>
  </si>
  <si>
    <t>0134-912851C1</t>
  </si>
  <si>
    <t>0135-1017908</t>
  </si>
  <si>
    <t>0136-1559398-100</t>
  </si>
  <si>
    <t>0137-120035-1</t>
  </si>
  <si>
    <t>0138-970199C</t>
  </si>
  <si>
    <t>0139-1043036</t>
  </si>
  <si>
    <t>0140-1011145</t>
  </si>
  <si>
    <t>0141-22524R1</t>
  </si>
  <si>
    <t>0142-22527R1</t>
  </si>
  <si>
    <t>0143-22540R1</t>
  </si>
  <si>
    <t>0144-1051747-8</t>
  </si>
  <si>
    <t>0145-964693C1</t>
  </si>
  <si>
    <t>0146-623068R1</t>
  </si>
  <si>
    <t>0147-24664R1</t>
  </si>
  <si>
    <t>0148-964677C1</t>
  </si>
  <si>
    <t>0149-22655R1</t>
  </si>
  <si>
    <t>0150-954138C1</t>
  </si>
  <si>
    <t>0151-964686C1</t>
  </si>
  <si>
    <t>0152-1576703-4</t>
  </si>
  <si>
    <t>0153-1006437</t>
  </si>
  <si>
    <t>0154-1559405</t>
  </si>
  <si>
    <t>0155-22652R1</t>
  </si>
  <si>
    <t>0156-19298R1</t>
  </si>
  <si>
    <t>0157-701477C1</t>
  </si>
  <si>
    <t>0158-1087491-3</t>
  </si>
  <si>
    <t>0159-16605295</t>
  </si>
  <si>
    <t>0160-1060817</t>
  </si>
  <si>
    <t>0161-970443C1</t>
  </si>
  <si>
    <t>0162-1039333-3</t>
  </si>
  <si>
    <t>0163-1039333-4</t>
  </si>
  <si>
    <t>0164-301380-200</t>
  </si>
  <si>
    <t>0165-1739552</t>
  </si>
  <si>
    <t>0166-1739574</t>
  </si>
  <si>
    <t>0167-1064721-14</t>
  </si>
  <si>
    <t>0168-1559406</t>
  </si>
  <si>
    <t>0169-1551910</t>
  </si>
  <si>
    <t>0170-701477C1</t>
  </si>
  <si>
    <t>0171-1559405</t>
  </si>
  <si>
    <t>0172-171481-1</t>
  </si>
  <si>
    <t>0173-186406-1</t>
  </si>
  <si>
    <t>0174-1089240-38</t>
  </si>
  <si>
    <t>0175-1506466-2</t>
  </si>
  <si>
    <t>0176-116091-13</t>
  </si>
  <si>
    <t>0177-2778466-100</t>
  </si>
  <si>
    <t>0178-1286570-1</t>
  </si>
  <si>
    <t>0179-FT33198-100</t>
  </si>
  <si>
    <t>0180-1506465-1</t>
  </si>
  <si>
    <t>0181-1057901</t>
  </si>
  <si>
    <t>0182-1033940</t>
  </si>
  <si>
    <t>0183-1061197</t>
  </si>
  <si>
    <t>0184-1096727</t>
  </si>
  <si>
    <t>0185-1097483</t>
  </si>
  <si>
    <t>0186-1058121-31</t>
  </si>
  <si>
    <t>0187-1089240-18</t>
  </si>
  <si>
    <t>0188-124P07-7</t>
  </si>
  <si>
    <t>0189-124P07-17</t>
  </si>
  <si>
    <t>0190-124P07-4</t>
  </si>
  <si>
    <t>0191-969131C1</t>
  </si>
  <si>
    <t>0192-969353C1</t>
  </si>
  <si>
    <t>0193-950678C1</t>
  </si>
  <si>
    <t>0194-903316C1</t>
  </si>
  <si>
    <t>0195-15450242</t>
  </si>
  <si>
    <t>0196-1001697</t>
  </si>
  <si>
    <t>0197-1007799</t>
  </si>
  <si>
    <t>0198-1007799</t>
  </si>
  <si>
    <t>0199-1007973</t>
  </si>
  <si>
    <t>0200-1008557</t>
  </si>
  <si>
    <t>0201-1008726</t>
  </si>
  <si>
    <t>0202-1010447</t>
  </si>
  <si>
    <t>0203-1010448</t>
  </si>
  <si>
    <t>0204-1010449</t>
  </si>
  <si>
    <t>0205-1013975</t>
  </si>
  <si>
    <t>0206-1013976</t>
  </si>
  <si>
    <t>0207-1016401</t>
  </si>
  <si>
    <t>0208-1017501</t>
  </si>
  <si>
    <t>0209-1017510</t>
  </si>
  <si>
    <t>0210-1017876</t>
  </si>
  <si>
    <t>0211-1017890</t>
  </si>
  <si>
    <t>0212-1017890</t>
  </si>
  <si>
    <t>0213-1017891</t>
  </si>
  <si>
    <t>0214-1017892</t>
  </si>
  <si>
    <t>0215-1017893</t>
  </si>
  <si>
    <t>0216-1017893</t>
  </si>
  <si>
    <t>0217-1017894</t>
  </si>
  <si>
    <t>0218-1017894</t>
  </si>
  <si>
    <t>0219-1017895</t>
  </si>
  <si>
    <t>0220-1017897</t>
  </si>
  <si>
    <t>0221-1017897</t>
  </si>
  <si>
    <t>0222-1017898</t>
  </si>
  <si>
    <t>0223-1017898</t>
  </si>
  <si>
    <t>0224-1017899</t>
  </si>
  <si>
    <t>0225-1017899</t>
  </si>
  <si>
    <t>0226-1017907</t>
  </si>
  <si>
    <t>0227-1017908</t>
  </si>
  <si>
    <t>0228-1017908</t>
  </si>
  <si>
    <t>0229-1019007</t>
  </si>
  <si>
    <t>0230-1019008</t>
  </si>
  <si>
    <t>0231-1019009</t>
  </si>
  <si>
    <t>0232-1019010</t>
  </si>
  <si>
    <t>0233-1020105</t>
  </si>
  <si>
    <t>0234-1020105</t>
  </si>
  <si>
    <t>0235-1022447</t>
  </si>
  <si>
    <t>0236-1025930</t>
  </si>
  <si>
    <t>0237-1026881</t>
  </si>
  <si>
    <t>0238-1026882</t>
  </si>
  <si>
    <t>0239-1028903</t>
  </si>
  <si>
    <t>0240-1029608</t>
  </si>
  <si>
    <t>0241-1046485</t>
  </si>
  <si>
    <t>0242-1046486</t>
  </si>
  <si>
    <t>0243-1046488</t>
  </si>
  <si>
    <t>0244-1046491</t>
  </si>
  <si>
    <t>0245-1046492</t>
  </si>
  <si>
    <t>0246-1046495</t>
  </si>
  <si>
    <t>0247-1046505</t>
  </si>
  <si>
    <t>0248-1046505</t>
  </si>
  <si>
    <t>0249-1047315</t>
  </si>
  <si>
    <t>0250-1048825</t>
  </si>
  <si>
    <t>0251-1052326</t>
  </si>
  <si>
    <t>0252-1053209</t>
  </si>
  <si>
    <t>0253-1053209</t>
  </si>
  <si>
    <t>0254-1059715</t>
  </si>
  <si>
    <t>0255-1060151</t>
  </si>
  <si>
    <t>0256-1060152</t>
  </si>
  <si>
    <t>0257-1072904</t>
  </si>
  <si>
    <t>0258-1073912</t>
  </si>
  <si>
    <t>0259-1075721</t>
  </si>
  <si>
    <t>0260-1079260</t>
  </si>
  <si>
    <t>0261-1083103</t>
  </si>
  <si>
    <t>0262-1098569</t>
  </si>
  <si>
    <t>0263-1113371</t>
  </si>
  <si>
    <t>0264-1126803</t>
  </si>
  <si>
    <t>0265-1481057</t>
  </si>
  <si>
    <t>0266-1484358</t>
  </si>
  <si>
    <t>0267-1564193</t>
  </si>
  <si>
    <t>0268-1059714</t>
  </si>
  <si>
    <t>0269-1001877-200</t>
  </si>
  <si>
    <t>0270-1012230-2</t>
  </si>
  <si>
    <t>0271-1013727-1</t>
  </si>
  <si>
    <t>0272-1020281-100</t>
  </si>
  <si>
    <t>0273-1023031-1</t>
  </si>
  <si>
    <t>0274-1023031-2</t>
  </si>
  <si>
    <t>0275-1023031-4</t>
  </si>
  <si>
    <t>0276-1023031-8</t>
  </si>
  <si>
    <t>0277-1023031-9</t>
  </si>
  <si>
    <t>0278-1023518-100</t>
  </si>
  <si>
    <t>0279-1025156-1</t>
  </si>
  <si>
    <t>0280-1027105-10</t>
  </si>
  <si>
    <t>0281-1027105-12</t>
  </si>
  <si>
    <t>0282-1027105-15</t>
  </si>
  <si>
    <t>0283-1027105-18</t>
  </si>
  <si>
    <t>0284-1027105-19</t>
  </si>
  <si>
    <t>0285-1027105-20</t>
  </si>
  <si>
    <t>0286-1027105-21</t>
  </si>
  <si>
    <t>0287-1027105-22</t>
  </si>
  <si>
    <t>0288-1027105-23</t>
  </si>
  <si>
    <t>0289-1027105-25</t>
  </si>
  <si>
    <t>0290-1027105-26</t>
  </si>
  <si>
    <t>0291-1027105-40</t>
  </si>
  <si>
    <t>0292-1027105-9</t>
  </si>
  <si>
    <t>0293-1027484-101</t>
  </si>
  <si>
    <t>0294-1030794-12</t>
  </si>
  <si>
    <t>0295-1031741-4</t>
  </si>
  <si>
    <t>0296-1031741-4</t>
  </si>
  <si>
    <t>0297-1034347-1</t>
  </si>
  <si>
    <t>0298-1034549-10</t>
  </si>
  <si>
    <t>0299-1034549-13</t>
  </si>
  <si>
    <t>0300-1034549-20</t>
  </si>
  <si>
    <t>0301-1034549-20</t>
  </si>
  <si>
    <t>0302-1034549-21</t>
  </si>
  <si>
    <t>0303-1034549-70</t>
  </si>
  <si>
    <t>0304-1034549-70</t>
  </si>
  <si>
    <t>0305-1037658-1</t>
  </si>
  <si>
    <t>0306-1039199-4</t>
  </si>
  <si>
    <t>0307-1039199-4</t>
  </si>
  <si>
    <t>0308-1039199-5</t>
  </si>
  <si>
    <t>0309-1039199-5</t>
  </si>
  <si>
    <t>0310-1041684-1</t>
  </si>
  <si>
    <t>0311-1043265-1</t>
  </si>
  <si>
    <t>0312-1043265-3</t>
  </si>
  <si>
    <t>0313-1043265-4</t>
  </si>
  <si>
    <t>0314-1043265-5</t>
  </si>
  <si>
    <t>0315-1043265-6</t>
  </si>
  <si>
    <t>0316-1043265-7</t>
  </si>
  <si>
    <t>0317-1043265-9</t>
  </si>
  <si>
    <t>0318-1046415-30</t>
  </si>
  <si>
    <t>0319-1046415-57</t>
  </si>
  <si>
    <t>0320-1046415-60</t>
  </si>
  <si>
    <t>0321-1046415-76</t>
  </si>
  <si>
    <t>0322-1046415-77</t>
  </si>
  <si>
    <t>0323-1051747-8</t>
  </si>
  <si>
    <t>0324-1051931-67</t>
  </si>
  <si>
    <t>0325-1051931-67</t>
  </si>
  <si>
    <t>0326-1051931-69</t>
  </si>
  <si>
    <t>0327-1051931-69</t>
  </si>
  <si>
    <t>0328-1051931-71</t>
  </si>
  <si>
    <t>0329-1051931-71</t>
  </si>
  <si>
    <t>0330-1052120-1</t>
  </si>
  <si>
    <t>0331-1052120-1</t>
  </si>
  <si>
    <t>0332-1052120-4</t>
  </si>
  <si>
    <t>0333-1052120-6</t>
  </si>
  <si>
    <t>0334-1052120-6</t>
  </si>
  <si>
    <t>0335-1052168-2</t>
  </si>
  <si>
    <t>0336-1052168-3</t>
  </si>
  <si>
    <t>0337-1053038-30</t>
  </si>
  <si>
    <t>0338-1053834-11</t>
  </si>
  <si>
    <t>0339-1053834-13</t>
  </si>
  <si>
    <t>0340-1053923-15</t>
  </si>
  <si>
    <t>0341-1053923-53</t>
  </si>
  <si>
    <t>0342-1053923-53</t>
  </si>
  <si>
    <t>0343-1053923-68</t>
  </si>
  <si>
    <t>0344-1053929-16</t>
  </si>
  <si>
    <t>0345-1053929-6</t>
  </si>
  <si>
    <t>0346-1054987-500</t>
  </si>
  <si>
    <t>0347-1056244-2</t>
  </si>
  <si>
    <t>0348-1056244-27</t>
  </si>
  <si>
    <t>0349-1056244-3</t>
  </si>
  <si>
    <t>0350-1056244-3</t>
  </si>
  <si>
    <t>0351-1056244-5</t>
  </si>
  <si>
    <t>0352-1059700-11</t>
  </si>
  <si>
    <t>0353-1059700-2</t>
  </si>
  <si>
    <t>0354-1059700-3</t>
  </si>
  <si>
    <t>0355-1059700-5</t>
  </si>
  <si>
    <t>0356-1059700-7</t>
  </si>
  <si>
    <t>0357-1060817-20</t>
  </si>
  <si>
    <t>0358-1060817-50</t>
  </si>
  <si>
    <t>0359-1061979-1</t>
  </si>
  <si>
    <t>0360-1062257-2</t>
  </si>
  <si>
    <t>0361-1062257-2</t>
  </si>
  <si>
    <t>0362-1062883-100</t>
  </si>
  <si>
    <t>0363-1062883-3</t>
  </si>
  <si>
    <t>0364-1064721-12</t>
  </si>
  <si>
    <t>0365-1064721-13</t>
  </si>
  <si>
    <t>0366-1064721-14</t>
  </si>
  <si>
    <t>0367-1064728-7</t>
  </si>
  <si>
    <t>0368-1064728-7</t>
  </si>
  <si>
    <t>0369-1064851-1</t>
  </si>
  <si>
    <t>0370-1064851-2</t>
  </si>
  <si>
    <t>0371-1064851-2</t>
  </si>
  <si>
    <t>0372-1064851-3</t>
  </si>
  <si>
    <t>0373-1064851-5</t>
  </si>
  <si>
    <t>0374-1064851-5</t>
  </si>
  <si>
    <t>0375-1064851-6</t>
  </si>
  <si>
    <t>0376-1064963-7</t>
  </si>
  <si>
    <t>0377-1064963-77661</t>
  </si>
  <si>
    <t>0378-1065035-101</t>
  </si>
  <si>
    <t>0379-1065035-11</t>
  </si>
  <si>
    <t>0380-1065035-14</t>
  </si>
  <si>
    <t>0381-1065035-6</t>
  </si>
  <si>
    <t>0382-1065717-300</t>
  </si>
  <si>
    <t>0383-1066076-100</t>
  </si>
  <si>
    <t>0384-1070601-1</t>
  </si>
  <si>
    <t>0385-1070601-2</t>
  </si>
  <si>
    <t>0386-1071327-1</t>
  </si>
  <si>
    <t>0387-1071411-1</t>
  </si>
  <si>
    <t>0388-1071411-1</t>
  </si>
  <si>
    <t>0389-1071411-3</t>
  </si>
  <si>
    <t>0390-1071411-3</t>
  </si>
  <si>
    <t>0391-1071905-100</t>
  </si>
  <si>
    <t>0392-1076251-1</t>
  </si>
  <si>
    <t>0393-1076251-2</t>
  </si>
  <si>
    <t>0394-1076251-2</t>
  </si>
  <si>
    <t>0395-1078325-1</t>
  </si>
  <si>
    <t>0396-1078325-18</t>
  </si>
  <si>
    <t>0397-1078325-5</t>
  </si>
  <si>
    <t>0398-1083334-100</t>
  </si>
  <si>
    <t>0399-1085271-1001</t>
  </si>
  <si>
    <t>0400-1085271-1002</t>
  </si>
  <si>
    <t>0401-1085271-1003</t>
  </si>
  <si>
    <t>0402-1085271-1004</t>
  </si>
  <si>
    <t>0403-1087491-3</t>
  </si>
  <si>
    <t>0404-1089240-10</t>
  </si>
  <si>
    <t>0405-1089240-10</t>
  </si>
  <si>
    <t>0406-1089240-11</t>
  </si>
  <si>
    <t>0407-1089240-11</t>
  </si>
  <si>
    <t>0408-1089240-18</t>
  </si>
  <si>
    <t>0409-1089240-18</t>
  </si>
  <si>
    <t>0410-1089240-2</t>
  </si>
  <si>
    <t>0411-1089240-2</t>
  </si>
  <si>
    <t>0412-1089240-29</t>
  </si>
  <si>
    <t>0413-1089240-3</t>
  </si>
  <si>
    <t>0414-1089240-3</t>
  </si>
  <si>
    <t>0415-1089240-30</t>
  </si>
  <si>
    <t>0416-1089240-30</t>
  </si>
  <si>
    <t>0417-1089240-31</t>
  </si>
  <si>
    <t>0418-1089240-31</t>
  </si>
  <si>
    <t>0419-1089240-32</t>
  </si>
  <si>
    <t>0420-1089240-32</t>
  </si>
  <si>
    <t>0421-1089240-4</t>
  </si>
  <si>
    <t>0422-1089240-4</t>
  </si>
  <si>
    <t>0423-1089240-5</t>
  </si>
  <si>
    <t>0424-1089240-5</t>
  </si>
  <si>
    <t>0425-1089240-7</t>
  </si>
  <si>
    <t>0426-1089240-7</t>
  </si>
  <si>
    <t>0427-1089241-28</t>
  </si>
  <si>
    <t>0428-1089241-30</t>
  </si>
  <si>
    <t>0429-1089241-36</t>
  </si>
  <si>
    <t>0430-1089241-40</t>
  </si>
  <si>
    <t>0431-1089241-4</t>
  </si>
  <si>
    <t>0432-1089636-1</t>
  </si>
  <si>
    <t>0433-1090121-201</t>
  </si>
  <si>
    <t>0434-1091605-100</t>
  </si>
  <si>
    <t>0435-1097483-102</t>
  </si>
  <si>
    <t>0436-1097483-103</t>
  </si>
  <si>
    <t>0437-1097965-103</t>
  </si>
  <si>
    <t>0438-1097965-103</t>
  </si>
  <si>
    <t>0439-1098088-400</t>
  </si>
  <si>
    <t>0440-1105411-1</t>
  </si>
  <si>
    <t>0441-1105411-3</t>
  </si>
  <si>
    <t>0442-1105411-6</t>
  </si>
  <si>
    <t>0443-1105411-7</t>
  </si>
  <si>
    <t>0444-1109803-52</t>
  </si>
  <si>
    <t>0445-1109803-74</t>
  </si>
  <si>
    <t>0446-1109804-50</t>
  </si>
  <si>
    <t>0447-1109805-50</t>
  </si>
  <si>
    <t>0448-1112342-1001</t>
  </si>
  <si>
    <t>0449-1113568-100</t>
  </si>
  <si>
    <t>0450-1119585-400</t>
  </si>
  <si>
    <t>0451-112015-1</t>
  </si>
  <si>
    <t>0452-1121541-1</t>
  </si>
  <si>
    <t>0453-1123141-2025</t>
  </si>
  <si>
    <t>0454-1128747-2</t>
  </si>
  <si>
    <t>0455-1153826-101</t>
  </si>
  <si>
    <t>0456-118602-23</t>
  </si>
  <si>
    <t>0457-120022-7</t>
  </si>
  <si>
    <t>0458-120022-7</t>
  </si>
  <si>
    <t>0459-120667-10</t>
  </si>
  <si>
    <t>0460-120710-1</t>
  </si>
  <si>
    <t>0461-120713-39</t>
  </si>
  <si>
    <t>0462-120848-4</t>
  </si>
  <si>
    <t>0463-124907-14</t>
  </si>
  <si>
    <t>0464-124907-17</t>
  </si>
  <si>
    <t>0465-124907-4</t>
  </si>
  <si>
    <t>0466-124907-7</t>
  </si>
  <si>
    <t>0467-1286570-1</t>
  </si>
  <si>
    <t>0468-1300392-0206</t>
  </si>
  <si>
    <t>0469-1300392-0207</t>
  </si>
  <si>
    <t>0470-1300392-0208</t>
  </si>
  <si>
    <t>0471-1300392-0212</t>
  </si>
  <si>
    <t>0472-1300392-0406</t>
  </si>
  <si>
    <t>0473-1300392-0408</t>
  </si>
  <si>
    <t>0474-131248-10</t>
  </si>
  <si>
    <t>0475-1322418-11</t>
  </si>
  <si>
    <t>0476-1322418-20</t>
  </si>
  <si>
    <t>0477-1322418-31</t>
  </si>
  <si>
    <t>0478-1322418-40</t>
  </si>
  <si>
    <t>0479-136578-1</t>
  </si>
  <si>
    <t>0480-136845-1</t>
  </si>
  <si>
    <t>0481-1402159-1</t>
  </si>
  <si>
    <t>0482-1402160-2</t>
  </si>
  <si>
    <t>0483-1425291-4</t>
  </si>
  <si>
    <t>0484-1425291-5</t>
  </si>
  <si>
    <t>0485-1425291-6</t>
  </si>
  <si>
    <t>0486-1425291-7</t>
  </si>
  <si>
    <t>0487-1425294-10</t>
  </si>
  <si>
    <t>0488-1425295-10</t>
  </si>
  <si>
    <t>0489-1425295-50</t>
  </si>
  <si>
    <t>0490-1425296-3Y311</t>
  </si>
  <si>
    <t>0491-1425296-3Y311</t>
  </si>
  <si>
    <t>0492-1426550-10</t>
  </si>
  <si>
    <t>0493-1449165-30</t>
  </si>
  <si>
    <t>0494-1449166-1</t>
  </si>
  <si>
    <t>0495-1449512-100</t>
  </si>
  <si>
    <t>0496-1449512-100</t>
  </si>
  <si>
    <t>0497-1449512-30</t>
  </si>
  <si>
    <t>0498-1449513-1</t>
  </si>
  <si>
    <t>0499-1453006-1</t>
  </si>
  <si>
    <t>0500-1453040-5</t>
  </si>
  <si>
    <t>0501-1453630-1</t>
  </si>
  <si>
    <t>0502-1453630-2</t>
  </si>
  <si>
    <t>0503-1455351-100</t>
  </si>
  <si>
    <t>0504-1470281-3</t>
  </si>
  <si>
    <t>0505-136544-4</t>
  </si>
  <si>
    <t>0506-1470281-9</t>
  </si>
  <si>
    <t>0507-1470281-9</t>
  </si>
  <si>
    <t>0508-1479391-3</t>
  </si>
  <si>
    <t>0509-1482661-1</t>
  </si>
  <si>
    <t>0510-1482661-1</t>
  </si>
  <si>
    <t>0511-1483682-10</t>
  </si>
  <si>
    <t>0512-1483682-11</t>
  </si>
  <si>
    <t>0513-1483682-12</t>
  </si>
  <si>
    <t>0514-1483682-14</t>
  </si>
  <si>
    <t>0515-1483682-15</t>
  </si>
  <si>
    <t>0516-1483682-18</t>
  </si>
  <si>
    <t>0517-1483682-20</t>
  </si>
  <si>
    <t>0518-1483682-26</t>
  </si>
  <si>
    <t>0519-1483682-29</t>
  </si>
  <si>
    <t>0520-1483682-30</t>
  </si>
  <si>
    <t>0521-1483682-6</t>
  </si>
  <si>
    <t>0522-1503046-1</t>
  </si>
  <si>
    <t>0523-1503048-1</t>
  </si>
  <si>
    <t>0524-1503049-1</t>
  </si>
  <si>
    <t>0525-1503049-2</t>
  </si>
  <si>
    <t>0526-1503049-2</t>
  </si>
  <si>
    <t>0527-1503049-3</t>
  </si>
  <si>
    <t>0528-1503050-3</t>
  </si>
  <si>
    <t>0529-154554-12</t>
  </si>
  <si>
    <t>0530-154554-12</t>
  </si>
  <si>
    <t>0531-154554-9</t>
  </si>
  <si>
    <t>0532-154554-9</t>
  </si>
  <si>
    <t>0533-1577354-4000</t>
  </si>
  <si>
    <t>0534-1117722-1</t>
  </si>
  <si>
    <t>0535-186891-10</t>
  </si>
  <si>
    <t>0536-1012991-75</t>
  </si>
  <si>
    <t>0537-1658175-2</t>
  </si>
  <si>
    <t>0538-171481-1</t>
  </si>
  <si>
    <t>0539-172439-2</t>
  </si>
  <si>
    <t>0540-172567-1</t>
  </si>
  <si>
    <t>0541-173942-1</t>
  </si>
  <si>
    <t>0542-1752326-11</t>
  </si>
  <si>
    <t>0543-1067311-2</t>
  </si>
  <si>
    <t>0544-1031757-109</t>
  </si>
  <si>
    <t>0545-1031757-206</t>
  </si>
  <si>
    <t>0546-186232-2700</t>
  </si>
  <si>
    <t>0547-186232-2900</t>
  </si>
  <si>
    <t>0548-186232-39</t>
  </si>
  <si>
    <t>0549-186273-1</t>
  </si>
  <si>
    <t>0550-186273-2</t>
  </si>
  <si>
    <t>0551-186273-36</t>
  </si>
  <si>
    <t>0552-186276-1</t>
  </si>
  <si>
    <t>0553-186406-1</t>
  </si>
  <si>
    <t>0554-186426-5</t>
  </si>
  <si>
    <t>0555-190242-3</t>
  </si>
  <si>
    <t>0556-190392-3</t>
  </si>
  <si>
    <t>0557-190392-3</t>
  </si>
  <si>
    <t>0558-190537-303</t>
  </si>
  <si>
    <t>0559-190817-14</t>
  </si>
  <si>
    <t>0560-190817-141</t>
  </si>
  <si>
    <t>0561-190817-191</t>
  </si>
  <si>
    <t>0562-190817-91</t>
  </si>
  <si>
    <t>0563-190817-91</t>
  </si>
  <si>
    <t>0564-190826-1</t>
  </si>
  <si>
    <t>0565-196685-1</t>
  </si>
  <si>
    <t>0566-1062257-1</t>
  </si>
  <si>
    <t>0567-1067311-1</t>
  </si>
  <si>
    <t>0568-1088209-1300</t>
  </si>
  <si>
    <t>0569-1088209-900</t>
  </si>
  <si>
    <t>0570-120029-7</t>
  </si>
  <si>
    <t>0571-204559-1</t>
  </si>
  <si>
    <t>0572-918777C2</t>
  </si>
  <si>
    <t>0573-131230-6</t>
  </si>
  <si>
    <t>0574-918801C1</t>
  </si>
  <si>
    <t>0575-23600R1</t>
  </si>
  <si>
    <t>0576-301380-200</t>
  </si>
  <si>
    <t>0577-301390-1</t>
  </si>
  <si>
    <t>0578-301479-1</t>
  </si>
  <si>
    <t>0579-302951-200</t>
  </si>
  <si>
    <t>0580-302951-30</t>
  </si>
  <si>
    <t>0581-303042-1</t>
  </si>
  <si>
    <t>0582-303597-1</t>
  </si>
  <si>
    <t>0583-304209-100</t>
  </si>
  <si>
    <t>0584-304223-100</t>
  </si>
  <si>
    <t>0585-304649-100</t>
  </si>
  <si>
    <t>0586-361904-1</t>
  </si>
  <si>
    <t>0587-371544R1</t>
  </si>
  <si>
    <t>0588-600165C1</t>
  </si>
  <si>
    <t>0589-997692C1</t>
  </si>
  <si>
    <t>0590-600357C1</t>
  </si>
  <si>
    <t>0591-600755C1</t>
  </si>
  <si>
    <t>0592-600910C1</t>
  </si>
  <si>
    <t>0593-601564C1</t>
  </si>
  <si>
    <t>0594-601887C1</t>
  </si>
  <si>
    <t>0595-601887C1</t>
  </si>
  <si>
    <t>0596-602759C1</t>
  </si>
  <si>
    <t>0597-602759C1</t>
  </si>
  <si>
    <t>0598-602811C1</t>
  </si>
  <si>
    <t>0599-603006C1</t>
  </si>
  <si>
    <t>0600-603080C1</t>
  </si>
  <si>
    <t>0601-603135C1</t>
  </si>
  <si>
    <t>0602-603139C1</t>
  </si>
  <si>
    <t>0603-603879C1</t>
  </si>
  <si>
    <t>0604-603880C1</t>
  </si>
  <si>
    <t>0605-1007874-1</t>
  </si>
  <si>
    <t>0606-1007875-1</t>
  </si>
  <si>
    <t>0607-702008C1</t>
  </si>
  <si>
    <t>0608-70-30093-1</t>
  </si>
  <si>
    <t>0609-70-30104-1</t>
  </si>
  <si>
    <t>0610-70-30140-3</t>
  </si>
  <si>
    <t>0611-70-30148-1</t>
  </si>
  <si>
    <t>0612-70-30296-1</t>
  </si>
  <si>
    <t>0613-70-31237-1</t>
  </si>
  <si>
    <t>0614-80-30549-100</t>
  </si>
  <si>
    <t>0615-903218C1</t>
  </si>
  <si>
    <t>0616-903249C1</t>
  </si>
  <si>
    <t>0617-903249C1</t>
  </si>
  <si>
    <t>0618-903253C1</t>
  </si>
  <si>
    <t>0619-903268C1</t>
  </si>
  <si>
    <t>0620-903315C1</t>
  </si>
  <si>
    <t>0621-903316C1</t>
  </si>
  <si>
    <t>0622-903509C1</t>
  </si>
  <si>
    <t>0623-903509C1</t>
  </si>
  <si>
    <t>0624-903732C1</t>
  </si>
  <si>
    <t>0625-903752C1</t>
  </si>
  <si>
    <t>0626-908489C1</t>
  </si>
  <si>
    <t>0627-908539C1</t>
  </si>
  <si>
    <t>0628-908590C1</t>
  </si>
  <si>
    <t>0629-908700C2</t>
  </si>
  <si>
    <t>0630-910380C4</t>
  </si>
  <si>
    <t>0631-910380C4</t>
  </si>
  <si>
    <t>0632-912137C1</t>
  </si>
  <si>
    <t>0633-912642C1</t>
  </si>
  <si>
    <t>0634-912740C1</t>
  </si>
  <si>
    <t>0635-912740C1</t>
  </si>
  <si>
    <t>0636-912755C1</t>
  </si>
  <si>
    <t>0637-915300C1</t>
  </si>
  <si>
    <t>0638-915498C1</t>
  </si>
  <si>
    <t>0639-917560C2</t>
  </si>
  <si>
    <t>0640-918201C2</t>
  </si>
  <si>
    <t>0641-918567C1</t>
  </si>
  <si>
    <t>0642-918567C1</t>
  </si>
  <si>
    <t>0643-919340C2</t>
  </si>
  <si>
    <t>0644-945718C1</t>
  </si>
  <si>
    <t>0645-950000C1</t>
  </si>
  <si>
    <t>0646-950001C1</t>
  </si>
  <si>
    <t>0647-950238C1</t>
  </si>
  <si>
    <t>0648-951447C5</t>
  </si>
  <si>
    <t>0649-951447C5</t>
  </si>
  <si>
    <t>0650-951906C1</t>
  </si>
  <si>
    <t>0651-951907C1</t>
  </si>
  <si>
    <t>0652-951908C1</t>
  </si>
  <si>
    <t>0653-953048C1</t>
  </si>
  <si>
    <t>0654-954288C1</t>
  </si>
  <si>
    <t>0655-960239C1</t>
  </si>
  <si>
    <t>0656-960592C1</t>
  </si>
  <si>
    <t>0657-961195C1</t>
  </si>
  <si>
    <t>0658-963859C1</t>
  </si>
  <si>
    <t>0659-964686C1</t>
  </si>
  <si>
    <t>0660-964905C1</t>
  </si>
  <si>
    <t>0661-965193C1</t>
  </si>
  <si>
    <t>0662-965193C1</t>
  </si>
  <si>
    <t>0663-967664C1</t>
  </si>
  <si>
    <t>0664-967688C1</t>
  </si>
  <si>
    <t>0665-967688C1</t>
  </si>
  <si>
    <t>0666-981089C1</t>
  </si>
  <si>
    <t>0667-981090C1</t>
  </si>
  <si>
    <t>0668-991260C1</t>
  </si>
  <si>
    <t>0669-991839C1</t>
  </si>
  <si>
    <t>0670-993497C1</t>
  </si>
  <si>
    <t>0671-994715C1</t>
  </si>
  <si>
    <t>0672-994731C1</t>
  </si>
  <si>
    <t>0673-995096C1</t>
  </si>
  <si>
    <t>0674-995389C1</t>
  </si>
  <si>
    <t>0675-995389C1</t>
  </si>
  <si>
    <t>0676-996504B1</t>
  </si>
  <si>
    <t>0677-996504B1</t>
  </si>
  <si>
    <t>0678-996504C1</t>
  </si>
  <si>
    <t>0679-997318C1</t>
  </si>
  <si>
    <t>0680-997396C1</t>
  </si>
  <si>
    <t>0681-997674C1</t>
  </si>
  <si>
    <t>0682-997866C1</t>
  </si>
  <si>
    <t>0683-998072C1</t>
  </si>
  <si>
    <t>0684-998318C1</t>
  </si>
  <si>
    <t>0685-998367C1</t>
  </si>
  <si>
    <t>0686-998501C1</t>
  </si>
  <si>
    <t>0687-998505C1</t>
  </si>
  <si>
    <t>0688-998649C1</t>
  </si>
  <si>
    <t>0689-998724C1</t>
  </si>
  <si>
    <t>0690-999263C1</t>
  </si>
  <si>
    <t>0691-999295C1</t>
  </si>
  <si>
    <t>0692-E1042016-2400</t>
  </si>
  <si>
    <t>0693-E1799637-100</t>
  </si>
  <si>
    <t>0694-FT30205-101</t>
  </si>
  <si>
    <t>0695-FT30205-101</t>
  </si>
  <si>
    <t>0696-FT30303-101</t>
  </si>
  <si>
    <t>0697-FT30421-100</t>
  </si>
  <si>
    <t>0698-30618-102</t>
  </si>
  <si>
    <t>0699-FT30618-102</t>
  </si>
  <si>
    <t>0700-FT30635-101</t>
  </si>
  <si>
    <t>0701-30637-101</t>
  </si>
  <si>
    <t>0702-FT33013-102</t>
  </si>
  <si>
    <t>0703-FT33015-101</t>
  </si>
  <si>
    <t>0704-FT33016-100</t>
  </si>
  <si>
    <t>0705-FT33050</t>
  </si>
  <si>
    <t>0706-FT33076-103</t>
  </si>
  <si>
    <t>0707-FT33198-1</t>
  </si>
  <si>
    <t>0708-FT33303-102</t>
  </si>
  <si>
    <t>0709-FT33306-100</t>
  </si>
  <si>
    <t>0710-FT33512-101</t>
  </si>
  <si>
    <t>0711-FT33604-100</t>
  </si>
  <si>
    <t>0712-FT51010-104</t>
  </si>
  <si>
    <t>0713-FT61014-101</t>
  </si>
  <si>
    <t>0714-FT61016</t>
  </si>
  <si>
    <t>0715-FT61090</t>
  </si>
  <si>
    <t>0716-FT61200-101</t>
  </si>
  <si>
    <t>0717-FT67001</t>
  </si>
  <si>
    <t>0718-FT67020-101</t>
  </si>
  <si>
    <t>0719-FT67022-201</t>
  </si>
  <si>
    <t>0720-FT67026</t>
  </si>
  <si>
    <t>0721-FT67032-100</t>
  </si>
  <si>
    <t>0722-FT67073-200</t>
  </si>
  <si>
    <t>0723-FT67101-1004</t>
  </si>
  <si>
    <t>0724-FT67101-104</t>
  </si>
  <si>
    <t>QUANTITY</t>
  </si>
  <si>
    <t>STATUS</t>
  </si>
  <si>
    <t>SOLAR SPARES: ITEM SEARCH</t>
  </si>
  <si>
    <t>DATE</t>
  </si>
  <si>
    <t>FROM SITE</t>
  </si>
  <si>
    <t>TO SITE</t>
  </si>
  <si>
    <t>TOTAL QTY</t>
  </si>
  <si>
    <t>QTY TAKEN</t>
  </si>
  <si>
    <t>REQUEST NAME</t>
  </si>
  <si>
    <t>INITIAL REQUEST STATUS</t>
  </si>
  <si>
    <t>FINAL REQUEST STATUS</t>
  </si>
  <si>
    <t>APPROVE</t>
  </si>
  <si>
    <t>Turbine</t>
  </si>
  <si>
    <t>0725-</t>
  </si>
  <si>
    <t>20/Feb/2025 14:39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</si>
</sst>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m/yyyy\ h:mm"/>
    <numFmt numFmtId="165" formatCode="dd\-mmmm\-yyyy"/>
    <numFmt numFmtId="166" formatCode="[$-F800]dddd\,\ mmmm\ dd\,\ yyyy"/>
  </numFmts>
  <fonts count="16"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4"/>
      <color theme="2"/>
      <name val="Abadi"/>
      <family val="2"/>
    </font>
    <font>
      <sz val="14"/>
      <color theme="1"/>
      <name val="Abadi"/>
      <family val="2"/>
    </font>
    <font>
      <sz val="14"/>
      <color rgb="FF000000"/>
      <name val="Abadi"/>
      <family val="2"/>
    </font>
    <font>
      <sz val="11"/>
      <color theme="0"/>
      <name val="Aptos Narrow"/>
      <family val="2"/>
      <scheme val="minor"/>
    </font>
    <font>
      <sz val="11"/>
      <color theme="1"/>
      <name val="Abadi"/>
      <family val="2"/>
    </font>
    <font>
      <b/>
      <sz val="14"/>
      <color theme="0"/>
      <name val="Aptos Narrow"/>
      <family val="2"/>
      <scheme val="minor"/>
    </font>
    <font>
      <sz val="18"/>
      <color theme="0"/>
      <name val="Abadi"/>
      <family val="2"/>
    </font>
    <font>
      <sz val="18"/>
      <color theme="1"/>
      <name val="Abadi"/>
      <family val="2"/>
    </font>
    <font>
      <b/>
      <sz val="12"/>
      <color theme="1"/>
      <name val="Abadi"/>
      <family val="2"/>
    </font>
    <font>
      <b/>
      <sz val="11"/>
      <color theme="0"/>
      <name val="Abadi"/>
      <family val="2"/>
    </font>
    <font>
      <sz val="14"/>
      <color theme="1"/>
      <name val="Aptos Narrow"/>
      <family val="2"/>
      <scheme val="minor"/>
    </font>
    <font>
      <b/>
      <sz val="14"/>
      <color theme="2"/>
      <name val="Aptos Narrow"/>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2060"/>
        <bgColor indexed="64"/>
      </patternFill>
    </fill>
    <fill>
      <patternFill patternType="solid">
        <fgColor theme="4" tint="0.39997558519241921"/>
        <bgColor indexed="64"/>
      </patternFill>
    </fill>
    <fill>
      <patternFill patternType="solid">
        <fgColor theme="4"/>
        <bgColor indexed="64"/>
      </patternFill>
    </fill>
    <fill>
      <patternFill patternType="solid">
        <fgColor rgb="FF00B0F0"/>
        <bgColor indexed="64"/>
      </patternFill>
    </fill>
    <fill>
      <patternFill patternType="solid">
        <fgColor theme="1" tint="0.499984740745262"/>
        <bgColor indexed="64"/>
      </patternFill>
    </fill>
    <fill>
      <patternFill patternType="solid">
        <fgColor theme="3"/>
        <bgColor indexed="64"/>
      </patternFill>
    </fill>
    <fill>
      <patternFill patternType="solid">
        <fgColor theme="0"/>
        <bgColor indexed="64"/>
      </patternFill>
    </fill>
  </fills>
  <borders count="13">
    <border>
      <left/>
      <right/>
      <top/>
      <bottom/>
      <diagonal/>
    </border>
    <border>
      <left style="thin">
        <color indexed="64"/>
      </left>
      <right/>
      <top/>
      <bottom/>
      <diagonal/>
    </border>
    <border>
      <left style="thin">
        <color indexed="64"/>
      </left>
      <right style="medium">
        <color rgb="FF000000"/>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58">
    <xf numFmtId="0" fontId="0" fillId="0" borderId="0" xfId="0"/>
    <xf numFmtId="0" fontId="4" fillId="5" borderId="1" xfId="3" applyFont="1" applyFill="1" applyBorder="1" applyAlignment="1">
      <alignment horizontal="center"/>
    </xf>
    <xf numFmtId="0" fontId="4" fillId="5" borderId="1" xfId="3" applyFont="1" applyFill="1" applyBorder="1" applyAlignment="1">
      <alignment horizontal="left"/>
    </xf>
    <xf numFmtId="2" fontId="5" fillId="0" borderId="3" xfId="0" applyNumberFormat="1" applyFont="1" applyBorder="1"/>
    <xf numFmtId="0" fontId="5" fillId="0" borderId="3" xfId="0" applyFont="1" applyBorder="1"/>
    <xf numFmtId="2" fontId="5" fillId="0" borderId="3" xfId="0" applyNumberFormat="1" applyFont="1" applyBorder="1" applyAlignment="1">
      <alignment horizontal="left"/>
    </xf>
    <xf numFmtId="0" fontId="5" fillId="0" borderId="3" xfId="0" applyFont="1" applyBorder="1" applyAlignment="1">
      <alignment horizontal="left"/>
    </xf>
    <xf numFmtId="164" fontId="5" fillId="0" borderId="3" xfId="0" applyNumberFormat="1" applyFont="1" applyBorder="1"/>
    <xf numFmtId="165" fontId="5" fillId="0" borderId="3" xfId="0" applyNumberFormat="1" applyFont="1" applyBorder="1"/>
    <xf numFmtId="0" fontId="6" fillId="0" borderId="3" xfId="0" applyFont="1" applyBorder="1" applyAlignment="1">
      <alignment horizontal="left"/>
    </xf>
    <xf numFmtId="0" fontId="6" fillId="0" borderId="3" xfId="0" applyFont="1" applyBorder="1"/>
    <xf numFmtId="1" fontId="5" fillId="0" borderId="3" xfId="0" applyNumberFormat="1" applyFont="1" applyBorder="1" applyAlignment="1">
      <alignment horizontal="left"/>
    </xf>
    <xf numFmtId="166" fontId="5" fillId="0" borderId="3" xfId="0" applyNumberFormat="1" applyFont="1" applyBorder="1" applyAlignment="1">
      <alignment horizontal="center"/>
    </xf>
    <xf numFmtId="1" fontId="5" fillId="0" borderId="3" xfId="0" applyNumberFormat="1" applyFont="1" applyBorder="1"/>
    <xf numFmtId="0" fontId="0" fillId="6" borderId="0" xfId="0" applyFill="1"/>
    <xf numFmtId="0" fontId="8" fillId="0" borderId="0" xfId="0" applyFont="1"/>
    <xf numFmtId="0" fontId="0" fillId="5" borderId="0" xfId="0" applyFill="1"/>
    <xf numFmtId="0" fontId="7" fillId="5" borderId="0" xfId="0" applyFont="1" applyFill="1"/>
    <xf numFmtId="0" fontId="0" fillId="7" borderId="0" xfId="0" applyFill="1"/>
    <xf numFmtId="0" fontId="0" fillId="8" borderId="0" xfId="0" applyFill="1"/>
    <xf numFmtId="0" fontId="0" fillId="8" borderId="0" xfId="0" applyFill="1" applyAlignment="1">
      <alignment horizontal="center"/>
    </xf>
    <xf numFmtId="0" fontId="0" fillId="11" borderId="7" xfId="0" applyFill="1" applyBorder="1"/>
    <xf numFmtId="0" fontId="0" fillId="11" borderId="0" xfId="0" applyFill="1"/>
    <xf numFmtId="0" fontId="0" fillId="11" borderId="8" xfId="0" applyFill="1" applyBorder="1"/>
    <xf numFmtId="0" fontId="0" fillId="11" borderId="9" xfId="0" applyFill="1" applyBorder="1"/>
    <xf numFmtId="0" fontId="0" fillId="11" borderId="10" xfId="0" applyFill="1" applyBorder="1"/>
    <xf numFmtId="0" fontId="0" fillId="11" borderId="11" xfId="0" applyFill="1" applyBorder="1"/>
    <xf numFmtId="0" fontId="12" fillId="11" borderId="0" xfId="0" applyFont="1" applyFill="1"/>
    <xf numFmtId="164" fontId="4" fillId="5" borderId="1" xfId="2" applyNumberFormat="1" applyFont="1" applyFill="1" applyBorder="1" applyAlignment="1">
      <alignment horizontal="center"/>
    </xf>
    <xf numFmtId="0" fontId="4" fillId="5" borderId="1" xfId="2" applyFont="1" applyFill="1" applyBorder="1" applyAlignment="1">
      <alignment horizontal="center"/>
    </xf>
    <xf numFmtId="1" fontId="4" fillId="5" borderId="1" xfId="1" applyNumberFormat="1" applyFont="1" applyFill="1" applyBorder="1" applyAlignment="1">
      <alignment horizontal="center"/>
    </xf>
    <xf numFmtId="0" fontId="4" fillId="5" borderId="2" xfId="1" applyFont="1" applyFill="1" applyBorder="1" applyAlignment="1">
      <alignment horizontal="center"/>
    </xf>
    <xf numFmtId="22" fontId="0" fillId="0" borderId="0" xfId="0" applyNumberFormat="1"/>
    <xf numFmtId="0" fontId="1" fillId="2" borderId="0" xfId="1"/>
    <xf numFmtId="0" fontId="1" fillId="11" borderId="0" xfId="1" applyFill="1"/>
    <xf numFmtId="22" fontId="1" fillId="2" borderId="0" xfId="1" applyNumberFormat="1"/>
    <xf numFmtId="22" fontId="1" fillId="11" borderId="0" xfId="1" applyNumberFormat="1" applyFill="1"/>
    <xf numFmtId="0" fontId="13" fillId="11" borderId="0" xfId="0" applyFont="1" applyFill="1"/>
    <xf numFmtId="22" fontId="5" fillId="0" borderId="3" xfId="0" applyNumberFormat="1" applyFont="1" applyBorder="1"/>
    <xf numFmtId="0" fontId="14" fillId="11" borderId="0" xfId="0" applyFont="1" applyFill="1"/>
    <xf numFmtId="0" fontId="12" fillId="11" borderId="0" xfId="0" applyFont="1" applyFill="1" applyAlignment="1">
      <alignment horizontal="center"/>
    </xf>
    <xf numFmtId="0" fontId="9" fillId="9" borderId="0" xfId="0" applyFont="1" applyFill="1" applyAlignment="1">
      <alignment horizontal="center"/>
    </xf>
    <xf numFmtId="0" fontId="0" fillId="9" borderId="0" xfId="0" applyFill="1" applyAlignment="1">
      <alignment horizontal="center"/>
    </xf>
    <xf numFmtId="0" fontId="15" fillId="9" borderId="0" xfId="0" applyFont="1" applyFill="1" applyAlignment="1">
      <alignment horizontal="center"/>
    </xf>
    <xf numFmtId="0" fontId="10" fillId="10" borderId="4" xfId="0" applyFont="1" applyFill="1" applyBorder="1" applyAlignment="1">
      <alignment horizontal="center" vertical="center"/>
    </xf>
    <xf numFmtId="0" fontId="11" fillId="10" borderId="5" xfId="0" applyFont="1" applyFill="1" applyBorder="1" applyAlignment="1">
      <alignment horizontal="center" vertical="center"/>
    </xf>
    <xf numFmtId="0" fontId="11" fillId="10" borderId="6" xfId="0" applyFont="1" applyFill="1" applyBorder="1" applyAlignment="1">
      <alignment horizontal="center" vertical="center"/>
    </xf>
    <xf numFmtId="0" fontId="11" fillId="10" borderId="7" xfId="0" applyFont="1" applyFill="1" applyBorder="1" applyAlignment="1">
      <alignment horizontal="center" vertical="center"/>
    </xf>
    <xf numFmtId="0" fontId="11" fillId="10" borderId="0" xfId="0" applyFont="1" applyFill="1" applyAlignment="1">
      <alignment horizontal="center" vertical="center"/>
    </xf>
    <xf numFmtId="0" fontId="11" fillId="10" borderId="8" xfId="0" applyFont="1" applyFill="1" applyBorder="1" applyAlignment="1">
      <alignment horizontal="center" vertical="center"/>
    </xf>
    <xf numFmtId="166" fontId="5" fillId="8" borderId="12" xfId="0" applyNumberFormat="1" applyFont="1" applyFill="1" applyBorder="1" applyAlignment="1">
      <alignment horizontal="center"/>
    </xf>
    <xf numFmtId="2" fontId="5" fillId="8" borderId="12" xfId="0" applyNumberFormat="1" applyFont="1" applyFill="1" applyBorder="1" applyAlignment="1"/>
    <xf numFmtId="0" fontId="5" fillId="8" borderId="12" xfId="0" applyNumberFormat="1" applyFont="1" applyFill="1" applyBorder="1"/>
    <xf numFmtId="0" fontId="5" fillId="8" borderId="12" xfId="0" applyFont="1" applyFill="1" applyBorder="1" applyAlignment="1">
      <alignment horizontal="left"/>
    </xf>
    <xf numFmtId="0" fontId="5" fillId="8" borderId="12" xfId="0" applyFont="1" applyFill="1" applyBorder="1"/>
    <xf numFmtId="1" fontId="5" fillId="8" borderId="12" xfId="0" applyNumberFormat="1" applyFont="1" applyFill="1" applyBorder="1" applyAlignment="1">
      <alignment horizontal="left"/>
    </xf>
    <xf numFmtId="164" fontId="5" fillId="8" borderId="12" xfId="0" applyNumberFormat="1" applyFont="1" applyFill="1" applyBorder="1"/>
    <xf numFmtId="1" fontId="5" fillId="8" borderId="12" xfId="0" applyNumberFormat="1" applyFont="1" applyFill="1" applyBorder="1"/>
  </cellXfs>
  <cellStyles count="4">
    <cellStyle name="Bad" xfId="2" builtinId="27"/>
    <cellStyle name="Good" xfId="1" builtinId="26"/>
    <cellStyle name="Neutral" xfId="3" builtinId="28"/>
    <cellStyle name="Normal" xfId="0" builtinId="0"/>
  </cellStyles>
  <dxfs count="57">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ont>
        <strike val="0"/>
        <outline val="0"/>
        <shadow val="0"/>
        <u val="none"/>
        <vertAlign val="baseline"/>
        <sz val="11"/>
        <color theme="1"/>
        <name val="Abadi"/>
        <family val="2"/>
        <scheme val="none"/>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tint="-0.24994659260841701"/>
        </patternFill>
      </fill>
    </dxf>
    <dxf>
      <fill>
        <patternFill>
          <bgColor rgb="FFFF0000"/>
        </patternFill>
      </fill>
    </dxf>
    <dxf>
      <fill>
        <patternFill>
          <bgColor rgb="FF00B050"/>
        </patternFill>
      </fill>
    </dxf>
    <dxf>
      <fill>
        <patternFill>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fill>
        <patternFill patternType="solid">
          <fgColor indexed="64"/>
          <bgColor rgb="FF002060"/>
        </patternFill>
      </fill>
    </dxf>
    <dxf>
      <font>
        <strike val="0"/>
        <outline val="0"/>
        <shadow val="0"/>
        <u val="none"/>
        <vertAlign val="baseline"/>
        <sz val="11"/>
        <color theme="0"/>
        <name val="Aptos Narrow"/>
        <family val="2"/>
        <scheme val="minor"/>
      </font>
      <fill>
        <patternFill patternType="solid">
          <fgColor indexed="64"/>
          <bgColor rgb="FF002060"/>
        </patternFill>
      </fill>
    </dxf>
    <dxf>
      <font>
        <strike val="0"/>
        <outline val="0"/>
        <shadow val="0"/>
        <u val="none"/>
        <vertAlign val="baseline"/>
        <sz val="11"/>
        <color theme="1"/>
        <name val="Abadi"/>
        <family val="2"/>
        <scheme val="none"/>
      </font>
    </dxf>
    <dxf>
      <fill>
        <patternFill patternType="solid">
          <fgColor indexed="64"/>
          <bgColor rgb="FF002060"/>
        </patternFill>
      </fill>
    </dxf>
    <dxf>
      <font>
        <strike val="0"/>
        <outline val="0"/>
        <shadow val="0"/>
        <u val="none"/>
        <vertAlign val="baseline"/>
        <sz val="11"/>
        <color theme="0"/>
        <name val="Aptos Narrow"/>
        <family val="2"/>
        <scheme val="minor"/>
      </font>
      <fill>
        <patternFill patternType="solid">
          <fgColor indexed="64"/>
          <bgColor rgb="FF002060"/>
        </patternFill>
      </fill>
    </dxf>
    <dxf>
      <font>
        <strike val="0"/>
        <outline val="0"/>
        <shadow val="0"/>
        <u val="none"/>
        <vertAlign val="baseline"/>
        <sz val="14"/>
        <name val="Abadi"/>
        <family val="2"/>
        <scheme val="none"/>
      </font>
      <numFmt numFmtId="0" formatCode="General"/>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numFmt numFmtId="1" formatCode="0"/>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numFmt numFmtId="164" formatCode="dd/mmm/yyyy\ h:mm"/>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numFmt numFmtId="1" formatCode="0"/>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numFmt numFmtId="0" formatCode="Genera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4"/>
        <name val="Abadi"/>
        <family val="2"/>
        <scheme val="none"/>
      </font>
      <numFmt numFmtId="2"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Abadi"/>
        <family val="2"/>
        <scheme val="none"/>
      </font>
      <numFmt numFmtId="166" formatCode="[$-F800]dddd\,\ mmmm\ dd\,\ 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border outline="0">
        <top style="medium">
          <color rgb="FF000000"/>
        </top>
        <bottom style="thin">
          <color indexed="64"/>
        </bottom>
      </border>
    </dxf>
    <dxf>
      <font>
        <strike val="0"/>
        <outline val="0"/>
        <shadow val="0"/>
        <u val="none"/>
        <vertAlign val="baseline"/>
        <sz val="14"/>
        <name val="Abadi"/>
        <family val="2"/>
        <scheme val="none"/>
      </font>
    </dxf>
    <dxf>
      <font>
        <b/>
        <i val="0"/>
        <strike val="0"/>
        <condense val="0"/>
        <extend val="0"/>
        <outline val="0"/>
        <shadow val="0"/>
        <u val="none"/>
        <vertAlign val="baseline"/>
        <sz val="14"/>
        <color rgb="FF9C0006"/>
        <name val="Abadi"/>
        <family val="2"/>
        <scheme val="none"/>
      </font>
      <fill>
        <patternFill patternType="solid">
          <fgColor indexed="64"/>
          <bgColor rgb="FF00206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ill>
        <patternFill>
          <bgColor theme="2" tint="-0.499984740745262"/>
        </patternFill>
      </fill>
    </dxf>
  </dxfs>
  <tableStyles count="1" defaultTableStyle="TableStyleMedium2" defaultPivotStyle="PivotStyleLight16">
    <tableStyle name="Slicer Style 1" pivot="0" table="0" count="1" xr9:uid="{C77BDCFF-0A34-45A8-A12A-4ACF9971CF26}">
      <tableStyleElement type="wholeTable" dxfId="56"/>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5.xml"/><Relationship Id="rId18" Type="http://schemas.microsoft.com/office/2007/relationships/slicerCache" Target="slicerCaches/slicerCache10.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07/relationships/slicerCache" Target="slicerCaches/slicerCache9.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7.xml"/><Relationship Id="rId23" Type="http://schemas.openxmlformats.org/officeDocument/2006/relationships/sharedStrings" Target="sharedStrings.xml"/><Relationship Id="rId10" Type="http://schemas.microsoft.com/office/2007/relationships/slicerCache" Target="slicerCaches/slicerCache2.xml"/><Relationship Id="rId19" Type="http://schemas.microsoft.com/office/2007/relationships/slicerCache" Target="slicerCaches/slicerCache1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tyles" Target="styles.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340545</xdr:colOff>
      <xdr:row>24</xdr:row>
      <xdr:rowOff>152401</xdr:rowOff>
    </xdr:from>
    <xdr:to>
      <xdr:col>19</xdr:col>
      <xdr:colOff>106588</xdr:colOff>
      <xdr:row>28</xdr:row>
      <xdr:rowOff>59873</xdr:rowOff>
    </xdr:to>
    <xdr:pic>
      <xdr:nvPicPr>
        <xdr:cNvPr id="2" name="Picture 1">
          <a:extLst>
            <a:ext uri="{FF2B5EF4-FFF2-40B4-BE49-F238E27FC236}">
              <a16:creationId xmlns:a16="http://schemas.microsoft.com/office/drawing/2014/main" id="{386A8AB1-821B-47EE-8539-C96E8DED02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84545" y="5572126"/>
          <a:ext cx="2204443" cy="68580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590550</xdr:colOff>
      <xdr:row>0</xdr:row>
      <xdr:rowOff>95250</xdr:rowOff>
    </xdr:from>
    <xdr:to>
      <xdr:col>17</xdr:col>
      <xdr:colOff>1752600</xdr:colOff>
      <xdr:row>6</xdr:row>
      <xdr:rowOff>63500</xdr:rowOff>
    </xdr:to>
    <xdr:sp macro="" textlink="">
      <xdr:nvSpPr>
        <xdr:cNvPr id="3" name="TextBox 2">
          <a:extLst>
            <a:ext uri="{FF2B5EF4-FFF2-40B4-BE49-F238E27FC236}">
              <a16:creationId xmlns:a16="http://schemas.microsoft.com/office/drawing/2014/main" id="{202E1EB4-F06A-4502-AD50-B553D8AF9550}"/>
            </a:ext>
          </a:extLst>
        </xdr:cNvPr>
        <xdr:cNvSpPr txBox="1"/>
      </xdr:nvSpPr>
      <xdr:spPr>
        <a:xfrm>
          <a:off x="3606800" y="95250"/>
          <a:ext cx="32118300" cy="1016000"/>
        </a:xfrm>
        <a:prstGeom prst="roundRect">
          <a:avLst/>
        </a:prstGeom>
        <a:solidFill>
          <a:sysClr val="window" lastClr="FFFFFF"/>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wrap="square" rtlCol="0" anchor="ctr"/>
        <a:lstStyle/>
        <a:p>
          <a:pPr algn="ctr"/>
          <a:r>
            <a:rPr lang="en-US" sz="4800" b="0" cap="none" spc="0">
              <a:ln w="0"/>
              <a:solidFill>
                <a:sysClr val="windowText" lastClr="000000"/>
              </a:solidFill>
              <a:effectLst>
                <a:outerShdw blurRad="38100" dist="19050" dir="2700000" algn="tl" rotWithShape="0">
                  <a:schemeClr val="dk1">
                    <a:alpha val="40000"/>
                  </a:schemeClr>
                </a:outerShdw>
              </a:effectLst>
            </a:rPr>
            <a:t>STOCK CONTROL FOR SOLAR PARTS</a:t>
          </a:r>
          <a:endParaRPr lang="en-GH" sz="48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editAs="absolute">
    <xdr:from>
      <xdr:col>0</xdr:col>
      <xdr:colOff>231773</xdr:colOff>
      <xdr:row>6</xdr:row>
      <xdr:rowOff>173945</xdr:rowOff>
    </xdr:from>
    <xdr:to>
      <xdr:col>5</xdr:col>
      <xdr:colOff>390523</xdr:colOff>
      <xdr:row>15</xdr:row>
      <xdr:rowOff>111125</xdr:rowOff>
    </xdr:to>
    <mc:AlternateContent xmlns:mc="http://schemas.openxmlformats.org/markup-compatibility/2006" xmlns:sle15="http://schemas.microsoft.com/office/drawing/2012/slicer">
      <mc:Choice Requires="sle15">
        <xdr:graphicFrame macro="">
          <xdr:nvGraphicFramePr>
            <xdr:cNvPr id="2" name="SITE 1">
              <a:extLst>
                <a:ext uri="{FF2B5EF4-FFF2-40B4-BE49-F238E27FC236}">
                  <a16:creationId xmlns:a16="http://schemas.microsoft.com/office/drawing/2014/main" id="{CDC4A6B2-96CC-3D35-8DD8-C046FE048AE8}"/>
                </a:ext>
              </a:extLst>
            </xdr:cNvPr>
            <xdr:cNvGraphicFramePr/>
          </xdr:nvGraphicFramePr>
          <xdr:xfrm>
            <a:off x="0" y="0"/>
            <a:ext cx="0" cy="0"/>
          </xdr:xfrm>
          <a:graphic>
            <a:graphicData uri="http://schemas.microsoft.com/office/drawing/2010/slicer">
              <sle:slicer xmlns:sle="http://schemas.microsoft.com/office/drawing/2010/slicer" name="SITE 1"/>
            </a:graphicData>
          </a:graphic>
        </xdr:graphicFrame>
      </mc:Choice>
      <mc:Fallback xmlns="">
        <xdr:sp macro="" textlink="">
          <xdr:nvSpPr>
            <xdr:cNvPr id="0" name=""/>
            <xdr:cNvSpPr>
              <a:spLocks noTextEdit="1"/>
            </xdr:cNvSpPr>
          </xdr:nvSpPr>
          <xdr:spPr>
            <a:xfrm>
              <a:off x="231773" y="1316945"/>
              <a:ext cx="3254375" cy="2016805"/>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486566</xdr:colOff>
      <xdr:row>6</xdr:row>
      <xdr:rowOff>145368</xdr:rowOff>
    </xdr:from>
    <xdr:to>
      <xdr:col>29</xdr:col>
      <xdr:colOff>103980</xdr:colOff>
      <xdr:row>75</xdr:row>
      <xdr:rowOff>180710</xdr:rowOff>
    </xdr:to>
    <mc:AlternateContent xmlns:mc="http://schemas.openxmlformats.org/markup-compatibility/2006" xmlns:sle15="http://schemas.microsoft.com/office/drawing/2012/slicer">
      <mc:Choice Requires="sle15">
        <xdr:graphicFrame macro="">
          <xdr:nvGraphicFramePr>
            <xdr:cNvPr id="6" name="ITEM DESCRIPTION 2">
              <a:extLst>
                <a:ext uri="{FF2B5EF4-FFF2-40B4-BE49-F238E27FC236}">
                  <a16:creationId xmlns:a16="http://schemas.microsoft.com/office/drawing/2014/main" id="{4C892DD2-8007-98A8-E90D-65DC6E0CB8DC}"/>
                </a:ext>
              </a:extLst>
            </xdr:cNvPr>
            <xdr:cNvGraphicFramePr/>
          </xdr:nvGraphicFramePr>
          <xdr:xfrm>
            <a:off x="0" y="0"/>
            <a:ext cx="0" cy="0"/>
          </xdr:xfrm>
          <a:graphic>
            <a:graphicData uri="http://schemas.microsoft.com/office/drawing/2010/slicer">
              <sle:slicer xmlns:sle="http://schemas.microsoft.com/office/drawing/2010/slicer" name="ITEM DESCRIPTION 2"/>
            </a:graphicData>
          </a:graphic>
        </xdr:graphicFrame>
      </mc:Choice>
      <mc:Fallback xmlns="">
        <xdr:sp macro="" textlink="">
          <xdr:nvSpPr>
            <xdr:cNvPr id="0" name=""/>
            <xdr:cNvSpPr>
              <a:spLocks noTextEdit="1"/>
            </xdr:cNvSpPr>
          </xdr:nvSpPr>
          <xdr:spPr>
            <a:xfrm>
              <a:off x="34547173" y="1189943"/>
              <a:ext cx="8405813" cy="15364506"/>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257854</xdr:colOff>
      <xdr:row>17</xdr:row>
      <xdr:rowOff>123599</xdr:rowOff>
    </xdr:from>
    <xdr:to>
      <xdr:col>5</xdr:col>
      <xdr:colOff>430666</xdr:colOff>
      <xdr:row>25</xdr:row>
      <xdr:rowOff>58737</xdr:rowOff>
    </xdr:to>
    <mc:AlternateContent xmlns:mc="http://schemas.openxmlformats.org/markup-compatibility/2006" xmlns:sle15="http://schemas.microsoft.com/office/drawing/2012/slicer">
      <mc:Choice Requires="sle15">
        <xdr:graphicFrame macro="">
          <xdr:nvGraphicFramePr>
            <xdr:cNvPr id="7" name="ITEM TYPE">
              <a:extLst>
                <a:ext uri="{FF2B5EF4-FFF2-40B4-BE49-F238E27FC236}">
                  <a16:creationId xmlns:a16="http://schemas.microsoft.com/office/drawing/2014/main" id="{C654AE1A-57F2-4CF9-A38E-B5F2799416F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57854" y="3841524"/>
              <a:ext cx="3268437" cy="1846488"/>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6</xdr:col>
      <xdr:colOff>463550</xdr:colOff>
      <xdr:row>0</xdr:row>
      <xdr:rowOff>119063</xdr:rowOff>
    </xdr:from>
    <xdr:to>
      <xdr:col>7</xdr:col>
      <xdr:colOff>926305</xdr:colOff>
      <xdr:row>5</xdr:row>
      <xdr:rowOff>93344</xdr:rowOff>
    </xdr:to>
    <xdr:pic>
      <xdr:nvPicPr>
        <xdr:cNvPr id="8" name="Picture 7">
          <a:extLst>
            <a:ext uri="{FF2B5EF4-FFF2-40B4-BE49-F238E27FC236}">
              <a16:creationId xmlns:a16="http://schemas.microsoft.com/office/drawing/2014/main" id="{EE335287-3558-49FB-9802-E56DC8A6FF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78300" y="119063"/>
          <a:ext cx="2992437" cy="926781"/>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7</xdr:col>
      <xdr:colOff>0</xdr:colOff>
      <xdr:row>1</xdr:row>
      <xdr:rowOff>172508</xdr:rowOff>
    </xdr:from>
    <xdr:to>
      <xdr:col>7</xdr:col>
      <xdr:colOff>696384</xdr:colOff>
      <xdr:row>4</xdr:row>
      <xdr:rowOff>28575</xdr:rowOff>
    </xdr:to>
    <mc:AlternateContent xmlns:mc="http://schemas.openxmlformats.org/markup-compatibility/2006" xmlns:sle15="http://schemas.microsoft.com/office/drawing/2012/slicer">
      <mc:Choice Requires="sle15">
        <xdr:graphicFrame macro="">
          <xdr:nvGraphicFramePr>
            <xdr:cNvPr id="2" name="SITE 3">
              <a:extLst>
                <a:ext uri="{FF2B5EF4-FFF2-40B4-BE49-F238E27FC236}">
                  <a16:creationId xmlns:a16="http://schemas.microsoft.com/office/drawing/2014/main" id="{4D11FA6F-0090-381E-5022-DF559AC05FD7}"/>
                </a:ext>
              </a:extLst>
            </xdr:cNvPr>
            <xdr:cNvGraphicFramePr/>
          </xdr:nvGraphicFramePr>
          <xdr:xfrm>
            <a:off x="0" y="0"/>
            <a:ext cx="0" cy="0"/>
          </xdr:xfrm>
          <a:graphic>
            <a:graphicData uri="http://schemas.microsoft.com/office/drawing/2010/slicer">
              <sle:slicer xmlns:sle="http://schemas.microsoft.com/office/drawing/2010/slicer" name="SITE 3"/>
            </a:graphicData>
          </a:graphic>
        </xdr:graphicFrame>
      </mc:Choice>
      <mc:Fallback xmlns="">
        <xdr:sp macro="" textlink="">
          <xdr:nvSpPr>
            <xdr:cNvPr id="0" name=""/>
            <xdr:cNvSpPr>
              <a:spLocks noTextEdit="1"/>
            </xdr:cNvSpPr>
          </xdr:nvSpPr>
          <xdr:spPr>
            <a:xfrm>
              <a:off x="4247444" y="355952"/>
              <a:ext cx="693209" cy="403226"/>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47625</xdr:colOff>
      <xdr:row>5</xdr:row>
      <xdr:rowOff>1</xdr:rowOff>
    </xdr:from>
    <xdr:to>
      <xdr:col>6</xdr:col>
      <xdr:colOff>296333</xdr:colOff>
      <xdr:row>737</xdr:row>
      <xdr:rowOff>85725</xdr:rowOff>
    </xdr:to>
    <mc:AlternateContent xmlns:mc="http://schemas.openxmlformats.org/markup-compatibility/2006" xmlns:sle15="http://schemas.microsoft.com/office/drawing/2012/slicer">
      <mc:Choice Requires="sle15">
        <xdr:graphicFrame macro="">
          <xdr:nvGraphicFramePr>
            <xdr:cNvPr id="3" name="ITEM DESCRIPTION 3">
              <a:extLst>
                <a:ext uri="{FF2B5EF4-FFF2-40B4-BE49-F238E27FC236}">
                  <a16:creationId xmlns:a16="http://schemas.microsoft.com/office/drawing/2014/main" id="{F228B9E9-518C-0155-8515-FEEBD49F04AF}"/>
                </a:ext>
              </a:extLst>
            </xdr:cNvPr>
            <xdr:cNvGraphicFramePr/>
          </xdr:nvGraphicFramePr>
          <xdr:xfrm>
            <a:off x="0" y="0"/>
            <a:ext cx="0" cy="0"/>
          </xdr:xfrm>
          <a:graphic>
            <a:graphicData uri="http://schemas.microsoft.com/office/drawing/2010/slicer">
              <sle:slicer xmlns:sle="http://schemas.microsoft.com/office/drawing/2010/slicer" name="ITEM DESCRIPTION 3"/>
            </a:graphicData>
          </a:graphic>
        </xdr:graphicFrame>
      </mc:Choice>
      <mc:Fallback xmlns="">
        <xdr:sp macro="" textlink="">
          <xdr:nvSpPr>
            <xdr:cNvPr id="0" name=""/>
            <xdr:cNvSpPr>
              <a:spLocks noTextEdit="1"/>
            </xdr:cNvSpPr>
          </xdr:nvSpPr>
          <xdr:spPr>
            <a:xfrm>
              <a:off x="44450" y="917223"/>
              <a:ext cx="3889375" cy="7787216"/>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102658</xdr:colOff>
      <xdr:row>0</xdr:row>
      <xdr:rowOff>66673</xdr:rowOff>
    </xdr:from>
    <xdr:to>
      <xdr:col>18</xdr:col>
      <xdr:colOff>0</xdr:colOff>
      <xdr:row>4</xdr:row>
      <xdr:rowOff>50798</xdr:rowOff>
    </xdr:to>
    <xdr:sp macro="" textlink="">
      <xdr:nvSpPr>
        <xdr:cNvPr id="4" name="TextBox 3">
          <a:extLst>
            <a:ext uri="{FF2B5EF4-FFF2-40B4-BE49-F238E27FC236}">
              <a16:creationId xmlns:a16="http://schemas.microsoft.com/office/drawing/2014/main" id="{F3A25332-A862-4627-8999-B45D0B66C093}"/>
            </a:ext>
          </a:extLst>
        </xdr:cNvPr>
        <xdr:cNvSpPr txBox="1"/>
      </xdr:nvSpPr>
      <xdr:spPr>
        <a:xfrm>
          <a:off x="102658" y="66673"/>
          <a:ext cx="17889009" cy="703792"/>
        </a:xfrm>
        <a:prstGeom prst="roundRect">
          <a:avLst/>
        </a:prstGeom>
        <a:solidFill>
          <a:sysClr val="window" lastClr="FFFFFF"/>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wrap="square" rtlCol="0" anchor="ctr"/>
        <a:lstStyle/>
        <a:p>
          <a:pPr algn="ctr"/>
          <a:r>
            <a:rPr lang="en-US" sz="3600" b="0" cap="none" spc="0">
              <a:ln w="0"/>
              <a:solidFill>
                <a:sysClr val="windowText" lastClr="000000"/>
              </a:solidFill>
              <a:effectLst>
                <a:outerShdw blurRad="38100" dist="19050" dir="2700000" algn="tl" rotWithShape="0">
                  <a:schemeClr val="dk1">
                    <a:alpha val="40000"/>
                  </a:schemeClr>
                </a:outerShdw>
              </a:effectLst>
            </a:rPr>
            <a:t>CHIRANO STOCK</a:t>
          </a:r>
          <a:endParaRPr lang="en-GH" sz="36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353239</xdr:colOff>
      <xdr:row>0</xdr:row>
      <xdr:rowOff>124357</xdr:rowOff>
    </xdr:from>
    <xdr:to>
      <xdr:col>3</xdr:col>
      <xdr:colOff>66675</xdr:colOff>
      <xdr:row>3</xdr:row>
      <xdr:rowOff>64441</xdr:rowOff>
    </xdr:to>
    <xdr:pic>
      <xdr:nvPicPr>
        <xdr:cNvPr id="5" name="Picture 4">
          <a:extLst>
            <a:ext uri="{FF2B5EF4-FFF2-40B4-BE49-F238E27FC236}">
              <a16:creationId xmlns:a16="http://schemas.microsoft.com/office/drawing/2014/main" id="{DB5AF5BF-CBBE-44CC-9D2A-63D10AA7E4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3239" y="124357"/>
          <a:ext cx="1542236" cy="483009"/>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158751</xdr:colOff>
      <xdr:row>5</xdr:row>
      <xdr:rowOff>171450</xdr:rowOff>
    </xdr:from>
    <xdr:to>
      <xdr:col>2</xdr:col>
      <xdr:colOff>30692</xdr:colOff>
      <xdr:row>11</xdr:row>
      <xdr:rowOff>84666</xdr:rowOff>
    </xdr:to>
    <mc:AlternateContent xmlns:mc="http://schemas.openxmlformats.org/markup-compatibility/2006" xmlns:sle15="http://schemas.microsoft.com/office/drawing/2012/slicer">
      <mc:Choice Requires="sle15">
        <xdr:graphicFrame macro="">
          <xdr:nvGraphicFramePr>
            <xdr:cNvPr id="2" name="SITE 2">
              <a:extLst>
                <a:ext uri="{FF2B5EF4-FFF2-40B4-BE49-F238E27FC236}">
                  <a16:creationId xmlns:a16="http://schemas.microsoft.com/office/drawing/2014/main" id="{46DF109A-7211-6F11-7850-CEE2A396D626}"/>
                </a:ext>
              </a:extLst>
            </xdr:cNvPr>
            <xdr:cNvGraphicFramePr/>
          </xdr:nvGraphicFramePr>
          <xdr:xfrm>
            <a:off x="0" y="0"/>
            <a:ext cx="0" cy="0"/>
          </xdr:xfrm>
          <a:graphic>
            <a:graphicData uri="http://schemas.microsoft.com/office/drawing/2010/slicer">
              <sle:slicer xmlns:sle="http://schemas.microsoft.com/office/drawing/2010/slicer" name="SITE 2"/>
            </a:graphicData>
          </a:graphic>
        </xdr:graphicFrame>
      </mc:Choice>
      <mc:Fallback xmlns="">
        <xdr:sp macro="" textlink="">
          <xdr:nvSpPr>
            <xdr:cNvPr id="0" name=""/>
            <xdr:cNvSpPr>
              <a:spLocks noTextEdit="1"/>
            </xdr:cNvSpPr>
          </xdr:nvSpPr>
          <xdr:spPr>
            <a:xfrm>
              <a:off x="161926" y="1071033"/>
              <a:ext cx="1093258" cy="276225"/>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104774</xdr:colOff>
      <xdr:row>5</xdr:row>
      <xdr:rowOff>171450</xdr:rowOff>
    </xdr:from>
    <xdr:to>
      <xdr:col>6</xdr:col>
      <xdr:colOff>296333</xdr:colOff>
      <xdr:row>224</xdr:row>
      <xdr:rowOff>63500</xdr:rowOff>
    </xdr:to>
    <mc:AlternateContent xmlns:mc="http://schemas.openxmlformats.org/markup-compatibility/2006" xmlns:sle15="http://schemas.microsoft.com/office/drawing/2012/slicer">
      <mc:Choice Requires="sle15">
        <xdr:graphicFrame macro="">
          <xdr:nvGraphicFramePr>
            <xdr:cNvPr id="3" name="ITEM DESCRIPTION 1">
              <a:extLst>
                <a:ext uri="{FF2B5EF4-FFF2-40B4-BE49-F238E27FC236}">
                  <a16:creationId xmlns:a16="http://schemas.microsoft.com/office/drawing/2014/main" id="{450DA05C-0C76-6E92-C3C9-1E4104F8A047}"/>
                </a:ext>
              </a:extLst>
            </xdr:cNvPr>
            <xdr:cNvGraphicFramePr/>
          </xdr:nvGraphicFramePr>
          <xdr:xfrm>
            <a:off x="0" y="0"/>
            <a:ext cx="0" cy="0"/>
          </xdr:xfrm>
          <a:graphic>
            <a:graphicData uri="http://schemas.microsoft.com/office/drawing/2010/slicer">
              <sle:slicer xmlns:sle="http://schemas.microsoft.com/office/drawing/2010/slicer" name="ITEM DESCRIPTION 1"/>
            </a:graphicData>
          </a:graphic>
        </xdr:graphicFrame>
      </mc:Choice>
      <mc:Fallback xmlns="">
        <xdr:sp macro="" textlink="">
          <xdr:nvSpPr>
            <xdr:cNvPr id="0" name=""/>
            <xdr:cNvSpPr>
              <a:spLocks noTextEdit="1"/>
            </xdr:cNvSpPr>
          </xdr:nvSpPr>
          <xdr:spPr>
            <a:xfrm>
              <a:off x="107949" y="1071033"/>
              <a:ext cx="3868209" cy="8531225"/>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95249</xdr:colOff>
      <xdr:row>0</xdr:row>
      <xdr:rowOff>123825</xdr:rowOff>
    </xdr:from>
    <xdr:to>
      <xdr:col>18</xdr:col>
      <xdr:colOff>0</xdr:colOff>
      <xdr:row>5</xdr:row>
      <xdr:rowOff>63500</xdr:rowOff>
    </xdr:to>
    <xdr:sp macro="" textlink="">
      <xdr:nvSpPr>
        <xdr:cNvPr id="4" name="TextBox 3">
          <a:extLst>
            <a:ext uri="{FF2B5EF4-FFF2-40B4-BE49-F238E27FC236}">
              <a16:creationId xmlns:a16="http://schemas.microsoft.com/office/drawing/2014/main" id="{58B46B52-893E-4EB8-8253-7B5485E892FB}"/>
            </a:ext>
          </a:extLst>
        </xdr:cNvPr>
        <xdr:cNvSpPr txBox="1"/>
      </xdr:nvSpPr>
      <xdr:spPr>
        <a:xfrm>
          <a:off x="95249" y="123825"/>
          <a:ext cx="18732501" cy="839258"/>
        </a:xfrm>
        <a:prstGeom prst="roundRect">
          <a:avLst/>
        </a:prstGeom>
        <a:solidFill>
          <a:sysClr val="window" lastClr="FFFFFF"/>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wrap="square" rtlCol="0" anchor="ctr"/>
        <a:lstStyle/>
        <a:p>
          <a:pPr algn="ctr"/>
          <a:r>
            <a:rPr lang="en-US" sz="3600" b="0" cap="none" spc="0">
              <a:ln w="0"/>
              <a:solidFill>
                <a:sysClr val="windowText" lastClr="000000"/>
              </a:solidFill>
              <a:effectLst>
                <a:outerShdw blurRad="38100" dist="19050" dir="2700000" algn="tl" rotWithShape="0">
                  <a:schemeClr val="dk1">
                    <a:alpha val="40000"/>
                  </a:schemeClr>
                </a:outerShdw>
              </a:effectLst>
            </a:rPr>
            <a:t>TARKWA STOCK</a:t>
          </a:r>
          <a:endParaRPr lang="en-GH" sz="36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333130</xdr:colOff>
      <xdr:row>0</xdr:row>
      <xdr:rowOff>178334</xdr:rowOff>
    </xdr:from>
    <xdr:to>
      <xdr:col>3</xdr:col>
      <xdr:colOff>372024</xdr:colOff>
      <xdr:row>4</xdr:row>
      <xdr:rowOff>37256</xdr:rowOff>
    </xdr:to>
    <xdr:pic>
      <xdr:nvPicPr>
        <xdr:cNvPr id="5" name="Picture 4">
          <a:extLst>
            <a:ext uri="{FF2B5EF4-FFF2-40B4-BE49-F238E27FC236}">
              <a16:creationId xmlns:a16="http://schemas.microsoft.com/office/drawing/2014/main" id="{93217D36-E578-43A0-A733-2CF2E3D2BD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130" y="178334"/>
          <a:ext cx="1874044" cy="578589"/>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465402</xdr:colOff>
      <xdr:row>6</xdr:row>
      <xdr:rowOff>114565</xdr:rowOff>
    </xdr:from>
    <xdr:to>
      <xdr:col>2</xdr:col>
      <xdr:colOff>343958</xdr:colOff>
      <xdr:row>67</xdr:row>
      <xdr:rowOff>1588</xdr:rowOff>
    </xdr:to>
    <mc:AlternateContent xmlns:mc="http://schemas.openxmlformats.org/markup-compatibility/2006" xmlns:sle15="http://schemas.microsoft.com/office/drawing/2012/slicer">
      <mc:Choice Requires="sle15">
        <xdr:graphicFrame macro="">
          <xdr:nvGraphicFramePr>
            <xdr:cNvPr id="5" name="SITE">
              <a:extLst>
                <a:ext uri="{FF2B5EF4-FFF2-40B4-BE49-F238E27FC236}">
                  <a16:creationId xmlns:a16="http://schemas.microsoft.com/office/drawing/2014/main" id="{42CD56CC-9B04-77A6-01C8-92115A9BD20F}"/>
                </a:ext>
              </a:extLst>
            </xdr:cNvPr>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468577" y="1186128"/>
              <a:ext cx="1089819" cy="244210"/>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122236</xdr:colOff>
      <xdr:row>5</xdr:row>
      <xdr:rowOff>160336</xdr:rowOff>
    </xdr:from>
    <xdr:to>
      <xdr:col>7</xdr:col>
      <xdr:colOff>226218</xdr:colOff>
      <xdr:row>747</xdr:row>
      <xdr:rowOff>30162</xdr:rowOff>
    </xdr:to>
    <mc:AlternateContent xmlns:mc="http://schemas.openxmlformats.org/markup-compatibility/2006" xmlns:sle15="http://schemas.microsoft.com/office/drawing/2012/slicer">
      <mc:Choice Requires="sle15">
        <xdr:graphicFrame macro="">
          <xdr:nvGraphicFramePr>
            <xdr:cNvPr id="4" name="ITEM DESCRIPTION">
              <a:extLst>
                <a:ext uri="{FF2B5EF4-FFF2-40B4-BE49-F238E27FC236}">
                  <a16:creationId xmlns:a16="http://schemas.microsoft.com/office/drawing/2014/main" id="{5DCC62BE-EE65-AC3E-814A-124A612CC37E}"/>
                </a:ext>
              </a:extLst>
            </xdr:cNvPr>
            <xdr:cNvGraphicFramePr/>
          </xdr:nvGraphicFramePr>
          <xdr:xfrm>
            <a:off x="0" y="0"/>
            <a:ext cx="0" cy="0"/>
          </xdr:xfrm>
          <a:graphic>
            <a:graphicData uri="http://schemas.microsoft.com/office/drawing/2010/slicer">
              <sle:slicer xmlns:sle="http://schemas.microsoft.com/office/drawing/2010/slicer" name="ITEM DESCRIPTION"/>
            </a:graphicData>
          </a:graphic>
        </xdr:graphicFrame>
      </mc:Choice>
      <mc:Fallback xmlns="">
        <xdr:sp macro="" textlink="">
          <xdr:nvSpPr>
            <xdr:cNvPr id="0" name=""/>
            <xdr:cNvSpPr>
              <a:spLocks noTextEdit="1"/>
            </xdr:cNvSpPr>
          </xdr:nvSpPr>
          <xdr:spPr>
            <a:xfrm>
              <a:off x="125411" y="1056480"/>
              <a:ext cx="4351338" cy="7900195"/>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68262</xdr:colOff>
      <xdr:row>0</xdr:row>
      <xdr:rowOff>122238</xdr:rowOff>
    </xdr:from>
    <xdr:to>
      <xdr:col>18</xdr:col>
      <xdr:colOff>928686</xdr:colOff>
      <xdr:row>5</xdr:row>
      <xdr:rowOff>71437</xdr:rowOff>
    </xdr:to>
    <xdr:sp macro="" textlink="">
      <xdr:nvSpPr>
        <xdr:cNvPr id="2" name="TextBox 1">
          <a:extLst>
            <a:ext uri="{FF2B5EF4-FFF2-40B4-BE49-F238E27FC236}">
              <a16:creationId xmlns:a16="http://schemas.microsoft.com/office/drawing/2014/main" id="{ED3617B3-725F-4DA0-B4C1-E20AD97DE0CD}"/>
            </a:ext>
          </a:extLst>
        </xdr:cNvPr>
        <xdr:cNvSpPr txBox="1"/>
      </xdr:nvSpPr>
      <xdr:spPr>
        <a:xfrm>
          <a:off x="68262" y="122238"/>
          <a:ext cx="19481799" cy="842168"/>
        </a:xfrm>
        <a:prstGeom prst="roundRect">
          <a:avLst/>
        </a:prstGeom>
        <a:solidFill>
          <a:sysClr val="window" lastClr="FFFFFF"/>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wrap="square" rtlCol="0" anchor="ctr"/>
        <a:lstStyle/>
        <a:p>
          <a:pPr algn="ctr"/>
          <a:r>
            <a:rPr lang="en-US" sz="3600" b="0" cap="none" spc="0">
              <a:ln w="0"/>
              <a:solidFill>
                <a:sysClr val="windowText" lastClr="000000"/>
              </a:solidFill>
              <a:effectLst>
                <a:outerShdw blurRad="38100" dist="19050" dir="2700000" algn="tl" rotWithShape="0">
                  <a:schemeClr val="dk1">
                    <a:alpha val="40000"/>
                  </a:schemeClr>
                </a:outerShdw>
              </a:effectLst>
            </a:rPr>
            <a:t>EDIKAN STOCK</a:t>
          </a:r>
        </a:p>
      </xdr:txBody>
    </xdr:sp>
    <xdr:clientData/>
  </xdr:twoCellAnchor>
  <xdr:twoCellAnchor editAs="oneCell">
    <xdr:from>
      <xdr:col>0</xdr:col>
      <xdr:colOff>315669</xdr:colOff>
      <xdr:row>0</xdr:row>
      <xdr:rowOff>164046</xdr:rowOff>
    </xdr:from>
    <xdr:to>
      <xdr:col>3</xdr:col>
      <xdr:colOff>380201</xdr:colOff>
      <xdr:row>4</xdr:row>
      <xdr:rowOff>39428</xdr:rowOff>
    </xdr:to>
    <xdr:pic>
      <xdr:nvPicPr>
        <xdr:cNvPr id="3" name="Picture 2">
          <a:extLst>
            <a:ext uri="{FF2B5EF4-FFF2-40B4-BE49-F238E27FC236}">
              <a16:creationId xmlns:a16="http://schemas.microsoft.com/office/drawing/2014/main" id="{C39DACEA-F1E1-4DE6-A2ED-B9B87DDDDF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5669" y="164046"/>
          <a:ext cx="1886188" cy="589757"/>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130175</xdr:colOff>
      <xdr:row>6</xdr:row>
      <xdr:rowOff>28575</xdr:rowOff>
    </xdr:from>
    <xdr:to>
      <xdr:col>3</xdr:col>
      <xdr:colOff>130175</xdr:colOff>
      <xdr:row>101</xdr:row>
      <xdr:rowOff>123825</xdr:rowOff>
    </xdr:to>
    <mc:AlternateContent xmlns:mc="http://schemas.openxmlformats.org/markup-compatibility/2006" xmlns:sle15="http://schemas.microsoft.com/office/drawing/2012/slicer">
      <mc:Choice Requires="sle15">
        <xdr:graphicFrame macro="">
          <xdr:nvGraphicFramePr>
            <xdr:cNvPr id="2" name="SITE 4">
              <a:extLst>
                <a:ext uri="{FF2B5EF4-FFF2-40B4-BE49-F238E27FC236}">
                  <a16:creationId xmlns:a16="http://schemas.microsoft.com/office/drawing/2014/main" id="{5315A213-9379-6D08-CB6A-50125B24B7A9}"/>
                </a:ext>
              </a:extLst>
            </xdr:cNvPr>
            <xdr:cNvGraphicFramePr/>
          </xdr:nvGraphicFramePr>
          <xdr:xfrm>
            <a:off x="0" y="0"/>
            <a:ext cx="0" cy="0"/>
          </xdr:xfrm>
          <a:graphic>
            <a:graphicData uri="http://schemas.microsoft.com/office/drawing/2010/slicer">
              <sle:slicer xmlns:sle="http://schemas.microsoft.com/office/drawing/2010/slicer" name="SITE 4"/>
            </a:graphicData>
          </a:graphic>
        </xdr:graphicFrame>
      </mc:Choice>
      <mc:Fallback xmlns="">
        <xdr:sp macro="" textlink="">
          <xdr:nvSpPr>
            <xdr:cNvPr id="0" name=""/>
            <xdr:cNvSpPr>
              <a:spLocks noTextEdit="1"/>
            </xdr:cNvSpPr>
          </xdr:nvSpPr>
          <xdr:spPr>
            <a:xfrm>
              <a:off x="130175" y="1104900"/>
              <a:ext cx="1841500" cy="1534583"/>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114299</xdr:colOff>
      <xdr:row>6</xdr:row>
      <xdr:rowOff>0</xdr:rowOff>
    </xdr:from>
    <xdr:to>
      <xdr:col>5</xdr:col>
      <xdr:colOff>317499</xdr:colOff>
      <xdr:row>129</xdr:row>
      <xdr:rowOff>76200</xdr:rowOff>
    </xdr:to>
    <mc:AlternateContent xmlns:mc="http://schemas.openxmlformats.org/markup-compatibility/2006" xmlns:sle15="http://schemas.microsoft.com/office/drawing/2012/slicer">
      <mc:Choice Requires="sle15">
        <xdr:graphicFrame macro="">
          <xdr:nvGraphicFramePr>
            <xdr:cNvPr id="3" name="ITEM DESCRIPTION 4">
              <a:extLst>
                <a:ext uri="{FF2B5EF4-FFF2-40B4-BE49-F238E27FC236}">
                  <a16:creationId xmlns:a16="http://schemas.microsoft.com/office/drawing/2014/main" id="{9117D8B5-5B85-E2B0-3572-572FF65AF849}"/>
                </a:ext>
              </a:extLst>
            </xdr:cNvPr>
            <xdr:cNvGraphicFramePr/>
          </xdr:nvGraphicFramePr>
          <xdr:xfrm>
            <a:off x="0" y="0"/>
            <a:ext cx="0" cy="0"/>
          </xdr:xfrm>
          <a:graphic>
            <a:graphicData uri="http://schemas.microsoft.com/office/drawing/2010/slicer">
              <sle:slicer xmlns:sle="http://schemas.microsoft.com/office/drawing/2010/slicer" name="ITEM DESCRIPTION 4"/>
            </a:graphicData>
          </a:graphic>
        </xdr:graphicFrame>
      </mc:Choice>
      <mc:Fallback xmlns="">
        <xdr:sp macro="" textlink="">
          <xdr:nvSpPr>
            <xdr:cNvPr id="0" name=""/>
            <xdr:cNvSpPr>
              <a:spLocks noTextEdit="1"/>
            </xdr:cNvSpPr>
          </xdr:nvSpPr>
          <xdr:spPr>
            <a:xfrm>
              <a:off x="114299" y="1079500"/>
              <a:ext cx="3269192" cy="6553200"/>
            </a:xfrm>
            <a:prstGeom prst="rect">
              <a:avLst/>
            </a:prstGeom>
            <a:solidFill>
              <a:prstClr val="white"/>
            </a:solidFill>
            <a:ln w="1">
              <a:solidFill>
                <a:prstClr val="green"/>
              </a:solidFill>
            </a:ln>
          </xdr:spPr>
          <xdr:txBody>
            <a:bodyPr vertOverflow="clip" horzOverflow="clip"/>
            <a:lstStyle/>
            <a:p>
              <a:r>
                <a:rPr lang="en-G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74083</xdr:colOff>
      <xdr:row>0</xdr:row>
      <xdr:rowOff>49741</xdr:rowOff>
    </xdr:from>
    <xdr:to>
      <xdr:col>17</xdr:col>
      <xdr:colOff>31750</xdr:colOff>
      <xdr:row>5</xdr:row>
      <xdr:rowOff>0</xdr:rowOff>
    </xdr:to>
    <xdr:sp macro="" textlink="">
      <xdr:nvSpPr>
        <xdr:cNvPr id="4" name="TextBox 3">
          <a:extLst>
            <a:ext uri="{FF2B5EF4-FFF2-40B4-BE49-F238E27FC236}">
              <a16:creationId xmlns:a16="http://schemas.microsoft.com/office/drawing/2014/main" id="{B3E6D799-D612-416F-8FCF-3CF07098683A}"/>
            </a:ext>
          </a:extLst>
        </xdr:cNvPr>
        <xdr:cNvSpPr txBox="1"/>
      </xdr:nvSpPr>
      <xdr:spPr>
        <a:xfrm>
          <a:off x="74083" y="49741"/>
          <a:ext cx="17176750" cy="849842"/>
        </a:xfrm>
        <a:prstGeom prst="roundRect">
          <a:avLst/>
        </a:prstGeom>
        <a:solidFill>
          <a:sysClr val="window" lastClr="FFFFFF"/>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wrap="square" rtlCol="0" anchor="ctr"/>
        <a:lstStyle/>
        <a:p>
          <a:pPr algn="ctr"/>
          <a:r>
            <a:rPr lang="en-US" sz="3600" b="0" cap="none" spc="0">
              <a:ln w="0"/>
              <a:solidFill>
                <a:sysClr val="windowText" lastClr="000000"/>
              </a:solidFill>
              <a:effectLst>
                <a:outerShdw blurRad="38100" dist="19050" dir="2700000" algn="tl" rotWithShape="0">
                  <a:schemeClr val="dk1">
                    <a:alpha val="40000"/>
                  </a:schemeClr>
                </a:outerShdw>
              </a:effectLst>
            </a:rPr>
            <a:t>WASSA STOCK</a:t>
          </a:r>
          <a:endParaRPr lang="en-GH" sz="36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311964</xdr:colOff>
      <xdr:row>0</xdr:row>
      <xdr:rowOff>104250</xdr:rowOff>
    </xdr:from>
    <xdr:to>
      <xdr:col>3</xdr:col>
      <xdr:colOff>374489</xdr:colOff>
      <xdr:row>3</xdr:row>
      <xdr:rowOff>150385</xdr:rowOff>
    </xdr:to>
    <xdr:pic>
      <xdr:nvPicPr>
        <xdr:cNvPr id="5" name="Picture 4">
          <a:extLst>
            <a:ext uri="{FF2B5EF4-FFF2-40B4-BE49-F238E27FC236}">
              <a16:creationId xmlns:a16="http://schemas.microsoft.com/office/drawing/2014/main" id="{294914B7-233D-4479-8A1C-94A84BE349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64" y="104250"/>
          <a:ext cx="1897675" cy="58588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390525</xdr:colOff>
      <xdr:row>0</xdr:row>
      <xdr:rowOff>152400</xdr:rowOff>
    </xdr:from>
    <xdr:to>
      <xdr:col>14</xdr:col>
      <xdr:colOff>819150</xdr:colOff>
      <xdr:row>4</xdr:row>
      <xdr:rowOff>95250</xdr:rowOff>
    </xdr:to>
    <xdr:sp macro="" textlink="">
      <xdr:nvSpPr>
        <xdr:cNvPr id="2" name="TextBox 1">
          <a:extLst>
            <a:ext uri="{FF2B5EF4-FFF2-40B4-BE49-F238E27FC236}">
              <a16:creationId xmlns:a16="http://schemas.microsoft.com/office/drawing/2014/main" id="{43CFA7E8-D071-4792-30B0-BB8C1A0D104E}"/>
            </a:ext>
          </a:extLst>
        </xdr:cNvPr>
        <xdr:cNvSpPr txBox="1"/>
      </xdr:nvSpPr>
      <xdr:spPr>
        <a:xfrm>
          <a:off x="1609725" y="152400"/>
          <a:ext cx="13573125" cy="666750"/>
        </a:xfrm>
        <a:prstGeom prst="flowChartAlternateProcess">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a:latin typeface="Abadi" panose="020B0604020104020204" pitchFamily="34" charset="0"/>
            </a:rPr>
            <a:t>ITEMS</a:t>
          </a:r>
          <a:r>
            <a:rPr lang="en-US" sz="3600" baseline="0">
              <a:latin typeface="Abadi" panose="020B0604020104020204" pitchFamily="34" charset="0"/>
            </a:rPr>
            <a:t> REQUEST SHEET </a:t>
          </a:r>
          <a:endParaRPr lang="en-GH" sz="3600">
            <a:latin typeface="Abadi" panose="020B0604020104020204" pitchFamily="34" charset="0"/>
          </a:endParaRPr>
        </a:p>
      </xdr:txBody>
    </xdr:sp>
    <xdr:clientData/>
  </xdr:twoCellAnchor>
  <xdr:twoCellAnchor editAs="oneCell">
    <xdr:from>
      <xdr:col>2</xdr:col>
      <xdr:colOff>514351</xdr:colOff>
      <xdr:row>1</xdr:row>
      <xdr:rowOff>19050</xdr:rowOff>
    </xdr:from>
    <xdr:to>
      <xdr:col>3</xdr:col>
      <xdr:colOff>695325</xdr:colOff>
      <xdr:row>3</xdr:row>
      <xdr:rowOff>132060</xdr:rowOff>
    </xdr:to>
    <xdr:pic>
      <xdr:nvPicPr>
        <xdr:cNvPr id="3" name="Picture 2">
          <a:extLst>
            <a:ext uri="{FF2B5EF4-FFF2-40B4-BE49-F238E27FC236}">
              <a16:creationId xmlns:a16="http://schemas.microsoft.com/office/drawing/2014/main" id="{9819D105-CB3A-438A-ABA6-5942856A5A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3551" y="200025"/>
          <a:ext cx="1495424" cy="47496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2_1" backgroundRefresh="0" connectionId="1" xr16:uid="{533E242A-7D57-466F-83C7-C76701081A4D}" autoFormatId="16" applyNumberFormats="0" applyBorderFormats="0" applyFontFormats="0" applyPatternFormats="0" applyAlignmentFormats="0" applyWidthHeightFormats="0">
  <queryTableRefresh nextId="14">
    <queryTableFields count="11">
      <queryTableField id="2" name="PRODUCT ID" tableColumnId="2"/>
      <queryTableField id="3" name="ITEM DESCRIPTION" tableColumnId="3"/>
      <queryTableField id="4" name="PART NUMBER" tableColumnId="4"/>
      <queryTableField id="5" name="SITE" tableColumnId="5"/>
      <queryTableField id="6" name="ITEM TYPE" tableColumnId="6"/>
      <queryTableField id="7" name="QTY IN" tableColumnId="7"/>
      <queryTableField id="8" name="UNIT" tableColumnId="8"/>
      <queryTableField id="10" name="DATE OF QTY USED" tableColumnId="10"/>
      <queryTableField id="11" name="QTY USED" tableColumnId="11"/>
      <queryTableField id="12" name="BALANCE" tableColumnId="12"/>
      <queryTableField id="13" name="REMARKS" tableColumnId="13"/>
    </queryTableFields>
    <queryTableDeletedFields count="2">
      <deletedField name="DATE IN"/>
      <deletedField name="LATEST QTY USED"/>
    </queryTableDeletedFields>
  </queryTableRefresh>
  <extLst>
    <ext xmlns:x15="http://schemas.microsoft.com/office/spreadsheetml/2010/11/main" uri="{883FBD77-0823-4a55-B5E3-86C4891E6966}">
      <x15:queryTable sourceDataName="WorksheetConnection_GENSER SOLAR STOCK CONTROL FOR SOLAR PARTS.xlsm!Table2"/>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able2_1" backgroundRefresh="0" connectionId="2" xr16:uid="{765FA271-F28C-4820-9AD8-6A79B4DDCB90}" autoFormatId="16" applyNumberFormats="0" applyBorderFormats="0" applyFontFormats="0" applyPatternFormats="0" applyAlignmentFormats="0" applyWidthHeightFormats="0">
  <queryTableRefresh nextId="14">
    <queryTableFields count="11">
      <queryTableField id="2" name="PRODUCT ID" tableColumnId="2"/>
      <queryTableField id="3" name="ITEM DESCRIPTION" tableColumnId="3"/>
      <queryTableField id="4" name="PART NUMBER" tableColumnId="4"/>
      <queryTableField id="5" name="SITE" tableColumnId="5"/>
      <queryTableField id="6" name="ITEM TYPE" tableColumnId="6"/>
      <queryTableField id="7" name="QTY IN" tableColumnId="7"/>
      <queryTableField id="8" name="UNIT" tableColumnId="8"/>
      <queryTableField id="10" name="DATE OF QTY USED" tableColumnId="10"/>
      <queryTableField id="11" name="QTY USED" tableColumnId="11"/>
      <queryTableField id="12" name="BALANCE" tableColumnId="12"/>
      <queryTableField id="13" name="REMARKS" tableColumnId="13"/>
    </queryTableFields>
    <queryTableDeletedFields count="2">
      <deletedField name="DATE IN"/>
      <deletedField name="LATEST QTY USED"/>
    </queryTableDeletedFields>
  </queryTableRefresh>
  <extLst>
    <ext xmlns:x15="http://schemas.microsoft.com/office/spreadsheetml/2010/11/main" uri="{883FBD77-0823-4a55-B5E3-86C4891E6966}">
      <x15:queryTable sourceDataName="WorksheetConnection_GENSER SOLAR STOCK CONTROL FOR SOLAR PARTS.xlsm!Table2"/>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able2_1" backgroundRefresh="0" connectionId="3" xr16:uid="{E8DBF66C-E49D-46EA-9EEB-211E558C4FA9}" autoFormatId="16" applyNumberFormats="0" applyBorderFormats="0" applyFontFormats="0" applyPatternFormats="0" applyAlignmentFormats="0" applyWidthHeightFormats="0">
  <queryTableRefresh nextId="14">
    <queryTableFields count="11">
      <queryTableField id="2" name="PRODUCT ID" tableColumnId="2"/>
      <queryTableField id="3" name="ITEM DESCRIPTION" tableColumnId="3"/>
      <queryTableField id="4" name="PART NUMBER" tableColumnId="4"/>
      <queryTableField id="5" name="SITE" tableColumnId="5"/>
      <queryTableField id="6" name="ITEM TYPE" tableColumnId="6"/>
      <queryTableField id="7" name="QTY IN" tableColumnId="7"/>
      <queryTableField id="8" name="UNIT" tableColumnId="8"/>
      <queryTableField id="10" name="DATE OF QTY USED" tableColumnId="10"/>
      <queryTableField id="11" name="QTY USED" tableColumnId="11"/>
      <queryTableField id="12" name="BALANCE" tableColumnId="12"/>
      <queryTableField id="13" name="REMARKS" tableColumnId="13"/>
    </queryTableFields>
    <queryTableDeletedFields count="2">
      <deletedField name="DATE IN"/>
      <deletedField name="LATEST QTY USED"/>
    </queryTableDeletedFields>
  </queryTableRefresh>
  <extLst>
    <ext xmlns:x15="http://schemas.microsoft.com/office/spreadsheetml/2010/11/main" uri="{883FBD77-0823-4a55-B5E3-86C4891E6966}">
      <x15:queryTable sourceDataName="WorksheetConnection_GENSER SOLAR STOCK CONTROL FOR SOLAR PARTS.xlsm!Table2"/>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able2_1" backgroundRefresh="0" connectionId="4" xr16:uid="{C89D3F13-5117-4538-91F8-33BC4217F280}" autoFormatId="16" applyNumberFormats="0" applyBorderFormats="0" applyFontFormats="0" applyPatternFormats="0" applyAlignmentFormats="0" applyWidthHeightFormats="0">
  <queryTableRefresh nextId="14">
    <queryTableFields count="11">
      <queryTableField id="2" name="PRODUCT ID" tableColumnId="2"/>
      <queryTableField id="3" name="ITEM DESCRIPTION" tableColumnId="3"/>
      <queryTableField id="4" name="PART NUMBER" tableColumnId="4"/>
      <queryTableField id="5" name="SITE" tableColumnId="5"/>
      <queryTableField id="6" name="ITEM TYPE" tableColumnId="6"/>
      <queryTableField id="7" name="QTY IN" tableColumnId="7"/>
      <queryTableField id="8" name="UNIT" tableColumnId="8"/>
      <queryTableField id="10" name="DATE OF QTY USED" tableColumnId="10"/>
      <queryTableField id="11" name="QTY USED" tableColumnId="11"/>
      <queryTableField id="12" name="BALANCE" tableColumnId="12"/>
      <queryTableField id="13" name="REMARKS" tableColumnId="13"/>
    </queryTableFields>
    <queryTableDeletedFields count="2">
      <deletedField name="DATE IN"/>
      <deletedField name="LATEST QTY USED"/>
    </queryTableDeletedFields>
  </queryTableRefresh>
  <extLst>
    <ext xmlns:x15="http://schemas.microsoft.com/office/spreadsheetml/2010/11/main" uri="{883FBD77-0823-4a55-B5E3-86C4891E6966}">
      <x15:queryTable sourceDataName="WorksheetConnection_GENSER SOLAR STOCK CONTROL FOR SOLAR PARTS.xlsm!Table2"/>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 xr10:uid="{62A04480-147C-4D40-9FDE-CD6C8FC6C699}" sourceName="ITEM DESCRIPTION">
  <extLst>
    <x:ext xmlns:x15="http://schemas.microsoft.com/office/spreadsheetml/2010/11/main" uri="{2F2917AC-EB37-4324-AD4E-5DD8C200BD13}">
      <x15:tableSlicerCache tableId="6"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 xr10:uid="{B026FDF1-FE13-4E97-9746-043C1E9174DC}" sourceName="SITE">
  <extLst>
    <x:ext xmlns:x15="http://schemas.microsoft.com/office/spreadsheetml/2010/11/main" uri="{2F2917AC-EB37-4324-AD4E-5DD8C200BD13}">
      <x15:tableSlicerCache tableId="6"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1" xr10:uid="{24902DB8-209E-4174-B2B1-6DD3C4F2DEE5}" sourceName="SITE">
  <extLst>
    <x:ext xmlns:x15="http://schemas.microsoft.com/office/spreadsheetml/2010/11/main" uri="{2F2917AC-EB37-4324-AD4E-5DD8C200BD13}">
      <x15:tableSlicerCache tableId="2" column="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2" xr10:uid="{AF3375EE-A965-4B7A-9F67-5EB45561A7A7}" sourceName="SITE">
  <extLst>
    <x:ext xmlns:x15="http://schemas.microsoft.com/office/spreadsheetml/2010/11/main" uri="{2F2917AC-EB37-4324-AD4E-5DD8C200BD13}">
      <x15:tableSlicerCache tableId="5"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1" xr10:uid="{24091DF3-53F4-4FF9-832E-2CE26288EFF7}" sourceName="ITEM DESCRIPTION">
  <extLst>
    <x:ext xmlns:x15="http://schemas.microsoft.com/office/spreadsheetml/2010/11/main" uri="{2F2917AC-EB37-4324-AD4E-5DD8C200BD13}">
      <x15:tableSlicerCache tableId="5" column="3"/>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2" xr10:uid="{72B6E774-077A-4A3F-BBC7-76D70D945770}" sourceName="ITEM DESCRIPTION">
  <extLst>
    <x:ext xmlns:x15="http://schemas.microsoft.com/office/spreadsheetml/2010/11/main" uri="{2F2917AC-EB37-4324-AD4E-5DD8C200BD13}">
      <x15:tableSlicerCache tableId="2"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10A9D07-9C7B-4C60-8D8A-74C97B55C7D9}" sourceName="ITEM TYPE">
  <extLst>
    <x:ext xmlns:x15="http://schemas.microsoft.com/office/spreadsheetml/2010/11/main" uri="{2F2917AC-EB37-4324-AD4E-5DD8C200BD13}">
      <x15:tableSlicerCache tableId="2" column="7"/>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3" xr10:uid="{3B679F40-1F8D-43C2-B751-0F1F71FDF9D2}" sourceName="SITE">
  <extLst>
    <x:ext xmlns:x15="http://schemas.microsoft.com/office/spreadsheetml/2010/11/main" uri="{2F2917AC-EB37-4324-AD4E-5DD8C200BD13}">
      <x15:tableSlicerCache tableId="4"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3" xr10:uid="{BCF3EEB1-CF5B-45A5-9A16-8E9016E2015A}" sourceName="ITEM DESCRIPTION">
  <extLst>
    <x:ext xmlns:x15="http://schemas.microsoft.com/office/spreadsheetml/2010/11/main" uri="{2F2917AC-EB37-4324-AD4E-5DD8C200BD13}">
      <x15:tableSlicerCache tableId="4" column="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4" xr10:uid="{9BFD589F-2A2B-4DB8-AB32-864A4FB34550}" sourceName="SITE">
  <extLst>
    <x:ext xmlns:x15="http://schemas.microsoft.com/office/spreadsheetml/2010/11/main" uri="{2F2917AC-EB37-4324-AD4E-5DD8C200BD13}">
      <x15:tableSlicerCache tableId="7" column="5"/>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4" xr10:uid="{4B7BF1B9-8BE3-4736-ACCF-DF48568770A9}" sourceName="ITEM DESCRIPTION">
  <extLst>
    <x:ext xmlns:x15="http://schemas.microsoft.com/office/spreadsheetml/2010/11/main" uri="{2F2917AC-EB37-4324-AD4E-5DD8C200BD13}">
      <x15:tableSlicerCache tableId="7"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TE 1" xr10:uid="{4749A703-FC80-48CF-B137-8BA05E5FF422}" cache="Slicer_SITE1" caption="SITE" style="SlicerStyleDark1" rowHeight="251883"/>
  <slicer name="ITEM DESCRIPTION 2" xr10:uid="{28227719-A604-4DDA-941C-FB054F8F6467}" cache="Slicer_ITEM_DESCRIPTION2" caption="ITEM DESCRIPTION" style="SlicerStyleDark1" rowHeight="251883"/>
  <slicer name="ITEM TYPE" xr10:uid="{BC5D923E-71DC-4D4A-873F-FDF2F90D195E}" cache="Slicer_ITEM_TYPE" caption="ITEM TYPE" style="SlicerStyleDark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TE 3" xr10:uid="{637B758B-535D-481D-9E63-AA0F1329FBEB}" cache="Slicer_SITE3" caption="SITE" rowHeight="251883"/>
  <slicer name="ITEM DESCRIPTION 3" xr10:uid="{391450BA-D4D3-4314-ADB0-C8D763FD8A36}" cache="Slicer_ITEM_DESCRIPTION3" caption="ITEM DESCRIPTION" style="SlicerStyleDark4"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TE 2" xr10:uid="{E5E77A9F-7880-4514-A13D-E01FF5C66D54}" cache="Slicer_SITE2" caption="SITE" style="SlicerStyleLight5" rowHeight="251883"/>
  <slicer name="ITEM DESCRIPTION 1" xr10:uid="{FBD1B088-2CCA-4E4B-BA16-EEC4B9F1A726}" cache="Slicer_ITEM_DESCRIPTION1" caption="ITEM DESCRIPTION" style="SlicerStyleDark5"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DESCRIPTION" xr10:uid="{4898DEBB-68C5-4A89-85FD-437C2BCC7079}" cache="Slicer_ITEM_DESCRIPTION" caption="ITEM DESCRIPTION" style="SlicerStyleDark3" rowHeight="251883"/>
  <slicer name="SITE" xr10:uid="{F0EEF890-F369-4089-8B0B-0C0C8E20D2D3}" cache="Slicer_SITE" caption="SITE" style="SlicerStyleDark6"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TE 4" xr10:uid="{F935F732-A8C6-4B1D-B5FC-4648C522043B}" cache="Slicer_SITE4" caption="SITE" rowHeight="251883"/>
  <slicer name="ITEM DESCRIPTION 4" xr10:uid="{16E4F32F-3AD1-4CD5-A43F-BD93ADD19385}" cache="Slicer_ITEM_DESCRIPTION4" caption="ITEM DESCRIPTION" style="SlicerStyleDark2"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896045-FF50-44DF-B9C0-8769D5A8A9F4}" name="Table2" displayName="Table2" ref="G8:R733" totalsRowShown="0" headerRowDxfId="55" dataDxfId="54" tableBorderDxfId="53" headerRowCellStyle="Bad">
  <autoFilter ref="G8:R733" xr:uid="{78896045-FF50-44DF-B9C0-8769D5A8A9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3" xr3:uid="{36408FCA-863B-4D40-8233-1862A4D86703}" name="DATE IN" dataDxfId="52">
      <calculatedColumnFormula>IF(I9&lt;&gt;"",IF(G9="",NOW(),G9),"")</calculatedColumnFormula>
    </tableColumn>
    <tableColumn id="1" xr3:uid="{757A83A4-C9E5-4327-93A6-E64412E16BD1}" name="PRODUCT ID" dataDxfId="51">
      <calculatedColumnFormula>CONCATENATE(TEXT(ROW(G9)-ROW($G$9)+1,"0000")&amp; "-" &amp;Table2[[#This Row],[PART NUMBER]])</calculatedColumnFormula>
    </tableColumn>
    <tableColumn id="4" xr3:uid="{0BBB94A6-20B9-4C2E-910C-166805D44B7B}" name="ITEM DESCRIPTION" dataDxfId="50"/>
    <tableColumn id="5" xr3:uid="{81100959-710E-44B1-8CFE-31743A937274}" name="PART NUMBER" dataDxfId="49"/>
    <tableColumn id="6" xr3:uid="{B728AD7E-3DA3-411A-B6FA-A4C9E02C5A5E}" name="SITE" dataDxfId="48"/>
    <tableColumn id="7" xr3:uid="{CD4FDBE6-45A6-4E71-AD25-A441C0382066}" name="ITEM TYPE" dataDxfId="47"/>
    <tableColumn id="8" xr3:uid="{239C7129-77BC-443B-9554-6740A4738191}" name="QTY IN" dataDxfId="46"/>
    <tableColumn id="9" xr3:uid="{95FF3C39-A854-4242-B108-C895C552D8E8}" name="UNIT" dataDxfId="45"/>
    <tableColumn id="13" xr3:uid="{974B9C98-7937-4ED0-A937-535C5DE8AAF9}" name="DATE OF QTY USED" dataDxfId="44">
      <calculatedColumnFormula>IF(P9&lt;&gt;"",IF(O9="",NOW(),O9),"")</calculatedColumnFormula>
    </tableColumn>
    <tableColumn id="14" xr3:uid="{51C7D2B4-41B0-48AC-84BA-0DD7BEED37C5}" name="QTY USED" dataDxfId="43"/>
    <tableColumn id="15" xr3:uid="{9BE398B2-94F1-4EFA-A045-BDFCAE783BB9}" name="BALANCE" dataDxfId="42">
      <calculatedColumnFormula>IFERROR(IF(Table2[[#This Row],[QTY USED]]="",Table2[[#This Row],[QTY IN]],Table2[[#This Row],[QTY IN]]-Table2[[#This Row],[QTY USED]]),"")</calculatedColumnFormula>
    </tableColumn>
    <tableColumn id="16" xr3:uid="{8DC87169-42D9-4F6F-8036-2432F46B4CE2}" name="REMARKS" dataDxfId="41">
      <calculatedColumnFormula array="1">_xlfn.IFS(Table2[[#This Row],[BALANCE]]="","",Table2[[#This Row],[BALANCE]]&gt;=1,"IN STOCK",Table2[[#This Row],[BALANCE]]&lt;=0,"OUT OF STOCK")</calculatedColumnFormula>
    </tableColumn>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CCE028-4493-4F12-9082-54479A6A9DAD}" name="Table2_15" displayName="Table2_15" ref="H6:R731" tableType="queryTable" totalsRowShown="0" headerRowDxfId="40">
  <autoFilter ref="H6:R731" xr:uid="{0FCCE028-4493-4F12-9082-54479A6A9DAD}">
    <filterColumn colId="0" hiddenButton="1"/>
    <filterColumn colId="1" hiddenButton="1"/>
    <filterColumn colId="2" hiddenButton="1"/>
    <filterColumn colId="3" hiddenButton="1">
      <filters>
        <filter val="Chirano"/>
      </filters>
    </filterColumn>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96490E8D-DD10-4DAB-A06E-6CB1734527C0}" uniqueName="2" name="PRODUCT ID" queryTableFieldId="2"/>
    <tableColumn id="3" xr3:uid="{3FB8BE07-2ADF-489E-B54E-3FD8503AE9C0}" uniqueName="3" name="ITEM DESCRIPTION" queryTableFieldId="3"/>
    <tableColumn id="4" xr3:uid="{89413581-734A-4973-A4EB-D6BE26193846}" uniqueName="4" name="PART NUMBER" queryTableFieldId="4"/>
    <tableColumn id="5" xr3:uid="{1A5B4C7D-2A87-491A-A52A-6756B87DC590}" uniqueName="5" name="SITE" queryTableFieldId="5"/>
    <tableColumn id="6" xr3:uid="{0AC70815-F4AB-45FD-93BC-CE41DE5D5A22}" uniqueName="6" name="ITEM TYPE" queryTableFieldId="6"/>
    <tableColumn id="7" xr3:uid="{79871DE4-3823-47D2-B991-20563C9AB930}" uniqueName="7" name="QTY IN" queryTableFieldId="7"/>
    <tableColumn id="8" xr3:uid="{7188296A-5884-4B33-B2E1-35BA915F4298}" uniqueName="8" name="UNIT" queryTableFieldId="8"/>
    <tableColumn id="10" xr3:uid="{4EB9D97E-A10A-49B2-95DF-A11C29E4F171}" uniqueName="10" name="DATE OF QTY USED" queryTableFieldId="10"/>
    <tableColumn id="11" xr3:uid="{DDBD79EA-0381-4953-A333-5C5B9FD57D21}" uniqueName="11" name="QTY USED" queryTableFieldId="11"/>
    <tableColumn id="12" xr3:uid="{25DADBB0-5C9D-4F34-B606-86D72BC3C8D6}" uniqueName="12" name="BALANCE" queryTableFieldId="12"/>
    <tableColumn id="13" xr3:uid="{0DB38A60-5718-4F7D-AD92-883BF8A3F0B1}" uniqueName="13" name="REMARKS" queryTableFieldId="13"/>
  </tableColumns>
  <tableStyleInfo name="TableStyleMedium2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7C9FC23-41A2-4122-AD38-93433B607CDD}" name="Table2_16" displayName="Table2_16" ref="H7:R732" tableType="queryTable" totalsRowShown="0" headerRowDxfId="39" dataDxfId="38">
  <autoFilter ref="H7:R732" xr:uid="{67C9FC23-41A2-4122-AD38-93433B607CDD}">
    <filterColumn colId="0" hiddenButton="1"/>
    <filterColumn colId="1" hiddenButton="1"/>
    <filterColumn colId="2" hiddenButton="1"/>
    <filterColumn colId="3" hiddenButton="1">
      <filters>
        <filter val="Tarkwa"/>
      </filters>
    </filterColumn>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FE2C89F3-3EF3-45FA-BAF4-50BF0BA20254}" uniqueName="2" name="PRODUCT ID" queryTableFieldId="2" dataDxfId="10"/>
    <tableColumn id="3" xr3:uid="{E2EBBC8D-5F9A-4F8F-BF92-CF7C771B1847}" uniqueName="3" name="ITEM DESCRIPTION" queryTableFieldId="3" dataDxfId="9"/>
    <tableColumn id="4" xr3:uid="{CFECF47A-5EC5-43FF-8526-CF6E24BA4514}" uniqueName="4" name="PART NUMBER" queryTableFieldId="4" dataDxfId="8"/>
    <tableColumn id="5" xr3:uid="{0A9FDBA8-4EDD-4059-9E00-06CEB8C85999}" uniqueName="5" name="SITE" queryTableFieldId="5" dataDxfId="7"/>
    <tableColumn id="6" xr3:uid="{1A09B158-0E5D-4A9A-8C1B-6D43A1C87F51}" uniqueName="6" name="ITEM TYPE" queryTableFieldId="6" dataDxfId="6"/>
    <tableColumn id="7" xr3:uid="{EC2E2E89-6E3E-4A89-A5A6-C7A8F43FC8AC}" uniqueName="7" name="QTY IN" queryTableFieldId="7" dataDxfId="5"/>
    <tableColumn id="8" xr3:uid="{05D41D7C-1A64-4CA0-B373-E2580A04E6DD}" uniqueName="8" name="UNIT" queryTableFieldId="8" dataDxfId="4"/>
    <tableColumn id="10" xr3:uid="{2A9D6986-AF34-49DF-8916-67755396A9AD}" uniqueName="10" name="DATE OF QTY USED" queryTableFieldId="10" dataDxfId="3"/>
    <tableColumn id="11" xr3:uid="{1391F507-77D7-425D-913F-BEFD9B6FC726}" uniqueName="11" name="QTY USED" queryTableFieldId="11" dataDxfId="2"/>
    <tableColumn id="12" xr3:uid="{662E2A1D-6D4B-4A1A-BE42-05546AFFE83F}" uniqueName="12" name="BALANCE" queryTableFieldId="12" dataDxfId="1"/>
    <tableColumn id="13" xr3:uid="{964415CD-BAB1-4974-BD2B-5CC9C7DB9978}" uniqueName="13" name="REMARKS" queryTableFieldId="13" dataDxfId="0"/>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B529C4-BBF8-4E14-98CB-472B8470036D}" name="Table2_17" displayName="Table2_17" ref="I7:S732" tableType="queryTable" totalsRowShown="0" headerRowDxfId="37">
  <autoFilter ref="I7:S732" xr:uid="{58B529C4-BBF8-4E14-98CB-472B8470036D}">
    <filterColumn colId="0" hiddenButton="1"/>
    <filterColumn colId="1" hiddenButton="1"/>
    <filterColumn colId="2" hiddenButton="1"/>
    <filterColumn colId="3" hiddenButton="1">
      <filters>
        <filter val="Edikan"/>
      </filters>
    </filterColumn>
    <filterColumn colId="4" hiddenButton="1"/>
    <filterColumn colId="5" hiddenButton="1"/>
    <filterColumn colId="6" hiddenButton="1"/>
    <filterColumn colId="7" hiddenButton="1"/>
    <filterColumn colId="8" hiddenButton="1"/>
    <filterColumn colId="9" hiddenButton="1"/>
    <filterColumn colId="10" hiddenButton="1">
      <filters>
        <filter val="IN STOCK"/>
      </filters>
    </filterColumn>
  </autoFilter>
  <tableColumns count="11">
    <tableColumn id="2" xr3:uid="{B0B43CEC-111E-4961-A30C-5FAFCC066232}" uniqueName="2" name="PRODUCT ID" queryTableFieldId="2"/>
    <tableColumn id="3" xr3:uid="{CDCAC45C-5868-43A7-9009-5A3F750864F4}" uniqueName="3" name="ITEM DESCRIPTION" queryTableFieldId="3"/>
    <tableColumn id="4" xr3:uid="{3D99BD0A-F555-4AE3-987B-33F2176A6F1A}" uniqueName="4" name="PART NUMBER" queryTableFieldId="4"/>
    <tableColumn id="5" xr3:uid="{AF41A796-629B-48D2-B54F-7B86C7E0B71E}" uniqueName="5" name="SITE" queryTableFieldId="5"/>
    <tableColumn id="6" xr3:uid="{0EF46BBB-3A59-4AF5-AB3D-6017F5911394}" uniqueName="6" name="ITEM TYPE" queryTableFieldId="6"/>
    <tableColumn id="7" xr3:uid="{4D01B460-03EF-4F05-9C59-800248F8E75C}" uniqueName="7" name="QTY IN" queryTableFieldId="7"/>
    <tableColumn id="8" xr3:uid="{483AEF1F-0E6F-4EE7-BDF3-238F13E38065}" uniqueName="8" name="UNIT" queryTableFieldId="8"/>
    <tableColumn id="10" xr3:uid="{0A9C50B2-5D44-4EC6-8174-18E40CBBFBF8}" uniqueName="10" name="DATE OF QTY USED" queryTableFieldId="10"/>
    <tableColumn id="11" xr3:uid="{A1E9C847-8C40-4CCA-B38D-2059F08AFDB2}" uniqueName="11" name="QTY USED" queryTableFieldId="11"/>
    <tableColumn id="12" xr3:uid="{25CFAC09-A303-4E1E-A65E-F2597622A7CA}" uniqueName="12" name="BALANCE" queryTableFieldId="12"/>
    <tableColumn id="13" xr3:uid="{E2BD79B1-B5FA-402F-A977-7DB9847D723C}" uniqueName="13" name="REMARKS" queryTableFieldId="13"/>
  </tableColumns>
  <tableStyleInfo name="TableStyleMedium2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80BF50D-3775-4E78-9DC2-CCECF9517D50}" name="Table2_18" displayName="Table2_18" ref="G7:Q732" tableType="queryTable" totalsRowShown="0" headerRowDxfId="36">
  <autoFilter ref="G7:Q732" xr:uid="{B80BF50D-3775-4E78-9DC2-CCECF9517D50}">
    <filterColumn colId="0" hiddenButton="1"/>
    <filterColumn colId="1" hiddenButton="1"/>
    <filterColumn colId="2" hiddenButton="1"/>
    <filterColumn colId="3" hiddenButton="1">
      <filters>
        <filter val="Wassa"/>
      </filters>
    </filterColumn>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957AE818-B914-48F4-9878-697E03D845E3}" uniqueName="2" name="PRODUCT ID" queryTableFieldId="2"/>
    <tableColumn id="3" xr3:uid="{7394A5C0-9FBE-4858-88F4-5C2D9FEE8968}" uniqueName="3" name="ITEM DESCRIPTION" queryTableFieldId="3"/>
    <tableColumn id="4" xr3:uid="{32FEB077-82B6-46B6-8A33-A014153B85F1}" uniqueName="4" name="PART NUMBER" queryTableFieldId="4"/>
    <tableColumn id="5" xr3:uid="{C7A31DE6-F532-44D7-BEDB-663D09CA5B29}" uniqueName="5" name="SITE" queryTableFieldId="5"/>
    <tableColumn id="6" xr3:uid="{4F08C8F7-7AB7-4F7F-87AC-71B89AADABC9}" uniqueName="6" name="ITEM TYPE" queryTableFieldId="6"/>
    <tableColumn id="7" xr3:uid="{0AFB8658-57FD-44F6-A094-F4B905D786BA}" uniqueName="7" name="QTY IN" queryTableFieldId="7"/>
    <tableColumn id="8" xr3:uid="{4E165B3A-1AE0-41CC-BA3F-8BC12D23FC42}" uniqueName="8" name="UNIT" queryTableFieldId="8"/>
    <tableColumn id="10" xr3:uid="{70D0F65A-A2DC-4230-B871-E52181A46C48}" uniqueName="10" name="DATE OF QTY USED" queryTableFieldId="10"/>
    <tableColumn id="11" xr3:uid="{F523A398-8471-45F5-A368-2ED47A84DFE5}" uniqueName="11" name="QTY USED" queryTableFieldId="11"/>
    <tableColumn id="12" xr3:uid="{802B6289-19E4-4F46-8E0D-C65B6EB91A42}" uniqueName="12" name="BALANCE" queryTableFieldId="12"/>
    <tableColumn id="13" xr3:uid="{C8C2E825-1960-4474-BD3E-5ACC5E3D5CFA}" uniqueName="13" name="REMARKS" queryTableFieldId="13"/>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67B612B-5873-4317-B06B-3E109830EEAF}" name="Table12" displayName="Table12" ref="C6:O144" totalsRowShown="0">
  <autoFilter ref="C6:O144" xr:uid="{967B612B-5873-4317-B06B-3E109830EEAF}"/>
  <tableColumns count="13">
    <tableColumn id="1" xr3:uid="{A4013D15-C574-47EE-A812-46D15FA5B1BD}" name="DATE" dataDxfId="35">
      <calculatedColumnFormula>IF(D7&lt;&gt;"",IF(C7="",NOW(),C7),"")</calculatedColumnFormula>
    </tableColumn>
    <tableColumn id="2" xr3:uid="{816FC7A8-66CB-4760-80CD-3855341B32A9}" name="PRODUCT ID"/>
    <tableColumn id="3" xr3:uid="{947C2384-F0AE-46B2-8595-46DEF9E59BEE}" name="ITEM DESCRIPTION" dataDxfId="34">
      <calculatedColumnFormula>_xlfn.XLOOKUP(Table12[[#This Row],[PRODUCT ID]],Table2[PRODUCT ID],Table2[ITEM DESCRIPTION],"",0,1)</calculatedColumnFormula>
    </tableColumn>
    <tableColumn id="4" xr3:uid="{D36A4A27-3486-4753-8BE6-9750BFAA487A}" name="PART NUMBER" dataDxfId="33">
      <calculatedColumnFormula>_xlfn.XLOOKUP(Table12[[#This Row],[PRODUCT ID]],Table2[PRODUCT ID],Table2[PART NUMBER],"",0,1)</calculatedColumnFormula>
    </tableColumn>
    <tableColumn id="5" xr3:uid="{56553569-CAEC-4B68-9977-6B6D0B0DB03A}" name="UNIT" dataDxfId="32">
      <calculatedColumnFormula>_xlfn.XLOOKUP(Table12[[#This Row],[PRODUCT ID]],Table2[PRODUCT ID],Table2[UNIT],"",0,1)</calculatedColumnFormula>
    </tableColumn>
    <tableColumn id="6" xr3:uid="{A411B4B8-3DAC-4EB3-BB3B-07CA5994B865}" name="ITEM TYPE" dataDxfId="31">
      <calculatedColumnFormula>_xlfn.XLOOKUP(Table12[[#This Row],[PRODUCT ID]],Table2[PRODUCT ID],Table2[ITEM TYPE],"",0,1)</calculatedColumnFormula>
    </tableColumn>
    <tableColumn id="12" xr3:uid="{07E9922E-9652-420E-9B79-75F961A31F2B}" name="REQUEST NAME"/>
    <tableColumn id="7" xr3:uid="{733EE97D-82FD-4015-9120-E58E5BFF4971}" name="FROM SITE" dataDxfId="30">
      <calculatedColumnFormula>_xlfn.XLOOKUP(Table12[[#This Row],[PRODUCT ID]],Table2[PRODUCT ID],Table2[SITE],"",0,1)</calculatedColumnFormula>
    </tableColumn>
    <tableColumn id="8" xr3:uid="{4D1D1C96-44B3-4ABF-B6D1-24A1474881F8}" name="TO SITE"/>
    <tableColumn id="9" xr3:uid="{95987AE9-B8C6-476A-ADCF-91C0FE937028}" name="TOTAL QTY" dataDxfId="29">
      <calculatedColumnFormula>_xlfn.XLOOKUP(Table12[[#This Row],[PRODUCT ID]],Table2[PRODUCT ID],Table2[QTY IN],"",0,1)</calculatedColumnFormula>
    </tableColumn>
    <tableColumn id="10" xr3:uid="{38169520-15AC-4512-803F-31FEC97A9B14}" name="QTY TAKEN"/>
    <tableColumn id="13" xr3:uid="{DE160000-BD70-41AA-8E47-0237C339A857}" name="INITIAL REQUEST STATUS" dataDxfId="28">
      <calculatedColumnFormula>IF(Table12[[#This Row],[ITEM DESCRIPTION]]&lt;&gt;"","Waiting","")</calculatedColumnFormula>
    </tableColumn>
    <tableColumn id="11" xr3:uid="{8808AA0C-7AA1-4EF6-8526-A22CFE17CC5D}" name="FINAL REQUEST STATUS" dataDxfId="27"/>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5.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E2D9E-5CAF-43CC-ACE9-D44BCA265B83}">
  <sheetPr codeName="Sheet1"/>
  <dimension ref="J3:T31"/>
  <sheetViews>
    <sheetView showGridLines="0" zoomScale="70" zoomScaleNormal="70" workbookViewId="0">
      <selection activeCell="P11" sqref="P11:S11"/>
    </sheetView>
  </sheetViews>
  <sheetFormatPr defaultRowHeight="14.5" x14ac:dyDescent="0.35"/>
  <cols>
    <col min="1" max="16384" width="8.7265625" style="19"/>
  </cols>
  <sheetData>
    <row r="3" spans="10:20" ht="15" thickBot="1" x14ac:dyDescent="0.4"/>
    <row r="4" spans="10:20" x14ac:dyDescent="0.35">
      <c r="J4" s="44" t="s">
        <v>1852</v>
      </c>
      <c r="K4" s="45"/>
      <c r="L4" s="45"/>
      <c r="M4" s="45"/>
      <c r="N4" s="45"/>
      <c r="O4" s="45"/>
      <c r="P4" s="45"/>
      <c r="Q4" s="45"/>
      <c r="R4" s="45"/>
      <c r="S4" s="45"/>
      <c r="T4" s="46"/>
    </row>
    <row r="5" spans="10:20" x14ac:dyDescent="0.35">
      <c r="J5" s="47"/>
      <c r="K5" s="48"/>
      <c r="L5" s="48"/>
      <c r="M5" s="48"/>
      <c r="N5" s="48"/>
      <c r="O5" s="48"/>
      <c r="P5" s="48"/>
      <c r="Q5" s="48"/>
      <c r="R5" s="48"/>
      <c r="S5" s="48"/>
      <c r="T5" s="49"/>
    </row>
    <row r="6" spans="10:20" x14ac:dyDescent="0.35">
      <c r="J6" s="21"/>
      <c r="K6" s="22"/>
      <c r="L6" s="22"/>
      <c r="M6" s="22"/>
      <c r="N6" s="22"/>
      <c r="O6" s="22"/>
      <c r="P6" s="22"/>
      <c r="Q6" s="22"/>
      <c r="R6" s="22"/>
      <c r="S6" s="22"/>
      <c r="T6" s="23"/>
    </row>
    <row r="7" spans="10:20" x14ac:dyDescent="0.35">
      <c r="J7" s="21"/>
      <c r="K7" s="22"/>
      <c r="L7" s="22"/>
      <c r="M7" s="22"/>
      <c r="N7" s="22"/>
      <c r="O7" s="22"/>
      <c r="P7" s="22"/>
      <c r="Q7" s="22"/>
      <c r="R7" s="22"/>
      <c r="S7" s="22"/>
      <c r="T7" s="23"/>
    </row>
    <row r="8" spans="10:20" ht="18.5" x14ac:dyDescent="0.45">
      <c r="J8" s="21"/>
      <c r="K8" s="40" t="s">
        <v>1</v>
      </c>
      <c r="L8" s="40"/>
      <c r="M8" s="40"/>
      <c r="N8" s="22"/>
      <c r="O8" s="22"/>
      <c r="P8" s="41" t="s">
        <v>1159</v>
      </c>
      <c r="Q8" s="41"/>
      <c r="R8" s="41"/>
      <c r="S8" s="41"/>
      <c r="T8" s="23"/>
    </row>
    <row r="9" spans="10:20" x14ac:dyDescent="0.35">
      <c r="J9" s="21"/>
      <c r="K9" s="22"/>
      <c r="L9" s="22"/>
      <c r="M9" s="22"/>
      <c r="N9" s="22"/>
      <c r="O9" s="22"/>
      <c r="P9" s="22"/>
      <c r="Q9" s="22"/>
      <c r="R9" s="22"/>
      <c r="S9" s="22"/>
      <c r="T9" s="23"/>
    </row>
    <row r="10" spans="10:20" x14ac:dyDescent="0.35">
      <c r="J10" s="21"/>
      <c r="K10" s="22"/>
      <c r="L10" s="22"/>
      <c r="M10" s="22"/>
      <c r="N10" s="22"/>
      <c r="O10" s="22"/>
      <c r="P10" s="22"/>
      <c r="Q10" s="22"/>
      <c r="R10" s="22"/>
      <c r="S10" s="22"/>
      <c r="T10" s="23"/>
    </row>
    <row r="11" spans="10:20" ht="18.5" x14ac:dyDescent="0.45">
      <c r="J11" s="21"/>
      <c r="K11" s="40" t="s">
        <v>2</v>
      </c>
      <c r="L11" s="40"/>
      <c r="M11" s="40"/>
      <c r="N11" s="22"/>
      <c r="O11" s="22"/>
      <c r="P11" s="42" t="str">
        <f>_xlfn.XLOOKUP(P8,'MASTER POOL'!H9:H733,'MASTER POOL'!I9:I733,"",0,1)</f>
        <v>RELAY</v>
      </c>
      <c r="Q11" s="41"/>
      <c r="R11" s="41"/>
      <c r="S11" s="41"/>
      <c r="T11" s="23"/>
    </row>
    <row r="12" spans="10:20" x14ac:dyDescent="0.35">
      <c r="J12" s="21"/>
      <c r="K12" s="22"/>
      <c r="L12" s="22"/>
      <c r="M12" s="22"/>
      <c r="N12" s="22"/>
      <c r="O12" s="22"/>
      <c r="P12" s="37"/>
      <c r="Q12" s="37"/>
      <c r="R12" s="37"/>
      <c r="S12" s="37"/>
      <c r="T12" s="23"/>
    </row>
    <row r="13" spans="10:20" x14ac:dyDescent="0.35">
      <c r="J13" s="21"/>
      <c r="K13" s="22"/>
      <c r="L13" s="22"/>
      <c r="M13" s="22"/>
      <c r="N13" s="22"/>
      <c r="O13" s="22"/>
      <c r="P13" s="37"/>
      <c r="Q13" s="37"/>
      <c r="R13" s="37"/>
      <c r="S13" s="37"/>
      <c r="T13" s="23"/>
    </row>
    <row r="14" spans="10:20" ht="18.5" x14ac:dyDescent="0.45">
      <c r="J14" s="21"/>
      <c r="K14" s="40" t="s">
        <v>1121</v>
      </c>
      <c r="L14" s="40"/>
      <c r="M14" s="40"/>
      <c r="N14" s="22"/>
      <c r="O14" s="22"/>
      <c r="P14" s="42" t="str">
        <f>_xlfn.XLOOKUP(P8,'MASTER POOL'!H9:H733,'MASTER POOL'!K9:K733,"",0,1)</f>
        <v>Chirano</v>
      </c>
      <c r="Q14" s="41"/>
      <c r="R14" s="41"/>
      <c r="S14" s="41"/>
      <c r="T14" s="23"/>
    </row>
    <row r="15" spans="10:20" x14ac:dyDescent="0.35">
      <c r="J15" s="21"/>
      <c r="K15" s="22"/>
      <c r="L15" s="22"/>
      <c r="M15" s="22"/>
      <c r="N15" s="22"/>
      <c r="O15" s="22"/>
      <c r="P15" s="37"/>
      <c r="Q15" s="37"/>
      <c r="R15" s="37"/>
      <c r="S15" s="37"/>
      <c r="T15" s="23"/>
    </row>
    <row r="16" spans="10:20" x14ac:dyDescent="0.35">
      <c r="J16" s="21"/>
      <c r="K16" s="22"/>
      <c r="L16" s="22"/>
      <c r="M16" s="22"/>
      <c r="N16" s="22"/>
      <c r="O16" s="22"/>
      <c r="P16" s="37"/>
      <c r="Q16" s="37"/>
      <c r="R16" s="37"/>
      <c r="S16" s="37"/>
      <c r="T16" s="23"/>
    </row>
    <row r="17" spans="10:20" ht="18.5" x14ac:dyDescent="0.45">
      <c r="J17" s="21"/>
      <c r="K17" s="40" t="s">
        <v>1850</v>
      </c>
      <c r="L17" s="40"/>
      <c r="M17" s="40"/>
      <c r="N17" s="22"/>
      <c r="O17" s="22"/>
      <c r="P17" s="42">
        <f>_xlfn.XLOOKUP(P8,'MASTER POOL'!H9:H733,'MASTER POOL'!M9:M733,"",0,1)</f>
        <v>8</v>
      </c>
      <c r="Q17" s="41"/>
      <c r="R17" s="41"/>
      <c r="S17" s="41"/>
      <c r="T17" s="23"/>
    </row>
    <row r="18" spans="10:20" x14ac:dyDescent="0.35">
      <c r="J18" s="21"/>
      <c r="K18" s="22"/>
      <c r="L18" s="22"/>
      <c r="M18" s="22"/>
      <c r="N18" s="22"/>
      <c r="O18" s="22"/>
      <c r="P18" s="37"/>
      <c r="Q18" s="37"/>
      <c r="R18" s="37"/>
      <c r="S18" s="37"/>
      <c r="T18" s="23"/>
    </row>
    <row r="19" spans="10:20" x14ac:dyDescent="0.35">
      <c r="J19" s="21"/>
      <c r="K19" s="22"/>
      <c r="L19" s="22"/>
      <c r="M19" s="22"/>
      <c r="N19" s="22"/>
      <c r="O19" s="22"/>
      <c r="P19" s="37"/>
      <c r="Q19" s="37"/>
      <c r="R19" s="37"/>
      <c r="S19" s="37"/>
      <c r="T19" s="23"/>
    </row>
    <row r="20" spans="10:20" ht="18.5" x14ac:dyDescent="0.45">
      <c r="J20" s="21"/>
      <c r="K20" s="40" t="s">
        <v>8</v>
      </c>
      <c r="L20" s="40"/>
      <c r="M20" s="40"/>
      <c r="N20" s="27"/>
      <c r="O20" s="22"/>
      <c r="P20" s="42">
        <f>_xlfn.XLOOKUP(P8,'MASTER POOL'!H9:H733,'MASTER POOL'!Q9:Q733,"",0,1)</f>
        <v>8</v>
      </c>
      <c r="Q20" s="41"/>
      <c r="R20" s="41"/>
      <c r="S20" s="41"/>
      <c r="T20" s="23"/>
    </row>
    <row r="21" spans="10:20" x14ac:dyDescent="0.35">
      <c r="J21" s="21"/>
      <c r="K21" s="22"/>
      <c r="L21" s="22"/>
      <c r="M21" s="22"/>
      <c r="N21" s="22"/>
      <c r="O21" s="22"/>
      <c r="P21" s="37"/>
      <c r="Q21" s="37"/>
      <c r="R21" s="37"/>
      <c r="S21" s="37"/>
      <c r="T21" s="23"/>
    </row>
    <row r="22" spans="10:20" x14ac:dyDescent="0.35">
      <c r="J22" s="21"/>
      <c r="K22" s="22"/>
      <c r="L22" s="22"/>
      <c r="M22" s="22"/>
      <c r="N22" s="22"/>
      <c r="O22" s="22"/>
      <c r="P22" s="37"/>
      <c r="Q22" s="37"/>
      <c r="R22" s="37"/>
      <c r="S22" s="37"/>
      <c r="T22" s="23"/>
    </row>
    <row r="23" spans="10:20" x14ac:dyDescent="0.35">
      <c r="J23" s="21"/>
      <c r="K23" s="22"/>
      <c r="L23" s="22"/>
      <c r="M23" s="22"/>
      <c r="N23" s="22"/>
      <c r="O23" s="22"/>
      <c r="P23" s="37"/>
      <c r="Q23" s="37"/>
      <c r="R23" s="37"/>
      <c r="S23" s="37"/>
      <c r="T23" s="23"/>
    </row>
    <row r="24" spans="10:20" ht="18.5" x14ac:dyDescent="0.45">
      <c r="J24" s="21"/>
      <c r="K24" s="40" t="s">
        <v>1851</v>
      </c>
      <c r="L24" s="40"/>
      <c r="M24" s="40"/>
      <c r="N24" s="22"/>
      <c r="O24" s="22"/>
      <c r="P24" s="42" t="str">
        <f>_xlfn.XLOOKUP(P8,'MASTER POOL'!H9:H733,'MASTER POOL'!R9:R733,"",0,1)</f>
        <v>IN STOCK</v>
      </c>
      <c r="Q24" s="43"/>
      <c r="R24" s="43"/>
      <c r="S24" s="43"/>
      <c r="T24" s="23"/>
    </row>
    <row r="25" spans="10:20" ht="18.5" x14ac:dyDescent="0.45">
      <c r="J25" s="21"/>
      <c r="K25" s="22"/>
      <c r="L25" s="22"/>
      <c r="M25" s="22"/>
      <c r="N25" s="22"/>
      <c r="O25" s="22"/>
      <c r="P25" s="22"/>
      <c r="Q25" s="39"/>
      <c r="R25" s="22"/>
      <c r="S25" s="22"/>
      <c r="T25" s="23"/>
    </row>
    <row r="26" spans="10:20" x14ac:dyDescent="0.35">
      <c r="J26" s="21"/>
      <c r="K26" s="22"/>
      <c r="L26" s="22"/>
      <c r="M26" s="22"/>
      <c r="N26" s="22"/>
      <c r="O26" s="22"/>
      <c r="P26" s="22"/>
      <c r="Q26" s="22"/>
      <c r="R26" s="22"/>
      <c r="S26" s="22"/>
      <c r="T26" s="23"/>
    </row>
    <row r="27" spans="10:20" x14ac:dyDescent="0.35">
      <c r="J27" s="21"/>
      <c r="K27" s="22"/>
      <c r="L27" s="22"/>
      <c r="M27" s="22"/>
      <c r="N27" s="22"/>
      <c r="O27" s="22"/>
      <c r="P27" s="22"/>
      <c r="Q27" s="22"/>
      <c r="R27" s="22"/>
      <c r="S27" s="22"/>
      <c r="T27" s="23"/>
    </row>
    <row r="28" spans="10:20" x14ac:dyDescent="0.35">
      <c r="J28" s="21"/>
      <c r="K28" s="22"/>
      <c r="L28" s="22"/>
      <c r="M28" s="22"/>
      <c r="N28" s="22"/>
      <c r="O28" s="22"/>
      <c r="P28" s="22"/>
      <c r="Q28" s="22"/>
      <c r="R28" s="22"/>
      <c r="S28" s="22"/>
      <c r="T28" s="23"/>
    </row>
    <row r="29" spans="10:20" x14ac:dyDescent="0.35">
      <c r="J29" s="21"/>
      <c r="K29" s="22"/>
      <c r="L29" s="22"/>
      <c r="M29" s="22"/>
      <c r="N29" s="22"/>
      <c r="O29" s="22"/>
      <c r="P29" s="22"/>
      <c r="Q29" s="22"/>
      <c r="R29" s="22"/>
      <c r="S29" s="22"/>
      <c r="T29" s="23"/>
    </row>
    <row r="30" spans="10:20" x14ac:dyDescent="0.35">
      <c r="J30" s="21"/>
      <c r="K30" s="22"/>
      <c r="L30" s="22"/>
      <c r="M30" s="22"/>
      <c r="N30" s="22"/>
      <c r="O30" s="22"/>
      <c r="P30" s="22"/>
      <c r="Q30" s="22"/>
      <c r="R30" s="22"/>
      <c r="S30" s="22"/>
      <c r="T30" s="23"/>
    </row>
    <row r="31" spans="10:20" ht="15" thickBot="1" x14ac:dyDescent="0.4">
      <c r="J31" s="24"/>
      <c r="K31" s="25"/>
      <c r="L31" s="25"/>
      <c r="M31" s="25"/>
      <c r="N31" s="25"/>
      <c r="O31" s="25"/>
      <c r="P31" s="25"/>
      <c r="Q31" s="25"/>
      <c r="R31" s="25"/>
      <c r="S31" s="25"/>
      <c r="T31" s="26"/>
    </row>
  </sheetData>
  <mergeCells count="13">
    <mergeCell ref="J4:T5"/>
    <mergeCell ref="K8:M8"/>
    <mergeCell ref="K11:M11"/>
    <mergeCell ref="K14:M14"/>
    <mergeCell ref="K17:M17"/>
    <mergeCell ref="K20:M20"/>
    <mergeCell ref="K24:M24"/>
    <mergeCell ref="P8:S8"/>
    <mergeCell ref="P11:S11"/>
    <mergeCell ref="P14:S14"/>
    <mergeCell ref="P17:S17"/>
    <mergeCell ref="P20:S20"/>
    <mergeCell ref="P24:S24"/>
  </mergeCells>
  <conditionalFormatting sqref="P24:S24">
    <cfRule type="containsText" dxfId="24" priority="1" operator="containsText" text="OUT OF STOCK">
      <formula>NOT(ISERROR(SEARCH("OUT OF STOCK",P24)))</formula>
    </cfRule>
    <cfRule type="containsText" dxfId="23" priority="2" operator="containsText" text="IN STOCK">
      <formula>NOT(ISERROR(SEARCH("IN STOCK",P24)))</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CC397-DF77-4DF8-A9A6-00D43B0B9DE0}">
  <sheetPr codeName="Sheet2"/>
  <dimension ref="B8:R733"/>
  <sheetViews>
    <sheetView showGridLines="0" zoomScale="80" zoomScaleNormal="80" workbookViewId="0">
      <selection activeCell="J11" sqref="J11"/>
    </sheetView>
  </sheetViews>
  <sheetFormatPr defaultRowHeight="14.5" x14ac:dyDescent="0.35"/>
  <cols>
    <col min="1" max="6" width="8.7265625" style="19"/>
    <col min="7" max="7" width="36.08984375" style="19" customWidth="1"/>
    <col min="8" max="8" width="48.08984375" style="19" bestFit="1" customWidth="1"/>
    <col min="9" max="9" width="94.453125" style="19" bestFit="1" customWidth="1"/>
    <col min="10" max="10" width="38.54296875" style="19" customWidth="1"/>
    <col min="11" max="11" width="28.6328125" style="19" bestFit="1" customWidth="1"/>
    <col min="12" max="12" width="25.7265625" style="19" bestFit="1" customWidth="1"/>
    <col min="13" max="13" width="16.81640625" style="19" bestFit="1" customWidth="1"/>
    <col min="14" max="14" width="14.81640625" style="19" bestFit="1" customWidth="1"/>
    <col min="15" max="15" width="31.7265625" style="19" bestFit="1" customWidth="1"/>
    <col min="16" max="16" width="40.54296875" style="19" bestFit="1" customWidth="1"/>
    <col min="17" max="17" width="35" style="19" bestFit="1" customWidth="1"/>
    <col min="18" max="18" width="25.1796875" style="19" bestFit="1" customWidth="1"/>
    <col min="19" max="19" width="23.90625" style="19" bestFit="1" customWidth="1"/>
    <col min="20" max="20" width="24.08984375" style="19" bestFit="1" customWidth="1"/>
    <col min="21" max="16384" width="8.7265625" style="19"/>
  </cols>
  <sheetData>
    <row r="8" spans="7:18" ht="18" x14ac:dyDescent="0.4">
      <c r="G8" s="1" t="s">
        <v>0</v>
      </c>
      <c r="H8" s="1" t="s">
        <v>1</v>
      </c>
      <c r="I8" s="1" t="s">
        <v>2</v>
      </c>
      <c r="J8" s="1" t="s">
        <v>3</v>
      </c>
      <c r="K8" s="1" t="s">
        <v>1121</v>
      </c>
      <c r="L8" s="1" t="s">
        <v>4</v>
      </c>
      <c r="M8" s="2" t="s">
        <v>5</v>
      </c>
      <c r="N8" s="1" t="s">
        <v>6</v>
      </c>
      <c r="O8" s="28" t="s">
        <v>1122</v>
      </c>
      <c r="P8" s="29" t="s">
        <v>7</v>
      </c>
      <c r="Q8" s="30" t="s">
        <v>8</v>
      </c>
      <c r="R8" s="31" t="s">
        <v>9</v>
      </c>
    </row>
    <row r="9" spans="7:18" ht="18" x14ac:dyDescent="0.4">
      <c r="G9" s="12">
        <f ca="1">IF(I9&lt;&gt;"",IF(G9="",NOW(),G9),"")</f>
        <v>45695.44228865741</v>
      </c>
      <c r="H9" s="3" t="str">
        <f>CONCATENATE(TEXT(ROW(G9)-ROW($G$9)+1,"0000")&amp; "-" &amp;Table2[[#This Row],[PART NUMBER]])</f>
        <v>0001-173101-1</v>
      </c>
      <c r="I9" s="4" t="s">
        <v>10</v>
      </c>
      <c r="J9" s="5" t="s">
        <v>11</v>
      </c>
      <c r="K9" s="4" t="s">
        <v>12</v>
      </c>
      <c r="L9" s="4" t="s">
        <v>13</v>
      </c>
      <c r="M9" s="11">
        <v>10</v>
      </c>
      <c r="N9" s="4" t="s">
        <v>14</v>
      </c>
      <c r="O9" s="7" t="str">
        <f t="shared" ref="O9:O72" ca="1" si="0">IF(P9&lt;&gt;"",IF(O9="",NOW(),O9),"")</f>
        <v/>
      </c>
      <c r="P9" s="4"/>
      <c r="Q9" s="13">
        <f>IFERROR(IF(Table2[[#This Row],[QTY USED]]="",Table2[[#This Row],[QTY IN]],Table2[[#This Row],[QTY IN]]-Table2[[#This Row],[QTY USED]]),"")</f>
        <v>10</v>
      </c>
      <c r="R9" s="4" t="str" cm="1">
        <f t="array" ref="R9">_xlfn.IFS(Table2[[#This Row],[BALANCE]]="","",Table2[[#This Row],[BALANCE]]&gt;=1,"IN STOCK",Table2[[#This Row],[BALANCE]]&lt;=0,"OUT OF STOCK")</f>
        <v>IN STOCK</v>
      </c>
    </row>
    <row r="10" spans="7:18" ht="18" x14ac:dyDescent="0.4">
      <c r="G10" s="12">
        <f t="shared" ref="G10:G72" ca="1" si="1">IF(I10&lt;&gt;"",IF(G10="",NOW(),G10),"")</f>
        <v>45695.44228865741</v>
      </c>
      <c r="H10" s="8" t="str">
        <f>CONCATENATE(TEXT(ROW(G10)-ROW($G$9)+1,"0000")&amp; "-" &amp;Table2[[#This Row],[PART NUMBER]])</f>
        <v>0002-120022-7</v>
      </c>
      <c r="I10" s="4" t="s">
        <v>15</v>
      </c>
      <c r="J10" s="6" t="s">
        <v>16</v>
      </c>
      <c r="K10" s="4" t="s">
        <v>12</v>
      </c>
      <c r="L10" s="4" t="s">
        <v>13</v>
      </c>
      <c r="M10" s="11">
        <v>10</v>
      </c>
      <c r="N10" s="4" t="s">
        <v>14</v>
      </c>
      <c r="O10" s="7" t="str">
        <f t="shared" ca="1" si="0"/>
        <v/>
      </c>
      <c r="P10" s="4"/>
      <c r="Q10" s="13">
        <f>IFERROR(IF(Table2[[#This Row],[QTY USED]]="",Table2[[#This Row],[QTY IN]],Table2[[#This Row],[QTY IN]]-Table2[[#This Row],[QTY USED]]),"")</f>
        <v>10</v>
      </c>
      <c r="R10" s="4" t="str" cm="1">
        <f t="array" ref="R10">_xlfn.IFS(Table2[[#This Row],[BALANCE]]="","",Table2[[#This Row],[BALANCE]]&gt;=1,"IN STOCK",Table2[[#This Row],[BALANCE]]&lt;=0,"OUT OF STOCK")</f>
        <v>IN STOCK</v>
      </c>
    </row>
    <row r="11" spans="7:18" ht="18" x14ac:dyDescent="0.4">
      <c r="G11" s="12">
        <f t="shared" ca="1" si="1"/>
        <v>45695.44228865741</v>
      </c>
      <c r="H11" s="8" t="str">
        <f>CONCATENATE(TEXT(ROW(G11)-ROW($G$9)+1,"0000")&amp; "-" &amp;Table2[[#This Row],[PART NUMBER]])</f>
        <v>0003-120033-9</v>
      </c>
      <c r="I11" s="4" t="s">
        <v>17</v>
      </c>
      <c r="J11" s="6" t="s">
        <v>18</v>
      </c>
      <c r="K11" s="4" t="s">
        <v>12</v>
      </c>
      <c r="L11" s="4" t="s">
        <v>13</v>
      </c>
      <c r="M11" s="11">
        <v>0</v>
      </c>
      <c r="N11" s="4" t="s">
        <v>14</v>
      </c>
      <c r="O11" s="7"/>
      <c r="P11" s="38"/>
      <c r="Q11" s="13">
        <f>IFERROR(IF(Table2[[#This Row],[QTY USED]]="",Table2[[#This Row],[QTY IN]],Table2[[#This Row],[QTY IN]]-Table2[[#This Row],[QTY USED]]),"")</f>
        <v>0</v>
      </c>
      <c r="R11" s="4" t="str" cm="1">
        <f t="array" ref="R11">_xlfn.IFS(Table2[[#This Row],[BALANCE]]="","",Table2[[#This Row],[BALANCE]]&gt;=1,"IN STOCK",Table2[[#This Row],[BALANCE]]&lt;=0,"OUT OF STOCK")</f>
        <v>OUT OF STOCK</v>
      </c>
    </row>
    <row r="12" spans="7:18" ht="18" x14ac:dyDescent="0.4">
      <c r="G12" s="12">
        <f t="shared" ca="1" si="1"/>
        <v>45695.44228865741</v>
      </c>
      <c r="H12" s="8" t="str">
        <f>CONCATENATE(TEXT(ROW(G12)-ROW($G$9)+1,"0000")&amp; "-" &amp;Table2[[#This Row],[PART NUMBER]])</f>
        <v>0004-912642C1</v>
      </c>
      <c r="I12" s="4" t="s">
        <v>19</v>
      </c>
      <c r="J12" s="6" t="s">
        <v>20</v>
      </c>
      <c r="K12" s="4" t="s">
        <v>12</v>
      </c>
      <c r="L12" s="4" t="s">
        <v>13</v>
      </c>
      <c r="M12" s="11">
        <v>20</v>
      </c>
      <c r="N12" s="4" t="s">
        <v>14</v>
      </c>
      <c r="O12" s="7" t="str">
        <f t="shared" ca="1" si="0"/>
        <v/>
      </c>
      <c r="P12" s="4"/>
      <c r="Q12" s="13">
        <f>IFERROR(IF(Table2[[#This Row],[QTY USED]]="",Table2[[#This Row],[QTY IN]],Table2[[#This Row],[QTY IN]]-Table2[[#This Row],[QTY USED]]),"")</f>
        <v>20</v>
      </c>
      <c r="R12" s="4" t="str" cm="1">
        <f t="array" ref="R12">_xlfn.IFS(Table2[[#This Row],[BALANCE]]="","",Table2[[#This Row],[BALANCE]]&gt;=1,"IN STOCK",Table2[[#This Row],[BALANCE]]&lt;=0,"OUT OF STOCK")</f>
        <v>IN STOCK</v>
      </c>
    </row>
    <row r="13" spans="7:18" ht="18" x14ac:dyDescent="0.4">
      <c r="G13" s="12">
        <f t="shared" ca="1" si="1"/>
        <v>45695.44228865741</v>
      </c>
      <c r="H13" s="8" t="str">
        <f>CONCATENATE(TEXT(ROW(G13)-ROW($G$9)+1,"0000")&amp; "-" &amp;Table2[[#This Row],[PART NUMBER]])</f>
        <v>0005-190817-191</v>
      </c>
      <c r="I13" s="4" t="s">
        <v>21</v>
      </c>
      <c r="J13" s="6" t="s">
        <v>22</v>
      </c>
      <c r="K13" s="4" t="s">
        <v>23</v>
      </c>
      <c r="L13" s="4" t="s">
        <v>13</v>
      </c>
      <c r="M13" s="11">
        <v>1</v>
      </c>
      <c r="N13" s="4" t="s">
        <v>14</v>
      </c>
      <c r="O13" s="7" t="str">
        <f t="shared" ca="1" si="0"/>
        <v/>
      </c>
      <c r="P13" s="4"/>
      <c r="Q13" s="13">
        <f>IFERROR(IF(Table2[[#This Row],[QTY USED]]="",Table2[[#This Row],[QTY IN]],Table2[[#This Row],[QTY IN]]-Table2[[#This Row],[QTY USED]]),"")</f>
        <v>1</v>
      </c>
      <c r="R13" s="4" t="str" cm="1">
        <f t="array" ref="R13">_xlfn.IFS(Table2[[#This Row],[BALANCE]]="","",Table2[[#This Row],[BALANCE]]&gt;=1,"IN STOCK",Table2[[#This Row],[BALANCE]]&lt;=0,"OUT OF STOCK")</f>
        <v>IN STOCK</v>
      </c>
    </row>
    <row r="14" spans="7:18" ht="18" x14ac:dyDescent="0.4">
      <c r="G14" s="12">
        <f t="shared" ca="1" si="1"/>
        <v>45695.44228865741</v>
      </c>
      <c r="H14" s="8" t="str">
        <f>CONCATENATE(TEXT(ROW(G14)-ROW($G$9)+1,"0000")&amp; "-" &amp;Table2[[#This Row],[PART NUMBER]])</f>
        <v>0006-2010303-1</v>
      </c>
      <c r="I14" s="4" t="s">
        <v>24</v>
      </c>
      <c r="J14" s="6" t="s">
        <v>25</v>
      </c>
      <c r="K14" s="4" t="s">
        <v>12</v>
      </c>
      <c r="L14" s="4" t="s">
        <v>13</v>
      </c>
      <c r="M14" s="11">
        <v>1</v>
      </c>
      <c r="N14" s="4" t="s">
        <v>26</v>
      </c>
      <c r="O14" s="7" t="str">
        <f t="shared" ca="1" si="0"/>
        <v/>
      </c>
      <c r="P14" s="4"/>
      <c r="Q14" s="13">
        <f>IFERROR(IF(Table2[[#This Row],[QTY USED]]="",Table2[[#This Row],[QTY IN]],Table2[[#This Row],[QTY IN]]-Table2[[#This Row],[QTY USED]]),"")</f>
        <v>1</v>
      </c>
      <c r="R14" s="4" t="str" cm="1">
        <f t="array" ref="R14">_xlfn.IFS(Table2[[#This Row],[BALANCE]]="","",Table2[[#This Row],[BALANCE]]&gt;=1,"IN STOCK",Table2[[#This Row],[BALANCE]]&lt;=0,"OUT OF STOCK")</f>
        <v>IN STOCK</v>
      </c>
    </row>
    <row r="15" spans="7:18" ht="18" x14ac:dyDescent="0.4">
      <c r="G15" s="12">
        <f t="shared" ca="1" si="1"/>
        <v>45695.44228865741</v>
      </c>
      <c r="H15" s="8" t="str">
        <f>CONCATENATE(TEXT(ROW(G15)-ROW($G$9)+1,"0000")&amp; "-" &amp;Table2[[#This Row],[PART NUMBER]])</f>
        <v>0007-40008108</v>
      </c>
      <c r="I15" s="4" t="s">
        <v>27</v>
      </c>
      <c r="J15" s="6" t="s">
        <v>1023</v>
      </c>
      <c r="K15" s="4" t="s">
        <v>12</v>
      </c>
      <c r="L15" s="4" t="s">
        <v>13</v>
      </c>
      <c r="M15" s="11">
        <v>2</v>
      </c>
      <c r="N15" s="4" t="s">
        <v>26</v>
      </c>
      <c r="O15" s="7" t="str">
        <f t="shared" ca="1" si="0"/>
        <v/>
      </c>
      <c r="P15" s="4"/>
      <c r="Q15" s="13">
        <f>IFERROR(IF(Table2[[#This Row],[QTY USED]]="",Table2[[#This Row],[QTY IN]],Table2[[#This Row],[QTY IN]]-Table2[[#This Row],[QTY USED]]),"")</f>
        <v>2</v>
      </c>
      <c r="R15" s="4" t="str" cm="1">
        <f t="array" ref="R15">_xlfn.IFS(Table2[[#This Row],[BALANCE]]="","",Table2[[#This Row],[BALANCE]]&gt;=1,"IN STOCK",Table2[[#This Row],[BALANCE]]&lt;=0,"OUT OF STOCK")</f>
        <v>IN STOCK</v>
      </c>
    </row>
    <row r="16" spans="7:18" ht="18" x14ac:dyDescent="0.4">
      <c r="G16" s="12">
        <f t="shared" ca="1" si="1"/>
        <v>45695.44228865741</v>
      </c>
      <c r="H16" s="8" t="str">
        <f>CONCATENATE(TEXT(ROW(G16)-ROW($G$9)+1,"0000")&amp; "-" &amp;Table2[[#This Row],[PART NUMBER]])</f>
        <v>0008-1739421-1</v>
      </c>
      <c r="I16" s="4" t="s">
        <v>27</v>
      </c>
      <c r="J16" s="6" t="s">
        <v>28</v>
      </c>
      <c r="K16" s="4" t="s">
        <v>23</v>
      </c>
      <c r="L16" s="4" t="s">
        <v>13</v>
      </c>
      <c r="M16" s="11">
        <v>4</v>
      </c>
      <c r="N16" s="4" t="s">
        <v>14</v>
      </c>
      <c r="O16" s="7" t="str">
        <f ca="1">IF(P16&lt;&gt;"",IF(O16="",NOW(),O16),"")</f>
        <v/>
      </c>
      <c r="P16" s="4"/>
      <c r="Q16" s="13">
        <f>IFERROR(IF(Table2[[#This Row],[QTY USED]]="",Table2[[#This Row],[QTY IN]],Table2[[#This Row],[QTY IN]]-Table2[[#This Row],[QTY USED]]),"")</f>
        <v>4</v>
      </c>
      <c r="R16" s="4" t="str" cm="1">
        <f t="array" ref="R16">_xlfn.IFS(Table2[[#This Row],[BALANCE]]="","",Table2[[#This Row],[BALANCE]]&gt;=1,"IN STOCK",Table2[[#This Row],[BALANCE]]&lt;=0,"OUT OF STOCK")</f>
        <v>IN STOCK</v>
      </c>
    </row>
    <row r="17" spans="2:18" ht="18" x14ac:dyDescent="0.4">
      <c r="G17" s="12">
        <f t="shared" ca="1" si="1"/>
        <v>45695.44228865741</v>
      </c>
      <c r="H17" s="8" t="str">
        <f>CONCATENATE(TEXT(ROW(G17)-ROW($G$9)+1,"0000")&amp; "-" &amp;Table2[[#This Row],[PART NUMBER]])</f>
        <v>0009-304649-100</v>
      </c>
      <c r="I17" s="4" t="s">
        <v>29</v>
      </c>
      <c r="J17" s="6" t="s">
        <v>30</v>
      </c>
      <c r="K17" s="4" t="s">
        <v>23</v>
      </c>
      <c r="L17" s="4" t="s">
        <v>13</v>
      </c>
      <c r="M17" s="11">
        <v>6</v>
      </c>
      <c r="N17" s="4" t="s">
        <v>14</v>
      </c>
      <c r="O17" s="7"/>
      <c r="P17" s="4"/>
      <c r="Q17" s="13">
        <f>IFERROR(IF(Table2[[#This Row],[QTY USED]]="",Table2[[#This Row],[QTY IN]],Table2[[#This Row],[QTY IN]]-Table2[[#This Row],[QTY USED]]),"")</f>
        <v>6</v>
      </c>
      <c r="R17" s="4" t="str" cm="1">
        <f t="array" ref="R17">_xlfn.IFS(Table2[[#This Row],[BALANCE]]="","",Table2[[#This Row],[BALANCE]]&gt;=1,"IN STOCK",Table2[[#This Row],[BALANCE]]&lt;=0,"OUT OF STOCK")</f>
        <v>IN STOCK</v>
      </c>
    </row>
    <row r="18" spans="2:18" ht="18" x14ac:dyDescent="0.4">
      <c r="G18" s="12">
        <f t="shared" ca="1" si="1"/>
        <v>45695.44228865741</v>
      </c>
      <c r="H18" s="8" t="str">
        <f>CONCATENATE(TEXT(ROW(G18)-ROW($G$9)+1,"0000")&amp; "-" &amp;Table2[[#This Row],[PART NUMBER]])</f>
        <v>0010-912642C1</v>
      </c>
      <c r="I18" s="4" t="s">
        <v>19</v>
      </c>
      <c r="J18" s="6" t="s">
        <v>20</v>
      </c>
      <c r="K18" s="4" t="s">
        <v>23</v>
      </c>
      <c r="L18" s="4" t="s">
        <v>13</v>
      </c>
      <c r="M18" s="11">
        <v>12</v>
      </c>
      <c r="N18" s="4" t="s">
        <v>14</v>
      </c>
      <c r="O18" s="7" t="str">
        <f t="shared" ca="1" si="0"/>
        <v/>
      </c>
      <c r="P18" s="4"/>
      <c r="Q18" s="13">
        <f>IFERROR(IF(Table2[[#This Row],[QTY USED]]="",Table2[[#This Row],[QTY IN]],Table2[[#This Row],[QTY IN]]-Table2[[#This Row],[QTY USED]]),"")</f>
        <v>12</v>
      </c>
      <c r="R18" s="4" t="str" cm="1">
        <f t="array" ref="R18">_xlfn.IFS(Table2[[#This Row],[BALANCE]]="","",Table2[[#This Row],[BALANCE]]&gt;=1,"IN STOCK",Table2[[#This Row],[BALANCE]]&lt;=0,"OUT OF STOCK")</f>
        <v>IN STOCK</v>
      </c>
    </row>
    <row r="19" spans="2:18" ht="18" x14ac:dyDescent="0.4">
      <c r="G19" s="12">
        <f t="shared" ca="1" si="1"/>
        <v>45695.44228865741</v>
      </c>
      <c r="H19" s="8" t="str">
        <f>CONCATENATE(TEXT(ROW(G19)-ROW($G$9)+1,"0000")&amp; "-" &amp;Table2[[#This Row],[PART NUMBER]])</f>
        <v>0011-120033-9</v>
      </c>
      <c r="I19" s="4" t="s">
        <v>19</v>
      </c>
      <c r="J19" s="6" t="s">
        <v>18</v>
      </c>
      <c r="K19" s="4" t="s">
        <v>23</v>
      </c>
      <c r="L19" s="4" t="s">
        <v>13</v>
      </c>
      <c r="M19" s="11">
        <v>0</v>
      </c>
      <c r="N19" s="4" t="s">
        <v>14</v>
      </c>
      <c r="O19" s="7" t="str">
        <f t="shared" ca="1" si="0"/>
        <v/>
      </c>
      <c r="P19" s="4"/>
      <c r="Q19" s="13">
        <f>IFERROR(IF(Table2[[#This Row],[QTY USED]]="",Table2[[#This Row],[QTY IN]],Table2[[#This Row],[QTY IN]]-Table2[[#This Row],[QTY USED]]),"")</f>
        <v>0</v>
      </c>
      <c r="R19" s="4" t="str" cm="1">
        <f t="array" ref="R19">_xlfn.IFS(Table2[[#This Row],[BALANCE]]="","",Table2[[#This Row],[BALANCE]]&gt;=1,"IN STOCK",Table2[[#This Row],[BALANCE]]&lt;=0,"OUT OF STOCK")</f>
        <v>OUT OF STOCK</v>
      </c>
    </row>
    <row r="20" spans="2:18" ht="18" x14ac:dyDescent="0.4">
      <c r="G20" s="12">
        <f t="shared" ca="1" si="1"/>
        <v>45695.44228865741</v>
      </c>
      <c r="H20" s="8" t="str">
        <f>CONCATENATE(TEXT(ROW(G20)-ROW($G$9)+1,"0000")&amp; "-" &amp;Table2[[#This Row],[PART NUMBER]])</f>
        <v>0012-1426550-10</v>
      </c>
      <c r="I20" s="4" t="s">
        <v>31</v>
      </c>
      <c r="J20" s="6" t="s">
        <v>32</v>
      </c>
      <c r="K20" s="4" t="s">
        <v>23</v>
      </c>
      <c r="L20" s="4" t="s">
        <v>13</v>
      </c>
      <c r="M20" s="11">
        <v>1</v>
      </c>
      <c r="N20" s="4" t="s">
        <v>14</v>
      </c>
      <c r="O20" s="7" t="str">
        <f t="shared" ca="1" si="0"/>
        <v/>
      </c>
      <c r="P20" s="4"/>
      <c r="Q20" s="13">
        <f>IFERROR(IF(Table2[[#This Row],[QTY USED]]="",Table2[[#This Row],[QTY IN]],Table2[[#This Row],[QTY IN]]-Table2[[#This Row],[QTY USED]]),"")</f>
        <v>1</v>
      </c>
      <c r="R20" s="4" t="str" cm="1">
        <f t="array" ref="R20">_xlfn.IFS(Table2[[#This Row],[BALANCE]]="","",Table2[[#This Row],[BALANCE]]&gt;=1,"IN STOCK",Table2[[#This Row],[BALANCE]]&lt;=0,"OUT OF STOCK")</f>
        <v>IN STOCK</v>
      </c>
    </row>
    <row r="21" spans="2:18" ht="18" x14ac:dyDescent="0.4">
      <c r="G21" s="12">
        <f t="shared" ca="1" si="1"/>
        <v>45695.44228865741</v>
      </c>
      <c r="H21" s="8" t="str">
        <f>CONCATENATE(TEXT(ROW(G21)-ROW($G$9)+1,"0000")&amp; "-" &amp;Table2[[#This Row],[PART NUMBER]])</f>
        <v>0013-1089240-3</v>
      </c>
      <c r="I21" s="4" t="s">
        <v>33</v>
      </c>
      <c r="J21" s="6" t="s">
        <v>34</v>
      </c>
      <c r="K21" s="4" t="s">
        <v>23</v>
      </c>
      <c r="L21" s="4" t="s">
        <v>13</v>
      </c>
      <c r="M21" s="11">
        <v>1</v>
      </c>
      <c r="N21" s="4" t="s">
        <v>14</v>
      </c>
      <c r="O21" s="7" t="str">
        <f t="shared" ca="1" si="0"/>
        <v/>
      </c>
      <c r="P21" s="4"/>
      <c r="Q21" s="13">
        <f>IFERROR(IF(Table2[[#This Row],[QTY USED]]="",Table2[[#This Row],[QTY IN]],Table2[[#This Row],[QTY IN]]-Table2[[#This Row],[QTY USED]]),"")</f>
        <v>1</v>
      </c>
      <c r="R21" s="4" t="str" cm="1">
        <f t="array" ref="R21">_xlfn.IFS(Table2[[#This Row],[BALANCE]]="","",Table2[[#This Row],[BALANCE]]&gt;=1,"IN STOCK",Table2[[#This Row],[BALANCE]]&lt;=0,"OUT OF STOCK")</f>
        <v>IN STOCK</v>
      </c>
    </row>
    <row r="22" spans="2:18" ht="18" x14ac:dyDescent="0.4">
      <c r="G22" s="12">
        <f t="shared" ca="1" si="1"/>
        <v>45695.44228865741</v>
      </c>
      <c r="H22" s="8" t="str">
        <f>CONCATENATE(TEXT(ROW(G22)-ROW($G$9)+1,"0000")&amp; "-" &amp;Table2[[#This Row],[PART NUMBER]])</f>
        <v>0014-67792002</v>
      </c>
      <c r="I22" s="4" t="s">
        <v>35</v>
      </c>
      <c r="J22" s="6" t="s">
        <v>1024</v>
      </c>
      <c r="K22" s="4" t="s">
        <v>23</v>
      </c>
      <c r="L22" s="4" t="s">
        <v>13</v>
      </c>
      <c r="M22" s="11">
        <v>6</v>
      </c>
      <c r="N22" s="4" t="s">
        <v>14</v>
      </c>
      <c r="O22" s="7" t="str">
        <f t="shared" ca="1" si="0"/>
        <v/>
      </c>
      <c r="P22" s="4"/>
      <c r="Q22" s="13">
        <f>IFERROR(IF(Table2[[#This Row],[QTY USED]]="",Table2[[#This Row],[QTY IN]],Table2[[#This Row],[QTY IN]]-Table2[[#This Row],[QTY USED]]),"")</f>
        <v>6</v>
      </c>
      <c r="R22" s="4" t="str" cm="1">
        <f t="array" ref="R22">_xlfn.IFS(Table2[[#This Row],[BALANCE]]="","",Table2[[#This Row],[BALANCE]]&gt;=1,"IN STOCK",Table2[[#This Row],[BALANCE]]&lt;=0,"OUT OF STOCK")</f>
        <v>IN STOCK</v>
      </c>
    </row>
    <row r="23" spans="2:18" ht="18" x14ac:dyDescent="0.4">
      <c r="G23" s="12">
        <f t="shared" ca="1" si="1"/>
        <v>45695.44228865741</v>
      </c>
      <c r="H23" s="8" t="str">
        <f>CONCATENATE(TEXT(ROW(G23)-ROW($G$9)+1,"0000")&amp; "-" &amp;Table2[[#This Row],[PART NUMBER]])</f>
        <v>0015-120022-7</v>
      </c>
      <c r="I23" s="4" t="s">
        <v>15</v>
      </c>
      <c r="J23" s="6" t="s">
        <v>16</v>
      </c>
      <c r="K23" s="4" t="s">
        <v>23</v>
      </c>
      <c r="L23" s="4" t="s">
        <v>13</v>
      </c>
      <c r="M23" s="11">
        <v>22</v>
      </c>
      <c r="N23" s="4" t="s">
        <v>14</v>
      </c>
      <c r="O23" s="7" t="str">
        <f t="shared" ca="1" si="0"/>
        <v/>
      </c>
      <c r="P23" s="4"/>
      <c r="Q23" s="13">
        <f>IFERROR(IF(Table2[[#This Row],[QTY USED]]="",Table2[[#This Row],[QTY IN]],Table2[[#This Row],[QTY IN]]-Table2[[#This Row],[QTY USED]]),"")</f>
        <v>22</v>
      </c>
      <c r="R23" s="4" t="str" cm="1">
        <f t="array" ref="R23">_xlfn.IFS(Table2[[#This Row],[BALANCE]]="","",Table2[[#This Row],[BALANCE]]&gt;=1,"IN STOCK",Table2[[#This Row],[BALANCE]]&lt;=0,"OUT OF STOCK")</f>
        <v>IN STOCK</v>
      </c>
    </row>
    <row r="24" spans="2:18" ht="18" x14ac:dyDescent="0.4">
      <c r="G24" s="12">
        <f t="shared" ca="1" si="1"/>
        <v>45695.44228865741</v>
      </c>
      <c r="H24" s="8" t="str">
        <f>CONCATENATE(TEXT(ROW(G24)-ROW($G$9)+1,"0000")&amp; "-" &amp;Table2[[#This Row],[PART NUMBER]])</f>
        <v>0016-1449166-1</v>
      </c>
      <c r="I24" s="4" t="s">
        <v>36</v>
      </c>
      <c r="J24" s="6" t="s">
        <v>37</v>
      </c>
      <c r="K24" s="4" t="s">
        <v>23</v>
      </c>
      <c r="L24" s="4" t="s">
        <v>13</v>
      </c>
      <c r="M24" s="11">
        <v>1</v>
      </c>
      <c r="N24" s="4" t="s">
        <v>14</v>
      </c>
      <c r="O24" s="7" t="str">
        <f t="shared" ca="1" si="0"/>
        <v/>
      </c>
      <c r="P24" s="4"/>
      <c r="Q24" s="13">
        <f>IFERROR(IF(Table2[[#This Row],[QTY USED]]="",Table2[[#This Row],[QTY IN]],Table2[[#This Row],[QTY IN]]-Table2[[#This Row],[QTY USED]]),"")</f>
        <v>1</v>
      </c>
      <c r="R24" s="4" t="str" cm="1">
        <f t="array" ref="R24">_xlfn.IFS(Table2[[#This Row],[BALANCE]]="","",Table2[[#This Row],[BALANCE]]&gt;=1,"IN STOCK",Table2[[#This Row],[BALANCE]]&lt;=0,"OUT OF STOCK")</f>
        <v>IN STOCK</v>
      </c>
    </row>
    <row r="25" spans="2:18" ht="18" x14ac:dyDescent="0.4">
      <c r="B25" s="20"/>
      <c r="G25" s="12">
        <f t="shared" ca="1" si="1"/>
        <v>45695.44228865741</v>
      </c>
      <c r="H25" s="8" t="str">
        <f>CONCATENATE(TEXT(ROW(G25)-ROW($G$9)+1,"0000")&amp; "-" &amp;Table2[[#This Row],[PART NUMBER]])</f>
        <v>0017-304223-100</v>
      </c>
      <c r="I25" s="4" t="s">
        <v>38</v>
      </c>
      <c r="J25" s="6" t="s">
        <v>39</v>
      </c>
      <c r="K25" s="4" t="s">
        <v>23</v>
      </c>
      <c r="L25" s="4" t="s">
        <v>13</v>
      </c>
      <c r="M25" s="11">
        <v>4</v>
      </c>
      <c r="N25" s="4" t="s">
        <v>14</v>
      </c>
      <c r="O25" s="7" t="str">
        <f t="shared" ca="1" si="0"/>
        <v/>
      </c>
      <c r="P25" s="4"/>
      <c r="Q25" s="13">
        <f>IFERROR(IF(Table2[[#This Row],[QTY USED]]="",Table2[[#This Row],[QTY IN]],Table2[[#This Row],[QTY IN]]-Table2[[#This Row],[QTY USED]]),"")</f>
        <v>4</v>
      </c>
      <c r="R25" s="4" t="str" cm="1">
        <f t="array" ref="R25">_xlfn.IFS(Table2[[#This Row],[BALANCE]]="","",Table2[[#This Row],[BALANCE]]&gt;=1,"IN STOCK",Table2[[#This Row],[BALANCE]]&lt;=0,"OUT OF STOCK")</f>
        <v>IN STOCK</v>
      </c>
    </row>
    <row r="26" spans="2:18" ht="18" x14ac:dyDescent="0.4">
      <c r="G26" s="12">
        <f t="shared" ca="1" si="1"/>
        <v>45695.44228865741</v>
      </c>
      <c r="H26" s="8" t="str">
        <f>CONCATENATE(TEXT(ROW(G26)-ROW($G$9)+1,"0000")&amp; "-" &amp;Table2[[#This Row],[PART NUMBER]])</f>
        <v>0018-1060817-10</v>
      </c>
      <c r="I26" s="4" t="s">
        <v>40</v>
      </c>
      <c r="J26" s="6" t="s">
        <v>41</v>
      </c>
      <c r="K26" s="4" t="s">
        <v>23</v>
      </c>
      <c r="L26" s="4" t="s">
        <v>13</v>
      </c>
      <c r="M26" s="11">
        <v>2</v>
      </c>
      <c r="N26" s="4" t="s">
        <v>14</v>
      </c>
      <c r="O26" s="7" t="str">
        <f t="shared" ca="1" si="0"/>
        <v/>
      </c>
      <c r="P26" s="4"/>
      <c r="Q26" s="13">
        <f>IFERROR(IF(Table2[[#This Row],[QTY USED]]="",Table2[[#This Row],[QTY IN]],Table2[[#This Row],[QTY IN]]-Table2[[#This Row],[QTY USED]]),"")</f>
        <v>2</v>
      </c>
      <c r="R26" s="4" t="str" cm="1">
        <f t="array" ref="R26">_xlfn.IFS(Table2[[#This Row],[BALANCE]]="","",Table2[[#This Row],[BALANCE]]&gt;=1,"IN STOCK",Table2[[#This Row],[BALANCE]]&lt;=0,"OUT OF STOCK")</f>
        <v>IN STOCK</v>
      </c>
    </row>
    <row r="27" spans="2:18" ht="18" x14ac:dyDescent="0.4">
      <c r="G27" s="12">
        <f t="shared" ca="1" si="1"/>
        <v>45695.44228865741</v>
      </c>
      <c r="H27" s="8" t="str">
        <f>CONCATENATE(TEXT(ROW(G27)-ROW($G$9)+1,"0000")&amp; "-" &amp;Table2[[#This Row],[PART NUMBER]])</f>
        <v>0019-1425291-6/1425291-9</v>
      </c>
      <c r="I27" s="4" t="s">
        <v>19</v>
      </c>
      <c r="J27" s="6" t="s">
        <v>42</v>
      </c>
      <c r="K27" s="4" t="s">
        <v>23</v>
      </c>
      <c r="L27" s="4" t="s">
        <v>13</v>
      </c>
      <c r="M27" s="11">
        <v>2</v>
      </c>
      <c r="N27" s="4" t="s">
        <v>14</v>
      </c>
      <c r="O27" s="7" t="str">
        <f t="shared" ca="1" si="0"/>
        <v/>
      </c>
      <c r="P27" s="4"/>
      <c r="Q27" s="13">
        <f>IFERROR(IF(Table2[[#This Row],[QTY USED]]="",Table2[[#This Row],[QTY IN]],Table2[[#This Row],[QTY IN]]-Table2[[#This Row],[QTY USED]]),"")</f>
        <v>2</v>
      </c>
      <c r="R27" s="4" t="str" cm="1">
        <f t="array" ref="R27">_xlfn.IFS(Table2[[#This Row],[BALANCE]]="","",Table2[[#This Row],[BALANCE]]&gt;=1,"IN STOCK",Table2[[#This Row],[BALANCE]]&lt;=0,"OUT OF STOCK")</f>
        <v>IN STOCK</v>
      </c>
    </row>
    <row r="28" spans="2:18" ht="18" x14ac:dyDescent="0.4">
      <c r="G28" s="12">
        <f t="shared" ca="1" si="1"/>
        <v>45695.44228865741</v>
      </c>
      <c r="H28" s="8" t="str">
        <f>CONCATENATE(TEXT(ROW(G28)-ROW($G$9)+1,"0000")&amp; "-" &amp;Table2[[#This Row],[PART NUMBER]])</f>
        <v>0020-1007799</v>
      </c>
      <c r="I28" s="4" t="s">
        <v>19</v>
      </c>
      <c r="J28" s="6" t="s">
        <v>1025</v>
      </c>
      <c r="K28" s="4" t="s">
        <v>23</v>
      </c>
      <c r="L28" s="4" t="s">
        <v>13</v>
      </c>
      <c r="M28" s="11">
        <v>6</v>
      </c>
      <c r="N28" s="4" t="s">
        <v>14</v>
      </c>
      <c r="O28" s="7" t="str">
        <f t="shared" ca="1" si="0"/>
        <v/>
      </c>
      <c r="P28" s="4"/>
      <c r="Q28" s="13">
        <f>IFERROR(IF(Table2[[#This Row],[QTY USED]]="",Table2[[#This Row],[QTY IN]],Table2[[#This Row],[QTY IN]]-Table2[[#This Row],[QTY USED]]),"")</f>
        <v>6</v>
      </c>
      <c r="R28" s="4" t="str" cm="1">
        <f t="array" ref="R28">_xlfn.IFS(Table2[[#This Row],[BALANCE]]="","",Table2[[#This Row],[BALANCE]]&gt;=1,"IN STOCK",Table2[[#This Row],[BALANCE]]&lt;=0,"OUT OF STOCK")</f>
        <v>IN STOCK</v>
      </c>
    </row>
    <row r="29" spans="2:18" ht="18" x14ac:dyDescent="0.4">
      <c r="G29" s="12">
        <f t="shared" ca="1" si="1"/>
        <v>45695.44228865741</v>
      </c>
      <c r="H29" s="8" t="str">
        <f>CONCATENATE(TEXT(ROW(G29)-ROW($G$9)+1,"0000")&amp; "-" &amp;Table2[[#This Row],[PART NUMBER]])</f>
        <v>0021-1008726</v>
      </c>
      <c r="I29" s="4" t="s">
        <v>19</v>
      </c>
      <c r="J29" s="6" t="s">
        <v>1026</v>
      </c>
      <c r="K29" s="4" t="s">
        <v>23</v>
      </c>
      <c r="L29" s="4" t="s">
        <v>13</v>
      </c>
      <c r="M29" s="11">
        <v>2</v>
      </c>
      <c r="N29" s="4" t="s">
        <v>14</v>
      </c>
      <c r="O29" s="7" t="str">
        <f t="shared" ca="1" si="0"/>
        <v/>
      </c>
      <c r="P29" s="4"/>
      <c r="Q29" s="13">
        <f>IFERROR(IF(Table2[[#This Row],[QTY USED]]="",Table2[[#This Row],[QTY IN]],Table2[[#This Row],[QTY IN]]-Table2[[#This Row],[QTY USED]]),"")</f>
        <v>2</v>
      </c>
      <c r="R29" s="4" t="str" cm="1">
        <f t="array" ref="R29">_xlfn.IFS(Table2[[#This Row],[BALANCE]]="","",Table2[[#This Row],[BALANCE]]&gt;=1,"IN STOCK",Table2[[#This Row],[BALANCE]]&lt;=0,"OUT OF STOCK")</f>
        <v>IN STOCK</v>
      </c>
    </row>
    <row r="30" spans="2:18" ht="18" x14ac:dyDescent="0.4">
      <c r="G30" s="12">
        <f t="shared" ca="1" si="1"/>
        <v>45695.44228865741</v>
      </c>
      <c r="H30" s="8" t="str">
        <f>CONCATENATE(TEXT(ROW(G30)-ROW($G$9)+1,"0000")&amp; "-" &amp;Table2[[#This Row],[PART NUMBER]])</f>
        <v>0022-4270479</v>
      </c>
      <c r="I30" s="4" t="s">
        <v>19</v>
      </c>
      <c r="J30" s="6" t="s">
        <v>1027</v>
      </c>
      <c r="K30" s="4" t="s">
        <v>23</v>
      </c>
      <c r="L30" s="4" t="s">
        <v>13</v>
      </c>
      <c r="M30" s="11">
        <v>1</v>
      </c>
      <c r="N30" s="4" t="s">
        <v>14</v>
      </c>
      <c r="O30" s="7" t="str">
        <f t="shared" ca="1" si="0"/>
        <v/>
      </c>
      <c r="P30" s="4"/>
      <c r="Q30" s="13">
        <f>IFERROR(IF(Table2[[#This Row],[QTY USED]]="",Table2[[#This Row],[QTY IN]],Table2[[#This Row],[QTY IN]]-Table2[[#This Row],[QTY USED]]),"")</f>
        <v>1</v>
      </c>
      <c r="R30" s="4" t="str" cm="1">
        <f t="array" ref="R30">_xlfn.IFS(Table2[[#This Row],[BALANCE]]="","",Table2[[#This Row],[BALANCE]]&gt;=1,"IN STOCK",Table2[[#This Row],[BALANCE]]&lt;=0,"OUT OF STOCK")</f>
        <v>IN STOCK</v>
      </c>
    </row>
    <row r="31" spans="2:18" ht="18" x14ac:dyDescent="0.4">
      <c r="G31" s="12">
        <f t="shared" ca="1" si="1"/>
        <v>45695.44228865741</v>
      </c>
      <c r="H31" s="8" t="str">
        <f>CONCATENATE(TEXT(ROW(G31)-ROW($G$9)+1,"0000")&amp; "-" &amp;Table2[[#This Row],[PART NUMBER]])</f>
        <v>0023-1060817-50</v>
      </c>
      <c r="I31" s="4" t="s">
        <v>43</v>
      </c>
      <c r="J31" s="6" t="s">
        <v>44</v>
      </c>
      <c r="K31" s="4" t="s">
        <v>12</v>
      </c>
      <c r="L31" s="4" t="s">
        <v>13</v>
      </c>
      <c r="M31" s="11">
        <v>1</v>
      </c>
      <c r="N31" s="4" t="s">
        <v>14</v>
      </c>
      <c r="O31" s="7" t="str">
        <f t="shared" ca="1" si="0"/>
        <v/>
      </c>
      <c r="P31" s="4"/>
      <c r="Q31" s="13">
        <f>IFERROR(IF(Table2[[#This Row],[QTY USED]]="",Table2[[#This Row],[QTY IN]],Table2[[#This Row],[QTY IN]]-Table2[[#This Row],[QTY USED]]),"")</f>
        <v>1</v>
      </c>
      <c r="R31" s="4" t="str" cm="1">
        <f t="array" ref="R31">_xlfn.IFS(Table2[[#This Row],[BALANCE]]="","",Table2[[#This Row],[BALANCE]]&gt;=1,"IN STOCK",Table2[[#This Row],[BALANCE]]&lt;=0,"OUT OF STOCK")</f>
        <v>IN STOCK</v>
      </c>
    </row>
    <row r="32" spans="2:18" ht="18" x14ac:dyDescent="0.4">
      <c r="G32" s="12">
        <f t="shared" ca="1" si="1"/>
        <v>45695.44228865741</v>
      </c>
      <c r="H32" s="8" t="str">
        <f>CONCATENATE(TEXT(ROW(G32)-ROW($G$9)+1,"0000")&amp; "-" &amp;Table2[[#This Row],[PART NUMBER]])</f>
        <v>0024-1426550-10</v>
      </c>
      <c r="I32" s="4" t="s">
        <v>31</v>
      </c>
      <c r="J32" s="6" t="s">
        <v>32</v>
      </c>
      <c r="K32" s="4" t="s">
        <v>12</v>
      </c>
      <c r="L32" s="4" t="s">
        <v>13</v>
      </c>
      <c r="M32" s="11">
        <v>3</v>
      </c>
      <c r="N32" s="4" t="s">
        <v>14</v>
      </c>
      <c r="O32" s="7" t="str">
        <f t="shared" ca="1" si="0"/>
        <v/>
      </c>
      <c r="P32" s="4"/>
      <c r="Q32" s="13">
        <f>IFERROR(IF(Table2[[#This Row],[QTY USED]]="",Table2[[#This Row],[QTY IN]],Table2[[#This Row],[QTY IN]]-Table2[[#This Row],[QTY USED]]),"")</f>
        <v>3</v>
      </c>
      <c r="R32" s="4" t="str" cm="1">
        <f t="array" ref="R32">_xlfn.IFS(Table2[[#This Row],[BALANCE]]="","",Table2[[#This Row],[BALANCE]]&gt;=1,"IN STOCK",Table2[[#This Row],[BALANCE]]&lt;=0,"OUT OF STOCK")</f>
        <v>IN STOCK</v>
      </c>
    </row>
    <row r="33" spans="7:18" ht="18" x14ac:dyDescent="0.4">
      <c r="G33" s="12">
        <f t="shared" ca="1" si="1"/>
        <v>45695.44228865741</v>
      </c>
      <c r="H33" s="8" t="str">
        <f>CONCATENATE(TEXT(ROW(G33)-ROW($G$9)+1,"0000")&amp; "-" &amp;Table2[[#This Row],[PART NUMBER]])</f>
        <v>0025-1425291-6</v>
      </c>
      <c r="I33" s="4" t="s">
        <v>45</v>
      </c>
      <c r="J33" s="6" t="s">
        <v>46</v>
      </c>
      <c r="K33" s="4" t="s">
        <v>12</v>
      </c>
      <c r="L33" s="4" t="s">
        <v>13</v>
      </c>
      <c r="M33" s="11">
        <v>5</v>
      </c>
      <c r="N33" s="4" t="s">
        <v>14</v>
      </c>
      <c r="O33" s="7" t="str">
        <f t="shared" ca="1" si="0"/>
        <v/>
      </c>
      <c r="P33" s="4"/>
      <c r="Q33" s="13">
        <f>IFERROR(IF(Table2[[#This Row],[QTY USED]]="",Table2[[#This Row],[QTY IN]],Table2[[#This Row],[QTY IN]]-Table2[[#This Row],[QTY USED]]),"")</f>
        <v>5</v>
      </c>
      <c r="R33" s="4" t="str" cm="1">
        <f t="array" ref="R33">_xlfn.IFS(Table2[[#This Row],[BALANCE]]="","",Table2[[#This Row],[BALANCE]]&gt;=1,"IN STOCK",Table2[[#This Row],[BALANCE]]&lt;=0,"OUT OF STOCK")</f>
        <v>IN STOCK</v>
      </c>
    </row>
    <row r="34" spans="7:18" ht="18" x14ac:dyDescent="0.4">
      <c r="G34" s="12">
        <f t="shared" ca="1" si="1"/>
        <v>45695.44228865741</v>
      </c>
      <c r="H34" s="8" t="str">
        <f>CONCATENATE(TEXT(ROW(G34)-ROW($G$9)+1,"0000")&amp; "-" &amp;Table2[[#This Row],[PART NUMBER]])</f>
        <v>0026-1449166-1</v>
      </c>
      <c r="I34" s="4" t="s">
        <v>47</v>
      </c>
      <c r="J34" s="6" t="s">
        <v>37</v>
      </c>
      <c r="K34" s="4" t="s">
        <v>12</v>
      </c>
      <c r="L34" s="4" t="s">
        <v>13</v>
      </c>
      <c r="M34" s="11">
        <v>2</v>
      </c>
      <c r="N34" s="4" t="s">
        <v>14</v>
      </c>
      <c r="O34" s="7" t="str">
        <f t="shared" ca="1" si="0"/>
        <v/>
      </c>
      <c r="P34" s="4"/>
      <c r="Q34" s="13">
        <f>IFERROR(IF(Table2[[#This Row],[QTY USED]]="",Table2[[#This Row],[QTY IN]],Table2[[#This Row],[QTY IN]]-Table2[[#This Row],[QTY USED]]),"")</f>
        <v>2</v>
      </c>
      <c r="R34" s="4" t="str" cm="1">
        <f t="array" ref="R34">_xlfn.IFS(Table2[[#This Row],[BALANCE]]="","",Table2[[#This Row],[BALANCE]]&gt;=1,"IN STOCK",Table2[[#This Row],[BALANCE]]&lt;=0,"OUT OF STOCK")</f>
        <v>IN STOCK</v>
      </c>
    </row>
    <row r="35" spans="7:18" ht="18" x14ac:dyDescent="0.4">
      <c r="G35" s="12">
        <f t="shared" ca="1" si="1"/>
        <v>45695.44228865741</v>
      </c>
      <c r="H35" s="8" t="str">
        <f>CONCATENATE(TEXT(ROW(G35)-ROW($G$9)+1,"0000")&amp; "-" &amp;Table2[[#This Row],[PART NUMBER]])</f>
        <v>0027-1425291-6</v>
      </c>
      <c r="I35" s="4" t="s">
        <v>45</v>
      </c>
      <c r="J35" s="6" t="s">
        <v>46</v>
      </c>
      <c r="K35" s="4" t="s">
        <v>23</v>
      </c>
      <c r="L35" s="4" t="s">
        <v>13</v>
      </c>
      <c r="M35" s="11">
        <v>3</v>
      </c>
      <c r="N35" s="4" t="s">
        <v>14</v>
      </c>
      <c r="O35" s="7" t="str">
        <f t="shared" ca="1" si="0"/>
        <v/>
      </c>
      <c r="P35" s="4"/>
      <c r="Q35" s="13">
        <f>IFERROR(IF(Table2[[#This Row],[QTY USED]]="",Table2[[#This Row],[QTY IN]],Table2[[#This Row],[QTY IN]]-Table2[[#This Row],[QTY USED]]),"")</f>
        <v>3</v>
      </c>
      <c r="R35" s="4" t="str" cm="1">
        <f t="array" ref="R35">_xlfn.IFS(Table2[[#This Row],[BALANCE]]="","",Table2[[#This Row],[BALANCE]]&gt;=1,"IN STOCK",Table2[[#This Row],[BALANCE]]&lt;=0,"OUT OF STOCK")</f>
        <v>IN STOCK</v>
      </c>
    </row>
    <row r="36" spans="7:18" ht="18" x14ac:dyDescent="0.4">
      <c r="G36" s="12">
        <f t="shared" ca="1" si="1"/>
        <v>45695.44228865741</v>
      </c>
      <c r="H36" s="8" t="str">
        <f>CONCATENATE(TEXT(ROW(G36)-ROW($G$9)+1,"0000")&amp; "-" &amp;Table2[[#This Row],[PART NUMBER]])</f>
        <v>0028-FT61012-100</v>
      </c>
      <c r="I36" s="4" t="s">
        <v>59</v>
      </c>
      <c r="J36" s="6" t="s">
        <v>48</v>
      </c>
      <c r="K36" s="4" t="s">
        <v>23</v>
      </c>
      <c r="L36" s="4" t="s">
        <v>49</v>
      </c>
      <c r="M36" s="11">
        <v>1</v>
      </c>
      <c r="N36" s="4" t="s">
        <v>50</v>
      </c>
      <c r="O36" s="7" t="str">
        <f t="shared" ca="1" si="0"/>
        <v/>
      </c>
      <c r="P36" s="4"/>
      <c r="Q36" s="13">
        <f>IFERROR(IF(Table2[[#This Row],[QTY USED]]="",Table2[[#This Row],[QTY IN]],Table2[[#This Row],[QTY IN]]-Table2[[#This Row],[QTY USED]]),"")</f>
        <v>1</v>
      </c>
      <c r="R36" s="4" t="str" cm="1">
        <f t="array" ref="R36">_xlfn.IFS(Table2[[#This Row],[BALANCE]]="","",Table2[[#This Row],[BALANCE]]&gt;=1,"IN STOCK",Table2[[#This Row],[BALANCE]]&lt;=0,"OUT OF STOCK")</f>
        <v>IN STOCK</v>
      </c>
    </row>
    <row r="37" spans="7:18" ht="18" x14ac:dyDescent="0.4">
      <c r="G37" s="12">
        <f t="shared" ca="1" si="1"/>
        <v>45695.44228865741</v>
      </c>
      <c r="H37" s="8" t="str">
        <f>CONCATENATE(TEXT(ROW(G37)-ROW($G$9)+1,"0000")&amp; "-" &amp;Table2[[#This Row],[PART NUMBER]])</f>
        <v>0029-FT67022</v>
      </c>
      <c r="I37" s="4" t="s">
        <v>51</v>
      </c>
      <c r="J37" s="6" t="s">
        <v>52</v>
      </c>
      <c r="K37" s="4" t="s">
        <v>23</v>
      </c>
      <c r="L37" s="4" t="s">
        <v>49</v>
      </c>
      <c r="M37" s="11">
        <v>1</v>
      </c>
      <c r="N37" s="4" t="s">
        <v>50</v>
      </c>
      <c r="O37" s="7" t="str">
        <f t="shared" ca="1" si="0"/>
        <v/>
      </c>
      <c r="P37" s="4"/>
      <c r="Q37" s="13">
        <f>IFERROR(IF(Table2[[#This Row],[QTY USED]]="",Table2[[#This Row],[QTY IN]],Table2[[#This Row],[QTY IN]]-Table2[[#This Row],[QTY USED]]),"")</f>
        <v>1</v>
      </c>
      <c r="R37" s="4" t="str" cm="1">
        <f t="array" ref="R37">_xlfn.IFS(Table2[[#This Row],[BALANCE]]="","",Table2[[#This Row],[BALANCE]]&gt;=1,"IN STOCK",Table2[[#This Row],[BALANCE]]&lt;=0,"OUT OF STOCK")</f>
        <v>IN STOCK</v>
      </c>
    </row>
    <row r="38" spans="7:18" ht="18" x14ac:dyDescent="0.4">
      <c r="G38" s="12">
        <f t="shared" ca="1" si="1"/>
        <v>45695.44228865741</v>
      </c>
      <c r="H38" s="8" t="str">
        <f>CONCATENATE(TEXT(ROW(G38)-ROW($G$9)+1,"0000")&amp; "-" &amp;Table2[[#This Row],[PART NUMBER]])</f>
        <v>0030-FT33050</v>
      </c>
      <c r="I38" s="4" t="s">
        <v>51</v>
      </c>
      <c r="J38" s="6" t="s">
        <v>53</v>
      </c>
      <c r="K38" s="4" t="s">
        <v>23</v>
      </c>
      <c r="L38" s="4" t="s">
        <v>49</v>
      </c>
      <c r="M38" s="11">
        <v>1</v>
      </c>
      <c r="N38" s="4" t="s">
        <v>50</v>
      </c>
      <c r="O38" s="7" t="str">
        <f t="shared" ca="1" si="0"/>
        <v/>
      </c>
      <c r="P38" s="4"/>
      <c r="Q38" s="13">
        <f>IFERROR(IF(Table2[[#This Row],[QTY USED]]="",Table2[[#This Row],[QTY IN]],Table2[[#This Row],[QTY IN]]-Table2[[#This Row],[QTY USED]]),"")</f>
        <v>1</v>
      </c>
      <c r="R38" s="4" t="str" cm="1">
        <f t="array" ref="R38">_xlfn.IFS(Table2[[#This Row],[BALANCE]]="","",Table2[[#This Row],[BALANCE]]&gt;=1,"IN STOCK",Table2[[#This Row],[BALANCE]]&lt;=0,"OUT OF STOCK")</f>
        <v>IN STOCK</v>
      </c>
    </row>
    <row r="39" spans="7:18" ht="18" x14ac:dyDescent="0.4">
      <c r="G39" s="12">
        <f t="shared" ca="1" si="1"/>
        <v>45695.44228865741</v>
      </c>
      <c r="H39" s="8" t="str">
        <f>CONCATENATE(TEXT(ROW(G39)-ROW($G$9)+1,"0000")&amp; "-" &amp;Table2[[#This Row],[PART NUMBER]])</f>
        <v>0031-FT33012-102</v>
      </c>
      <c r="I39" s="4" t="s">
        <v>51</v>
      </c>
      <c r="J39" s="6" t="s">
        <v>54</v>
      </c>
      <c r="K39" s="4" t="s">
        <v>23</v>
      </c>
      <c r="L39" s="4" t="s">
        <v>49</v>
      </c>
      <c r="M39" s="11">
        <v>1</v>
      </c>
      <c r="N39" s="4" t="s">
        <v>50</v>
      </c>
      <c r="O39" s="7" t="str">
        <f t="shared" ca="1" si="0"/>
        <v/>
      </c>
      <c r="P39" s="4"/>
      <c r="Q39" s="13">
        <f>IFERROR(IF(Table2[[#This Row],[QTY USED]]="",Table2[[#This Row],[QTY IN]],Table2[[#This Row],[QTY IN]]-Table2[[#This Row],[QTY USED]]),"")</f>
        <v>1</v>
      </c>
      <c r="R39" s="4" t="str" cm="1">
        <f t="array" ref="R39">_xlfn.IFS(Table2[[#This Row],[BALANCE]]="","",Table2[[#This Row],[BALANCE]]&gt;=1,"IN STOCK",Table2[[#This Row],[BALANCE]]&lt;=0,"OUT OF STOCK")</f>
        <v>IN STOCK</v>
      </c>
    </row>
    <row r="40" spans="7:18" ht="18" x14ac:dyDescent="0.4">
      <c r="G40" s="12">
        <f t="shared" ca="1" si="1"/>
        <v>45695.44228865741</v>
      </c>
      <c r="H40" s="8" t="str">
        <f>CONCATENATE(TEXT(ROW(G40)-ROW($G$9)+1,"0000")&amp; "-" &amp;Table2[[#This Row],[PART NUMBER]])</f>
        <v>0032-1043265-1</v>
      </c>
      <c r="I40" s="4" t="s">
        <v>51</v>
      </c>
      <c r="J40" s="6" t="s">
        <v>55</v>
      </c>
      <c r="K40" s="4" t="s">
        <v>12</v>
      </c>
      <c r="L40" s="4" t="s">
        <v>56</v>
      </c>
      <c r="M40" s="11">
        <v>10</v>
      </c>
      <c r="N40" s="4" t="s">
        <v>14</v>
      </c>
      <c r="O40" s="7" t="str">
        <f t="shared" ca="1" si="0"/>
        <v/>
      </c>
      <c r="P40" s="4"/>
      <c r="Q40" s="13">
        <f>IFERROR(IF(Table2[[#This Row],[QTY USED]]="",Table2[[#This Row],[QTY IN]],Table2[[#This Row],[QTY IN]]-Table2[[#This Row],[QTY USED]]),"")</f>
        <v>10</v>
      </c>
      <c r="R40" s="4" t="str" cm="1">
        <f t="array" ref="R40">_xlfn.IFS(Table2[[#This Row],[BALANCE]]="","",Table2[[#This Row],[BALANCE]]&gt;=1,"IN STOCK",Table2[[#This Row],[BALANCE]]&lt;=0,"OUT OF STOCK")</f>
        <v>IN STOCK</v>
      </c>
    </row>
    <row r="41" spans="7:18" ht="18" x14ac:dyDescent="0.4">
      <c r="G41" s="12">
        <f t="shared" ca="1" si="1"/>
        <v>45695.44228865741</v>
      </c>
      <c r="H41" s="8" t="str">
        <f>CONCATENATE(TEXT(ROW(G41)-ROW($G$9)+1,"0000")&amp; "-" &amp;Table2[[#This Row],[PART NUMBER]])</f>
        <v>0033-1559371-72</v>
      </c>
      <c r="I41" s="4" t="s">
        <v>51</v>
      </c>
      <c r="J41" s="6" t="s">
        <v>57</v>
      </c>
      <c r="K41" s="4" t="s">
        <v>12</v>
      </c>
      <c r="L41" s="4" t="s">
        <v>56</v>
      </c>
      <c r="M41" s="11">
        <v>2</v>
      </c>
      <c r="N41" s="4" t="s">
        <v>14</v>
      </c>
      <c r="O41" s="7" t="str">
        <f t="shared" ca="1" si="0"/>
        <v/>
      </c>
      <c r="P41" s="4"/>
      <c r="Q41" s="13">
        <f>IFERROR(IF(Table2[[#This Row],[QTY USED]]="",Table2[[#This Row],[QTY IN]],Table2[[#This Row],[QTY IN]]-Table2[[#This Row],[QTY USED]]),"")</f>
        <v>2</v>
      </c>
      <c r="R41" s="4" t="str" cm="1">
        <f t="array" ref="R41">_xlfn.IFS(Table2[[#This Row],[BALANCE]]="","",Table2[[#This Row],[BALANCE]]&gt;=1,"IN STOCK",Table2[[#This Row],[BALANCE]]&lt;=0,"OUT OF STOCK")</f>
        <v>IN STOCK</v>
      </c>
    </row>
    <row r="42" spans="7:18" ht="18" x14ac:dyDescent="0.4">
      <c r="G42" s="12">
        <f t="shared" ca="1" si="1"/>
        <v>45695.44228865741</v>
      </c>
      <c r="H42" s="8" t="str">
        <f>CONCATENATE(TEXT(ROW(G42)-ROW($G$9)+1,"0000")&amp; "-" &amp;Table2[[#This Row],[PART NUMBER]])</f>
        <v>0034-1061979-1</v>
      </c>
      <c r="I42" s="4" t="s">
        <v>59</v>
      </c>
      <c r="J42" s="6" t="s">
        <v>58</v>
      </c>
      <c r="K42" s="4" t="s">
        <v>12</v>
      </c>
      <c r="L42" s="4" t="s">
        <v>56</v>
      </c>
      <c r="M42" s="11">
        <v>8</v>
      </c>
      <c r="N42" s="4" t="s">
        <v>14</v>
      </c>
      <c r="O42" s="7" t="str">
        <f t="shared" ca="1" si="0"/>
        <v/>
      </c>
      <c r="P42" s="4"/>
      <c r="Q42" s="13">
        <f>IFERROR(IF(Table2[[#This Row],[QTY USED]]="",Table2[[#This Row],[QTY IN]],Table2[[#This Row],[QTY IN]]-Table2[[#This Row],[QTY USED]]),"")</f>
        <v>8</v>
      </c>
      <c r="R42" s="4" t="str" cm="1">
        <f t="array" ref="R42">_xlfn.IFS(Table2[[#This Row],[BALANCE]]="","",Table2[[#This Row],[BALANCE]]&gt;=1,"IN STOCK",Table2[[#This Row],[BALANCE]]&lt;=0,"OUT OF STOCK")</f>
        <v>IN STOCK</v>
      </c>
    </row>
    <row r="43" spans="7:18" ht="18" x14ac:dyDescent="0.4">
      <c r="G43" s="12">
        <f t="shared" ca="1" si="1"/>
        <v>45695.44228865741</v>
      </c>
      <c r="H43" s="8" t="str">
        <f>CONCATENATE(TEXT(ROW(G43)-ROW($G$9)+1,"0000")&amp; "-" &amp;Table2[[#This Row],[PART NUMBER]])</f>
        <v>0035-1066730-16</v>
      </c>
      <c r="I43" s="4" t="s">
        <v>59</v>
      </c>
      <c r="J43" s="6" t="s">
        <v>60</v>
      </c>
      <c r="K43" s="4" t="s">
        <v>12</v>
      </c>
      <c r="L43" s="4" t="s">
        <v>56</v>
      </c>
      <c r="M43" s="11">
        <v>20</v>
      </c>
      <c r="N43" s="4" t="s">
        <v>14</v>
      </c>
      <c r="O43" s="7" t="str">
        <f t="shared" ca="1" si="0"/>
        <v/>
      </c>
      <c r="P43" s="4"/>
      <c r="Q43" s="13">
        <f>IFERROR(IF(Table2[[#This Row],[QTY USED]]="",Table2[[#This Row],[QTY IN]],Table2[[#This Row],[QTY IN]]-Table2[[#This Row],[QTY USED]]),"")</f>
        <v>20</v>
      </c>
      <c r="R43" s="4" t="str" cm="1">
        <f t="array" ref="R43">_xlfn.IFS(Table2[[#This Row],[BALANCE]]="","",Table2[[#This Row],[BALANCE]]&gt;=1,"IN STOCK",Table2[[#This Row],[BALANCE]]&lt;=0,"OUT OF STOCK")</f>
        <v>IN STOCK</v>
      </c>
    </row>
    <row r="44" spans="7:18" ht="18" x14ac:dyDescent="0.4">
      <c r="G44" s="12">
        <f t="shared" ca="1" si="1"/>
        <v>45695.44228865741</v>
      </c>
      <c r="H44" s="8" t="str">
        <f>CONCATENATE(TEXT(ROW(G44)-ROW($G$9)+1,"0000")&amp; "-" &amp;Table2[[#This Row],[PART NUMBER]])</f>
        <v>0036-11133867</v>
      </c>
      <c r="I44" s="4" t="s">
        <v>59</v>
      </c>
      <c r="J44" s="6" t="s">
        <v>1028</v>
      </c>
      <c r="K44" s="4" t="s">
        <v>12</v>
      </c>
      <c r="L44" s="4" t="s">
        <v>56</v>
      </c>
      <c r="M44" s="11">
        <v>11</v>
      </c>
      <c r="N44" s="4" t="s">
        <v>14</v>
      </c>
      <c r="O44" s="7" t="str">
        <f t="shared" ca="1" si="0"/>
        <v/>
      </c>
      <c r="P44" s="4"/>
      <c r="Q44" s="13">
        <f>IFERROR(IF(Table2[[#This Row],[QTY USED]]="",Table2[[#This Row],[QTY IN]],Table2[[#This Row],[QTY IN]]-Table2[[#This Row],[QTY USED]]),"")</f>
        <v>11</v>
      </c>
      <c r="R44" s="4" t="str" cm="1">
        <f t="array" ref="R44">_xlfn.IFS(Table2[[#This Row],[BALANCE]]="","",Table2[[#This Row],[BALANCE]]&gt;=1,"IN STOCK",Table2[[#This Row],[BALANCE]]&lt;=0,"OUT OF STOCK")</f>
        <v>IN STOCK</v>
      </c>
    </row>
    <row r="45" spans="7:18" ht="18" x14ac:dyDescent="0.4">
      <c r="G45" s="12">
        <f t="shared" ca="1" si="1"/>
        <v>45695.44228865741</v>
      </c>
      <c r="H45" s="8" t="str">
        <f>CONCATENATE(TEXT(ROW(G45)-ROW($G$9)+1,"0000")&amp; "-" &amp;Table2[[#This Row],[PART NUMBER]])</f>
        <v>0037-11133866</v>
      </c>
      <c r="I45" s="4" t="s">
        <v>59</v>
      </c>
      <c r="J45" s="6" t="s">
        <v>1029</v>
      </c>
      <c r="K45" s="4" t="s">
        <v>12</v>
      </c>
      <c r="L45" s="4" t="s">
        <v>56</v>
      </c>
      <c r="M45" s="11">
        <v>20</v>
      </c>
      <c r="N45" s="4" t="s">
        <v>14</v>
      </c>
      <c r="O45" s="7" t="str">
        <f t="shared" ca="1" si="0"/>
        <v/>
      </c>
      <c r="P45" s="4"/>
      <c r="Q45" s="13">
        <f>IFERROR(IF(Table2[[#This Row],[QTY USED]]="",Table2[[#This Row],[QTY IN]],Table2[[#This Row],[QTY IN]]-Table2[[#This Row],[QTY USED]]),"")</f>
        <v>20</v>
      </c>
      <c r="R45" s="4" t="str" cm="1">
        <f t="array" ref="R45">_xlfn.IFS(Table2[[#This Row],[BALANCE]]="","",Table2[[#This Row],[BALANCE]]&gt;=1,"IN STOCK",Table2[[#This Row],[BALANCE]]&lt;=0,"OUT OF STOCK")</f>
        <v>IN STOCK</v>
      </c>
    </row>
    <row r="46" spans="7:18" ht="18" x14ac:dyDescent="0.4">
      <c r="G46" s="12">
        <f t="shared" ca="1" si="1"/>
        <v>45695.44228865741</v>
      </c>
      <c r="H46" s="8" t="str">
        <f>CONCATENATE(TEXT(ROW(G46)-ROW($G$9)+1,"0000")&amp; "-" &amp;Table2[[#This Row],[PART NUMBER]])</f>
        <v>0038-960827C1</v>
      </c>
      <c r="I46" s="4" t="s">
        <v>59</v>
      </c>
      <c r="J46" s="6" t="s">
        <v>61</v>
      </c>
      <c r="K46" s="4" t="s">
        <v>12</v>
      </c>
      <c r="L46" s="4" t="s">
        <v>56</v>
      </c>
      <c r="M46" s="11">
        <v>1</v>
      </c>
      <c r="N46" s="4" t="s">
        <v>14</v>
      </c>
      <c r="O46" s="7" t="str">
        <f t="shared" ca="1" si="0"/>
        <v/>
      </c>
      <c r="P46" s="4"/>
      <c r="Q46" s="13">
        <f>IFERROR(IF(Table2[[#This Row],[QTY USED]]="",Table2[[#This Row],[QTY IN]],Table2[[#This Row],[QTY IN]]-Table2[[#This Row],[QTY USED]]),"")</f>
        <v>1</v>
      </c>
      <c r="R46" s="4" t="str" cm="1">
        <f t="array" ref="R46">_xlfn.IFS(Table2[[#This Row],[BALANCE]]="","",Table2[[#This Row],[BALANCE]]&gt;=1,"IN STOCK",Table2[[#This Row],[BALANCE]]&lt;=0,"OUT OF STOCK")</f>
        <v>IN STOCK</v>
      </c>
    </row>
    <row r="47" spans="7:18" ht="18" x14ac:dyDescent="0.4">
      <c r="G47" s="12">
        <f t="shared" ca="1" si="1"/>
        <v>45695.44228865741</v>
      </c>
      <c r="H47" s="8" t="str">
        <f>CONCATENATE(TEXT(ROW(G47)-ROW($G$9)+1,"0000")&amp; "-" &amp;Table2[[#This Row],[PART NUMBER]])</f>
        <v>0039-1053052-86</v>
      </c>
      <c r="I47" s="4" t="s">
        <v>59</v>
      </c>
      <c r="J47" s="6" t="s">
        <v>62</v>
      </c>
      <c r="K47" s="4" t="s">
        <v>12</v>
      </c>
      <c r="L47" s="4" t="s">
        <v>56</v>
      </c>
      <c r="M47" s="11">
        <v>1</v>
      </c>
      <c r="N47" s="4" t="s">
        <v>14</v>
      </c>
      <c r="O47" s="7" t="str">
        <f t="shared" ca="1" si="0"/>
        <v/>
      </c>
      <c r="P47" s="4"/>
      <c r="Q47" s="13">
        <f>IFERROR(IF(Table2[[#This Row],[QTY USED]]="",Table2[[#This Row],[QTY IN]],Table2[[#This Row],[QTY IN]]-Table2[[#This Row],[QTY USED]]),"")</f>
        <v>1</v>
      </c>
      <c r="R47" s="4" t="str" cm="1">
        <f t="array" ref="R47">_xlfn.IFS(Table2[[#This Row],[BALANCE]]="","",Table2[[#This Row],[BALANCE]]&gt;=1,"IN STOCK",Table2[[#This Row],[BALANCE]]&lt;=0,"OUT OF STOCK")</f>
        <v>IN STOCK</v>
      </c>
    </row>
    <row r="48" spans="7:18" ht="18" x14ac:dyDescent="0.4">
      <c r="G48" s="12">
        <f t="shared" ca="1" si="1"/>
        <v>45695.44228865741</v>
      </c>
      <c r="H48" s="8" t="str">
        <f>CONCATENATE(TEXT(ROW(G48)-ROW($G$9)+1,"0000")&amp; "-" &amp;Table2[[#This Row],[PART NUMBER]])</f>
        <v>0040-11133376</v>
      </c>
      <c r="I48" s="4" t="s">
        <v>59</v>
      </c>
      <c r="J48" s="6" t="s">
        <v>1030</v>
      </c>
      <c r="K48" s="4" t="s">
        <v>12</v>
      </c>
      <c r="L48" s="4" t="s">
        <v>56</v>
      </c>
      <c r="M48" s="11">
        <v>4</v>
      </c>
      <c r="N48" s="4" t="s">
        <v>14</v>
      </c>
      <c r="O48" s="7" t="str">
        <f t="shared" ca="1" si="0"/>
        <v/>
      </c>
      <c r="P48" s="4"/>
      <c r="Q48" s="13">
        <f>IFERROR(IF(Table2[[#This Row],[QTY USED]]="",Table2[[#This Row],[QTY IN]],Table2[[#This Row],[QTY IN]]-Table2[[#This Row],[QTY USED]]),"")</f>
        <v>4</v>
      </c>
      <c r="R48" s="4" t="str" cm="1">
        <f t="array" ref="R48">_xlfn.IFS(Table2[[#This Row],[BALANCE]]="","",Table2[[#This Row],[BALANCE]]&gt;=1,"IN STOCK",Table2[[#This Row],[BALANCE]]&lt;=0,"OUT OF STOCK")</f>
        <v>IN STOCK</v>
      </c>
    </row>
    <row r="49" spans="7:18" ht="18" x14ac:dyDescent="0.4">
      <c r="G49" s="12">
        <f t="shared" ca="1" si="1"/>
        <v>45695.44228865741</v>
      </c>
      <c r="H49" s="8" t="str">
        <f>CONCATENATE(TEXT(ROW(G49)-ROW($G$9)+1,"0000")&amp; "-" &amp;Table2[[#This Row],[PART NUMBER]])</f>
        <v>0041-11210026</v>
      </c>
      <c r="I49" s="4" t="s">
        <v>59</v>
      </c>
      <c r="J49" s="6" t="s">
        <v>1031</v>
      </c>
      <c r="K49" s="4" t="s">
        <v>12</v>
      </c>
      <c r="L49" s="4" t="s">
        <v>56</v>
      </c>
      <c r="M49" s="11">
        <v>1</v>
      </c>
      <c r="N49" s="4" t="s">
        <v>14</v>
      </c>
      <c r="O49" s="7" t="str">
        <f t="shared" ca="1" si="0"/>
        <v/>
      </c>
      <c r="P49" s="4"/>
      <c r="Q49" s="13">
        <f>IFERROR(IF(Table2[[#This Row],[QTY USED]]="",Table2[[#This Row],[QTY IN]],Table2[[#This Row],[QTY IN]]-Table2[[#This Row],[QTY USED]]),"")</f>
        <v>1</v>
      </c>
      <c r="R49" s="4" t="str" cm="1">
        <f t="array" ref="R49">_xlfn.IFS(Table2[[#This Row],[BALANCE]]="","",Table2[[#This Row],[BALANCE]]&gt;=1,"IN STOCK",Table2[[#This Row],[BALANCE]]&lt;=0,"OUT OF STOCK")</f>
        <v>IN STOCK</v>
      </c>
    </row>
    <row r="50" spans="7:18" ht="18" x14ac:dyDescent="0.4">
      <c r="G50" s="12">
        <f t="shared" ca="1" si="1"/>
        <v>45695.44228865741</v>
      </c>
      <c r="H50" s="8" t="str">
        <f>CONCATENATE(TEXT(ROW(G50)-ROW($G$9)+1,"0000")&amp; "-" &amp;Table2[[#This Row],[PART NUMBER]])</f>
        <v>0042-1066730-8</v>
      </c>
      <c r="I50" s="4" t="s">
        <v>59</v>
      </c>
      <c r="J50" s="6" t="s">
        <v>63</v>
      </c>
      <c r="K50" s="4" t="s">
        <v>12</v>
      </c>
      <c r="L50" s="4" t="s">
        <v>56</v>
      </c>
      <c r="M50" s="11">
        <v>1</v>
      </c>
      <c r="N50" s="4" t="s">
        <v>14</v>
      </c>
      <c r="O50" s="7" t="str">
        <f t="shared" ca="1" si="0"/>
        <v/>
      </c>
      <c r="P50" s="4"/>
      <c r="Q50" s="13">
        <f>IFERROR(IF(Table2[[#This Row],[QTY USED]]="",Table2[[#This Row],[QTY IN]],Table2[[#This Row],[QTY IN]]-Table2[[#This Row],[QTY USED]]),"")</f>
        <v>1</v>
      </c>
      <c r="R50" s="4" t="str" cm="1">
        <f t="array" ref="R50">_xlfn.IFS(Table2[[#This Row],[BALANCE]]="","",Table2[[#This Row],[BALANCE]]&gt;=1,"IN STOCK",Table2[[#This Row],[BALANCE]]&lt;=0,"OUT OF STOCK")</f>
        <v>IN STOCK</v>
      </c>
    </row>
    <row r="51" spans="7:18" ht="18" x14ac:dyDescent="0.4">
      <c r="G51" s="12">
        <f t="shared" ca="1" si="1"/>
        <v>45695.44228865741</v>
      </c>
      <c r="H51" s="8" t="str">
        <f>CONCATENATE(TEXT(ROW(G51)-ROW($G$9)+1,"0000")&amp; "-" &amp;Table2[[#This Row],[PART NUMBER]])</f>
        <v>0043-1066730-17</v>
      </c>
      <c r="I51" s="4" t="s">
        <v>59</v>
      </c>
      <c r="J51" s="6" t="s">
        <v>64</v>
      </c>
      <c r="K51" s="4" t="s">
        <v>12</v>
      </c>
      <c r="L51" s="4" t="s">
        <v>56</v>
      </c>
      <c r="M51" s="11">
        <v>5</v>
      </c>
      <c r="N51" s="4" t="s">
        <v>14</v>
      </c>
      <c r="O51" s="7" t="str">
        <f t="shared" ca="1" si="0"/>
        <v/>
      </c>
      <c r="P51" s="4"/>
      <c r="Q51" s="13">
        <f>IFERROR(IF(Table2[[#This Row],[QTY USED]]="",Table2[[#This Row],[QTY IN]],Table2[[#This Row],[QTY IN]]-Table2[[#This Row],[QTY USED]]),"")</f>
        <v>5</v>
      </c>
      <c r="R51" s="4" t="str" cm="1">
        <f t="array" ref="R51">_xlfn.IFS(Table2[[#This Row],[BALANCE]]="","",Table2[[#This Row],[BALANCE]]&gt;=1,"IN STOCK",Table2[[#This Row],[BALANCE]]&lt;=0,"OUT OF STOCK")</f>
        <v>IN STOCK</v>
      </c>
    </row>
    <row r="52" spans="7:18" ht="18" x14ac:dyDescent="0.4">
      <c r="G52" s="12">
        <f t="shared" ca="1" si="1"/>
        <v>45695.44228865741</v>
      </c>
      <c r="H52" s="8" t="str">
        <f>CONCATENATE(TEXT(ROW(G52)-ROW($G$9)+1,"0000")&amp; "-" &amp;Table2[[#This Row],[PART NUMBER]])</f>
        <v>0044-1066730-7</v>
      </c>
      <c r="I52" s="4" t="s">
        <v>59</v>
      </c>
      <c r="J52" s="6" t="s">
        <v>65</v>
      </c>
      <c r="K52" s="4" t="s">
        <v>12</v>
      </c>
      <c r="L52" s="4" t="s">
        <v>56</v>
      </c>
      <c r="M52" s="11">
        <v>16</v>
      </c>
      <c r="N52" s="4" t="s">
        <v>14</v>
      </c>
      <c r="O52" s="7" t="str">
        <f t="shared" ca="1" si="0"/>
        <v/>
      </c>
      <c r="P52" s="4"/>
      <c r="Q52" s="13">
        <f>IFERROR(IF(Table2[[#This Row],[QTY USED]]="",Table2[[#This Row],[QTY IN]],Table2[[#This Row],[QTY IN]]-Table2[[#This Row],[QTY USED]]),"")</f>
        <v>16</v>
      </c>
      <c r="R52" s="4" t="str" cm="1">
        <f t="array" ref="R52">_xlfn.IFS(Table2[[#This Row],[BALANCE]]="","",Table2[[#This Row],[BALANCE]]&gt;=1,"IN STOCK",Table2[[#This Row],[BALANCE]]&lt;=0,"OUT OF STOCK")</f>
        <v>IN STOCK</v>
      </c>
    </row>
    <row r="53" spans="7:18" ht="18" x14ac:dyDescent="0.4">
      <c r="G53" s="12">
        <f t="shared" ca="1" si="1"/>
        <v>45695.44228865741</v>
      </c>
      <c r="H53" s="8" t="str">
        <f>CONCATENATE(TEXT(ROW(G53)-ROW($G$9)+1,"0000")&amp; "-" &amp;Table2[[#This Row],[PART NUMBER]])</f>
        <v>0045-1113249</v>
      </c>
      <c r="I53" s="4" t="s">
        <v>59</v>
      </c>
      <c r="J53" s="6" t="s">
        <v>1032</v>
      </c>
      <c r="K53" s="4" t="s">
        <v>12</v>
      </c>
      <c r="L53" s="4" t="s">
        <v>56</v>
      </c>
      <c r="M53" s="11">
        <v>4</v>
      </c>
      <c r="N53" s="4" t="s">
        <v>14</v>
      </c>
      <c r="O53" s="7" t="str">
        <f t="shared" ca="1" si="0"/>
        <v/>
      </c>
      <c r="P53" s="4"/>
      <c r="Q53" s="13">
        <f>IFERROR(IF(Table2[[#This Row],[QTY USED]]="",Table2[[#This Row],[QTY IN]],Table2[[#This Row],[QTY IN]]-Table2[[#This Row],[QTY USED]]),"")</f>
        <v>4</v>
      </c>
      <c r="R53" s="4" t="str" cm="1">
        <f t="array" ref="R53">_xlfn.IFS(Table2[[#This Row],[BALANCE]]="","",Table2[[#This Row],[BALANCE]]&gt;=1,"IN STOCK",Table2[[#This Row],[BALANCE]]&lt;=0,"OUT OF STOCK")</f>
        <v>IN STOCK</v>
      </c>
    </row>
    <row r="54" spans="7:18" ht="18" x14ac:dyDescent="0.4">
      <c r="G54" s="12">
        <f t="shared" ca="1" si="1"/>
        <v>45695.44228865741</v>
      </c>
      <c r="H54" s="8" t="str">
        <f>CONCATENATE(TEXT(ROW(G54)-ROW($G$9)+1,"0000")&amp; "-" &amp;Table2[[#This Row],[PART NUMBER]])</f>
        <v>0046-1113251</v>
      </c>
      <c r="I54" s="4" t="s">
        <v>59</v>
      </c>
      <c r="J54" s="6" t="s">
        <v>1033</v>
      </c>
      <c r="K54" s="4" t="s">
        <v>12</v>
      </c>
      <c r="L54" s="4" t="s">
        <v>56</v>
      </c>
      <c r="M54" s="11">
        <v>6</v>
      </c>
      <c r="N54" s="4" t="s">
        <v>14</v>
      </c>
      <c r="O54" s="7" t="str">
        <f t="shared" ca="1" si="0"/>
        <v/>
      </c>
      <c r="P54" s="4"/>
      <c r="Q54" s="13">
        <f>IFERROR(IF(Table2[[#This Row],[QTY USED]]="",Table2[[#This Row],[QTY IN]],Table2[[#This Row],[QTY IN]]-Table2[[#This Row],[QTY USED]]),"")</f>
        <v>6</v>
      </c>
      <c r="R54" s="4" t="str" cm="1">
        <f t="array" ref="R54">_xlfn.IFS(Table2[[#This Row],[BALANCE]]="","",Table2[[#This Row],[BALANCE]]&gt;=1,"IN STOCK",Table2[[#This Row],[BALANCE]]&lt;=0,"OUT OF STOCK")</f>
        <v>IN STOCK</v>
      </c>
    </row>
    <row r="55" spans="7:18" ht="18" x14ac:dyDescent="0.4">
      <c r="G55" s="12">
        <f t="shared" ca="1" si="1"/>
        <v>45695.44228865741</v>
      </c>
      <c r="H55" s="8" t="str">
        <f>CONCATENATE(TEXT(ROW(G55)-ROW($G$9)+1,"0000")&amp; "-" &amp;Table2[[#This Row],[PART NUMBER]])</f>
        <v>0047-1113252</v>
      </c>
      <c r="I55" s="4" t="s">
        <v>59</v>
      </c>
      <c r="J55" s="6" t="s">
        <v>1034</v>
      </c>
      <c r="K55" s="4" t="s">
        <v>12</v>
      </c>
      <c r="L55" s="4" t="s">
        <v>56</v>
      </c>
      <c r="M55" s="11">
        <v>6</v>
      </c>
      <c r="N55" s="4" t="s">
        <v>14</v>
      </c>
      <c r="O55" s="7" t="str">
        <f t="shared" ca="1" si="0"/>
        <v/>
      </c>
      <c r="P55" s="4"/>
      <c r="Q55" s="13">
        <f>IFERROR(IF(Table2[[#This Row],[QTY USED]]="",Table2[[#This Row],[QTY IN]],Table2[[#This Row],[QTY IN]]-Table2[[#This Row],[QTY USED]]),"")</f>
        <v>6</v>
      </c>
      <c r="R55" s="4" t="str" cm="1">
        <f t="array" ref="R55">_xlfn.IFS(Table2[[#This Row],[BALANCE]]="","",Table2[[#This Row],[BALANCE]]&gt;=1,"IN STOCK",Table2[[#This Row],[BALANCE]]&lt;=0,"OUT OF STOCK")</f>
        <v>IN STOCK</v>
      </c>
    </row>
    <row r="56" spans="7:18" ht="18" x14ac:dyDescent="0.4">
      <c r="G56" s="12">
        <f t="shared" ca="1" si="1"/>
        <v>45695.44228865741</v>
      </c>
      <c r="H56" s="8" t="str">
        <f>CONCATENATE(TEXT(ROW(G56)-ROW($G$9)+1,"0000")&amp; "-" &amp;Table2[[#This Row],[PART NUMBER]])</f>
        <v>0048-1113255</v>
      </c>
      <c r="I56" s="4" t="s">
        <v>59</v>
      </c>
      <c r="J56" s="6" t="s">
        <v>1035</v>
      </c>
      <c r="K56" s="4" t="s">
        <v>12</v>
      </c>
      <c r="L56" s="4" t="s">
        <v>56</v>
      </c>
      <c r="M56" s="11">
        <v>4</v>
      </c>
      <c r="N56" s="4" t="s">
        <v>14</v>
      </c>
      <c r="O56" s="7" t="str">
        <f t="shared" ca="1" si="0"/>
        <v/>
      </c>
      <c r="P56" s="4"/>
      <c r="Q56" s="13">
        <f>IFERROR(IF(Table2[[#This Row],[QTY USED]]="",Table2[[#This Row],[QTY IN]],Table2[[#This Row],[QTY IN]]-Table2[[#This Row],[QTY USED]]),"")</f>
        <v>4</v>
      </c>
      <c r="R56" s="4" t="str" cm="1">
        <f t="array" ref="R56">_xlfn.IFS(Table2[[#This Row],[BALANCE]]="","",Table2[[#This Row],[BALANCE]]&gt;=1,"IN STOCK",Table2[[#This Row],[BALANCE]]&lt;=0,"OUT OF STOCK")</f>
        <v>IN STOCK</v>
      </c>
    </row>
    <row r="57" spans="7:18" ht="18" x14ac:dyDescent="0.4">
      <c r="G57" s="12">
        <f t="shared" ca="1" si="1"/>
        <v>45695.44228865741</v>
      </c>
      <c r="H57" s="8" t="str">
        <f>CONCATENATE(TEXT(ROW(G57)-ROW($G$9)+1,"0000")&amp; "-" &amp;Table2[[#This Row],[PART NUMBER]])</f>
        <v>0049-1113253</v>
      </c>
      <c r="I57" s="4" t="s">
        <v>59</v>
      </c>
      <c r="J57" s="6" t="s">
        <v>1036</v>
      </c>
      <c r="K57" s="4" t="s">
        <v>12</v>
      </c>
      <c r="L57" s="4" t="s">
        <v>56</v>
      </c>
      <c r="M57" s="11">
        <v>6</v>
      </c>
      <c r="N57" s="4" t="s">
        <v>14</v>
      </c>
      <c r="O57" s="7" t="str">
        <f t="shared" ca="1" si="0"/>
        <v/>
      </c>
      <c r="P57" s="4"/>
      <c r="Q57" s="13">
        <f>IFERROR(IF(Table2[[#This Row],[QTY USED]]="",Table2[[#This Row],[QTY IN]],Table2[[#This Row],[QTY IN]]-Table2[[#This Row],[QTY USED]]),"")</f>
        <v>6</v>
      </c>
      <c r="R57" s="4" t="str" cm="1">
        <f t="array" ref="R57">_xlfn.IFS(Table2[[#This Row],[BALANCE]]="","",Table2[[#This Row],[BALANCE]]&gt;=1,"IN STOCK",Table2[[#This Row],[BALANCE]]&lt;=0,"OUT OF STOCK")</f>
        <v>IN STOCK</v>
      </c>
    </row>
    <row r="58" spans="7:18" ht="18" x14ac:dyDescent="0.4">
      <c r="G58" s="12">
        <f t="shared" ca="1" si="1"/>
        <v>45695.44228865741</v>
      </c>
      <c r="H58" s="8" t="str">
        <f>CONCATENATE(TEXT(ROW(G58)-ROW($G$9)+1,"0000")&amp; "-" &amp;Table2[[#This Row],[PART NUMBER]])</f>
        <v>0050-1113250</v>
      </c>
      <c r="I58" s="4" t="s">
        <v>59</v>
      </c>
      <c r="J58" s="6" t="s">
        <v>1037</v>
      </c>
      <c r="K58" s="4" t="s">
        <v>12</v>
      </c>
      <c r="L58" s="4" t="s">
        <v>56</v>
      </c>
      <c r="M58" s="11">
        <v>4</v>
      </c>
      <c r="N58" s="4" t="s">
        <v>14</v>
      </c>
      <c r="O58" s="7" t="str">
        <f t="shared" ca="1" si="0"/>
        <v/>
      </c>
      <c r="P58" s="4"/>
      <c r="Q58" s="13">
        <f>IFERROR(IF(Table2[[#This Row],[QTY USED]]="",Table2[[#This Row],[QTY IN]],Table2[[#This Row],[QTY IN]]-Table2[[#This Row],[QTY USED]]),"")</f>
        <v>4</v>
      </c>
      <c r="R58" s="4" t="str" cm="1">
        <f t="array" ref="R58">_xlfn.IFS(Table2[[#This Row],[BALANCE]]="","",Table2[[#This Row],[BALANCE]]&gt;=1,"IN STOCK",Table2[[#This Row],[BALANCE]]&lt;=0,"OUT OF STOCK")</f>
        <v>IN STOCK</v>
      </c>
    </row>
    <row r="59" spans="7:18" ht="18" x14ac:dyDescent="0.4">
      <c r="G59" s="12">
        <f t="shared" ca="1" si="1"/>
        <v>45695.44228865741</v>
      </c>
      <c r="H59" s="8" t="str">
        <f>CONCATENATE(TEXT(ROW(G59)-ROW($G$9)+1,"0000")&amp; "-" &amp;Table2[[#This Row],[PART NUMBER]])</f>
        <v>0051-1043265-3</v>
      </c>
      <c r="I59" s="4" t="s">
        <v>59</v>
      </c>
      <c r="J59" s="6" t="s">
        <v>66</v>
      </c>
      <c r="K59" s="4" t="s">
        <v>12</v>
      </c>
      <c r="L59" s="4" t="s">
        <v>56</v>
      </c>
      <c r="M59" s="11">
        <v>4</v>
      </c>
      <c r="N59" s="4" t="s">
        <v>14</v>
      </c>
      <c r="O59" s="7" t="str">
        <f t="shared" ca="1" si="0"/>
        <v/>
      </c>
      <c r="P59" s="4"/>
      <c r="Q59" s="13">
        <f>IFERROR(IF(Table2[[#This Row],[QTY USED]]="",Table2[[#This Row],[QTY IN]],Table2[[#This Row],[QTY IN]]-Table2[[#This Row],[QTY USED]]),"")</f>
        <v>4</v>
      </c>
      <c r="R59" s="4" t="str" cm="1">
        <f t="array" ref="R59">_xlfn.IFS(Table2[[#This Row],[BALANCE]]="","",Table2[[#This Row],[BALANCE]]&gt;=1,"IN STOCK",Table2[[#This Row],[BALANCE]]&lt;=0,"OUT OF STOCK")</f>
        <v>IN STOCK</v>
      </c>
    </row>
    <row r="60" spans="7:18" ht="18" x14ac:dyDescent="0.4">
      <c r="G60" s="12">
        <f t="shared" ca="1" si="1"/>
        <v>45695.44228865741</v>
      </c>
      <c r="H60" s="8" t="str">
        <f>CONCATENATE(TEXT(ROW(G60)-ROW($G$9)+1,"0000")&amp; "-" &amp;Table2[[#This Row],[PART NUMBER]])</f>
        <v>0052-1043265-4</v>
      </c>
      <c r="I60" s="4" t="s">
        <v>59</v>
      </c>
      <c r="J60" s="6" t="s">
        <v>67</v>
      </c>
      <c r="K60" s="4" t="s">
        <v>12</v>
      </c>
      <c r="L60" s="4" t="s">
        <v>56</v>
      </c>
      <c r="M60" s="11">
        <v>4</v>
      </c>
      <c r="N60" s="4" t="s">
        <v>14</v>
      </c>
      <c r="O60" s="7" t="str">
        <f t="shared" ca="1" si="0"/>
        <v/>
      </c>
      <c r="P60" s="4"/>
      <c r="Q60" s="13">
        <f>IFERROR(IF(Table2[[#This Row],[QTY USED]]="",Table2[[#This Row],[QTY IN]],Table2[[#This Row],[QTY IN]]-Table2[[#This Row],[QTY USED]]),"")</f>
        <v>4</v>
      </c>
      <c r="R60" s="4" t="str" cm="1">
        <f t="array" ref="R60">_xlfn.IFS(Table2[[#This Row],[BALANCE]]="","",Table2[[#This Row],[BALANCE]]&gt;=1,"IN STOCK",Table2[[#This Row],[BALANCE]]&lt;=0,"OUT OF STOCK")</f>
        <v>IN STOCK</v>
      </c>
    </row>
    <row r="61" spans="7:18" ht="18" x14ac:dyDescent="0.4">
      <c r="G61" s="12">
        <f t="shared" ca="1" si="1"/>
        <v>45695.44228865741</v>
      </c>
      <c r="H61" s="8" t="str">
        <f>CONCATENATE(TEXT(ROW(G61)-ROW($G$9)+1,"0000")&amp; "-" &amp;Table2[[#This Row],[PART NUMBER]])</f>
        <v>0053-1043265-5</v>
      </c>
      <c r="I61" s="4" t="s">
        <v>59</v>
      </c>
      <c r="J61" s="6" t="s">
        <v>68</v>
      </c>
      <c r="K61" s="4" t="s">
        <v>12</v>
      </c>
      <c r="L61" s="4" t="s">
        <v>56</v>
      </c>
      <c r="M61" s="11">
        <v>6</v>
      </c>
      <c r="N61" s="4" t="s">
        <v>14</v>
      </c>
      <c r="O61" s="7" t="str">
        <f t="shared" ca="1" si="0"/>
        <v/>
      </c>
      <c r="P61" s="4"/>
      <c r="Q61" s="13">
        <f>IFERROR(IF(Table2[[#This Row],[QTY USED]]="",Table2[[#This Row],[QTY IN]],Table2[[#This Row],[QTY IN]]-Table2[[#This Row],[QTY USED]]),"")</f>
        <v>6</v>
      </c>
      <c r="R61" s="4" t="str" cm="1">
        <f t="array" ref="R61">_xlfn.IFS(Table2[[#This Row],[BALANCE]]="","",Table2[[#This Row],[BALANCE]]&gt;=1,"IN STOCK",Table2[[#This Row],[BALANCE]]&lt;=0,"OUT OF STOCK")</f>
        <v>IN STOCK</v>
      </c>
    </row>
    <row r="62" spans="7:18" ht="18" x14ac:dyDescent="0.4">
      <c r="G62" s="12">
        <f t="shared" ca="1" si="1"/>
        <v>45695.44228865741</v>
      </c>
      <c r="H62" s="8" t="str">
        <f>CONCATENATE(TEXT(ROW(G62)-ROW($G$9)+1,"0000")&amp; "-" &amp;Table2[[#This Row],[PART NUMBER]])</f>
        <v>0054-1043265-6</v>
      </c>
      <c r="I62" s="4" t="s">
        <v>59</v>
      </c>
      <c r="J62" s="6" t="s">
        <v>69</v>
      </c>
      <c r="K62" s="4" t="s">
        <v>12</v>
      </c>
      <c r="L62" s="4" t="s">
        <v>56</v>
      </c>
      <c r="M62" s="11">
        <v>6</v>
      </c>
      <c r="N62" s="4" t="s">
        <v>14</v>
      </c>
      <c r="O62" s="7" t="str">
        <f t="shared" ca="1" si="0"/>
        <v/>
      </c>
      <c r="P62" s="4"/>
      <c r="Q62" s="13">
        <f>IFERROR(IF(Table2[[#This Row],[QTY USED]]="",Table2[[#This Row],[QTY IN]],Table2[[#This Row],[QTY IN]]-Table2[[#This Row],[QTY USED]]),"")</f>
        <v>6</v>
      </c>
      <c r="R62" s="4" t="str" cm="1">
        <f t="array" ref="R62">_xlfn.IFS(Table2[[#This Row],[BALANCE]]="","",Table2[[#This Row],[BALANCE]]&gt;=1,"IN STOCK",Table2[[#This Row],[BALANCE]]&lt;=0,"OUT OF STOCK")</f>
        <v>IN STOCK</v>
      </c>
    </row>
    <row r="63" spans="7:18" ht="18" x14ac:dyDescent="0.4">
      <c r="G63" s="12">
        <f t="shared" ca="1" si="1"/>
        <v>45695.44228865741</v>
      </c>
      <c r="H63" s="8" t="str">
        <f>CONCATENATE(TEXT(ROW(G63)-ROW($G$9)+1,"0000")&amp; "-" &amp;Table2[[#This Row],[PART NUMBER]])</f>
        <v>0055-1043265-7</v>
      </c>
      <c r="I63" s="4" t="s">
        <v>59</v>
      </c>
      <c r="J63" s="6" t="s">
        <v>70</v>
      </c>
      <c r="K63" s="4" t="s">
        <v>12</v>
      </c>
      <c r="L63" s="4" t="s">
        <v>56</v>
      </c>
      <c r="M63" s="11">
        <v>6</v>
      </c>
      <c r="N63" s="4" t="s">
        <v>14</v>
      </c>
      <c r="O63" s="7" t="str">
        <f t="shared" ca="1" si="0"/>
        <v/>
      </c>
      <c r="P63" s="4"/>
      <c r="Q63" s="13">
        <f>IFERROR(IF(Table2[[#This Row],[QTY USED]]="",Table2[[#This Row],[QTY IN]],Table2[[#This Row],[QTY IN]]-Table2[[#This Row],[QTY USED]]),"")</f>
        <v>6</v>
      </c>
      <c r="R63" s="4" t="str" cm="1">
        <f t="array" ref="R63">_xlfn.IFS(Table2[[#This Row],[BALANCE]]="","",Table2[[#This Row],[BALANCE]]&gt;=1,"IN STOCK",Table2[[#This Row],[BALANCE]]&lt;=0,"OUT OF STOCK")</f>
        <v>IN STOCK</v>
      </c>
    </row>
    <row r="64" spans="7:18" ht="18" x14ac:dyDescent="0.4">
      <c r="G64" s="12">
        <f t="shared" ca="1" si="1"/>
        <v>45695.44228865741</v>
      </c>
      <c r="H64" s="8" t="str">
        <f>CONCATENATE(TEXT(ROW(G64)-ROW($G$9)+1,"0000")&amp; "-" &amp;Table2[[#This Row],[PART NUMBER]])</f>
        <v>0056-1043265-9</v>
      </c>
      <c r="I64" s="4" t="s">
        <v>59</v>
      </c>
      <c r="J64" s="6" t="s">
        <v>71</v>
      </c>
      <c r="K64" s="4" t="s">
        <v>12</v>
      </c>
      <c r="L64" s="4" t="s">
        <v>56</v>
      </c>
      <c r="M64" s="11">
        <v>4</v>
      </c>
      <c r="N64" s="4" t="s">
        <v>14</v>
      </c>
      <c r="O64" s="7" t="str">
        <f t="shared" ca="1" si="0"/>
        <v/>
      </c>
      <c r="P64" s="4"/>
      <c r="Q64" s="13">
        <f>IFERROR(IF(Table2[[#This Row],[QTY USED]]="",Table2[[#This Row],[QTY IN]],Table2[[#This Row],[QTY IN]]-Table2[[#This Row],[QTY USED]]),"")</f>
        <v>4</v>
      </c>
      <c r="R64" s="4" t="str" cm="1">
        <f t="array" ref="R64">_xlfn.IFS(Table2[[#This Row],[BALANCE]]="","",Table2[[#This Row],[BALANCE]]&gt;=1,"IN STOCK",Table2[[#This Row],[BALANCE]]&lt;=0,"OUT OF STOCK")</f>
        <v>IN STOCK</v>
      </c>
    </row>
    <row r="65" spans="7:18" ht="18" x14ac:dyDescent="0.4">
      <c r="G65" s="12">
        <f t="shared" ca="1" si="1"/>
        <v>45695.44228865741</v>
      </c>
      <c r="H65" s="8" t="str">
        <f>CONCATENATE(TEXT(ROW(G65)-ROW($G$9)+1,"0000")&amp; "-" &amp;Table2[[#This Row],[PART NUMBER]])</f>
        <v>0057-136845-1</v>
      </c>
      <c r="I65" s="4" t="s">
        <v>72</v>
      </c>
      <c r="J65" s="6" t="s">
        <v>73</v>
      </c>
      <c r="K65" s="4" t="s">
        <v>23</v>
      </c>
      <c r="L65" s="4" t="s">
        <v>13</v>
      </c>
      <c r="M65" s="11">
        <v>5</v>
      </c>
      <c r="N65" s="4" t="s">
        <v>14</v>
      </c>
      <c r="O65" s="7" t="str">
        <f t="shared" ca="1" si="0"/>
        <v/>
      </c>
      <c r="P65" s="4"/>
      <c r="Q65" s="13">
        <f>IFERROR(IF(Table2[[#This Row],[QTY USED]]="",Table2[[#This Row],[QTY IN]],Table2[[#This Row],[QTY IN]]-Table2[[#This Row],[QTY USED]]),"")</f>
        <v>5</v>
      </c>
      <c r="R65" s="4" t="str" cm="1">
        <f t="array" ref="R65">_xlfn.IFS(Table2[[#This Row],[BALANCE]]="","",Table2[[#This Row],[BALANCE]]&gt;=1,"IN STOCK",Table2[[#This Row],[BALANCE]]&lt;=0,"OUT OF STOCK")</f>
        <v>IN STOCK</v>
      </c>
    </row>
    <row r="66" spans="7:18" ht="18" x14ac:dyDescent="0.4">
      <c r="G66" s="12">
        <f t="shared" ca="1" si="1"/>
        <v>45695.44228865741</v>
      </c>
      <c r="H66" s="8" t="str">
        <f>CONCATENATE(TEXT(ROW(G66)-ROW($G$9)+1,"0000")&amp; "-" &amp;Table2[[#This Row],[PART NUMBER]])</f>
        <v>0058-1043265-6</v>
      </c>
      <c r="I66" s="4" t="s">
        <v>74</v>
      </c>
      <c r="J66" s="6" t="s">
        <v>69</v>
      </c>
      <c r="K66" s="4" t="s">
        <v>23</v>
      </c>
      <c r="L66" s="4" t="s">
        <v>13</v>
      </c>
      <c r="M66" s="11">
        <v>15</v>
      </c>
      <c r="N66" s="4" t="s">
        <v>14</v>
      </c>
      <c r="O66" s="7" t="str">
        <f t="shared" ca="1" si="0"/>
        <v/>
      </c>
      <c r="P66" s="4"/>
      <c r="Q66" s="13">
        <f>IFERROR(IF(Table2[[#This Row],[QTY USED]]="",Table2[[#This Row],[QTY IN]],Table2[[#This Row],[QTY IN]]-Table2[[#This Row],[QTY USED]]),"")</f>
        <v>15</v>
      </c>
      <c r="R66" s="4" t="str" cm="1">
        <f t="array" ref="R66">_xlfn.IFS(Table2[[#This Row],[BALANCE]]="","",Table2[[#This Row],[BALANCE]]&gt;=1,"IN STOCK",Table2[[#This Row],[BALANCE]]&lt;=0,"OUT OF STOCK")</f>
        <v>IN STOCK</v>
      </c>
    </row>
    <row r="67" spans="7:18" ht="18" x14ac:dyDescent="0.4">
      <c r="G67" s="12">
        <f t="shared" ca="1" si="1"/>
        <v>45695.44228865741</v>
      </c>
      <c r="H67" s="8" t="str">
        <f>CONCATENATE(TEXT(ROW(G67)-ROW($G$9)+1,"0000")&amp; "-" &amp;Table2[[#This Row],[PART NUMBER]])</f>
        <v>0059-1056244-2</v>
      </c>
      <c r="I67" s="4" t="s">
        <v>75</v>
      </c>
      <c r="J67" s="6" t="s">
        <v>76</v>
      </c>
      <c r="K67" s="4" t="s">
        <v>23</v>
      </c>
      <c r="L67" s="4" t="s">
        <v>13</v>
      </c>
      <c r="M67" s="11">
        <v>2</v>
      </c>
      <c r="N67" s="4" t="s">
        <v>14</v>
      </c>
      <c r="O67" s="7" t="str">
        <f t="shared" ca="1" si="0"/>
        <v/>
      </c>
      <c r="P67" s="4"/>
      <c r="Q67" s="13">
        <f>IFERROR(IF(Table2[[#This Row],[QTY USED]]="",Table2[[#This Row],[QTY IN]],Table2[[#This Row],[QTY IN]]-Table2[[#This Row],[QTY USED]]),"")</f>
        <v>2</v>
      </c>
      <c r="R67" s="4" t="str" cm="1">
        <f t="array" ref="R67">_xlfn.IFS(Table2[[#This Row],[BALANCE]]="","",Table2[[#This Row],[BALANCE]]&gt;=1,"IN STOCK",Table2[[#This Row],[BALANCE]]&lt;=0,"OUT OF STOCK")</f>
        <v>IN STOCK</v>
      </c>
    </row>
    <row r="68" spans="7:18" ht="18" x14ac:dyDescent="0.4">
      <c r="G68" s="12">
        <f t="shared" ca="1" si="1"/>
        <v>45695.44228865741</v>
      </c>
      <c r="H68" s="3" t="str">
        <f>CONCATENATE(TEXT(ROW(G68)-ROW($G$9)+1,"0000")&amp; "-" &amp;Table2[[#This Row],[PART NUMBER]])</f>
        <v>0060-603986C1</v>
      </c>
      <c r="I68" s="4" t="s">
        <v>77</v>
      </c>
      <c r="J68" s="6" t="s">
        <v>78</v>
      </c>
      <c r="K68" s="4" t="s">
        <v>79</v>
      </c>
      <c r="L68" s="6" t="s">
        <v>13</v>
      </c>
      <c r="M68" s="11">
        <v>14</v>
      </c>
      <c r="N68" s="6" t="s">
        <v>50</v>
      </c>
      <c r="O68" s="7">
        <f t="shared" ca="1" si="0"/>
        <v>45708.610663541665</v>
      </c>
      <c r="P68" s="4">
        <v>5</v>
      </c>
      <c r="Q68" s="13">
        <f>IFERROR(IF(Table2[[#This Row],[QTY USED]]="",Table2[[#This Row],[QTY IN]],Table2[[#This Row],[QTY IN]]-Table2[[#This Row],[QTY USED]]),"")</f>
        <v>9</v>
      </c>
      <c r="R68" s="4" t="str" cm="1">
        <f t="array" ref="R68">_xlfn.IFS(Table2[[#This Row],[BALANCE]]="","",Table2[[#This Row],[BALANCE]]&gt;=1,"IN STOCK",Table2[[#This Row],[BALANCE]]&lt;=0,"OUT OF STOCK")</f>
        <v>IN STOCK</v>
      </c>
    </row>
    <row r="69" spans="7:18" ht="18" x14ac:dyDescent="0.4">
      <c r="G69" s="12">
        <f t="shared" ca="1" si="1"/>
        <v>45695.44228865741</v>
      </c>
      <c r="H69" s="3" t="str">
        <f>CONCATENATE(TEXT(ROW(G69)-ROW($G$9)+1,"0000")&amp; "-" &amp;Table2[[#This Row],[PART NUMBER]])</f>
        <v>0061-1425291-6</v>
      </c>
      <c r="I69" s="4" t="s">
        <v>731</v>
      </c>
      <c r="J69" s="6" t="s">
        <v>46</v>
      </c>
      <c r="K69" s="4" t="s">
        <v>79</v>
      </c>
      <c r="L69" s="6" t="s">
        <v>13</v>
      </c>
      <c r="M69" s="11">
        <v>4</v>
      </c>
      <c r="N69" s="6" t="s">
        <v>80</v>
      </c>
      <c r="O69" s="7" t="str">
        <f t="shared" ca="1" si="0"/>
        <v/>
      </c>
      <c r="P69" s="4"/>
      <c r="Q69" s="13">
        <f>IFERROR(IF(Table2[[#This Row],[QTY USED]]="",Table2[[#This Row],[QTY IN]],Table2[[#This Row],[QTY IN]]-Table2[[#This Row],[QTY USED]]),"")</f>
        <v>4</v>
      </c>
      <c r="R69" s="4" t="str" cm="1">
        <f t="array" ref="R69">_xlfn.IFS(Table2[[#This Row],[BALANCE]]="","",Table2[[#This Row],[BALANCE]]&gt;=1,"IN STOCK",Table2[[#This Row],[BALANCE]]&lt;=0,"OUT OF STOCK")</f>
        <v>IN STOCK</v>
      </c>
    </row>
    <row r="70" spans="7:18" ht="18" x14ac:dyDescent="0.4">
      <c r="G70" s="12">
        <f t="shared" ca="1" si="1"/>
        <v>45695.44228865741</v>
      </c>
      <c r="H70" s="3" t="str">
        <f>CONCATENATE(TEXT(ROW(G70)-ROW($G$9)+1,"0000")&amp; "-" &amp;Table2[[#This Row],[PART NUMBER]])</f>
        <v>0062-1503048-1</v>
      </c>
      <c r="I70" s="4" t="s">
        <v>81</v>
      </c>
      <c r="J70" s="6" t="s">
        <v>82</v>
      </c>
      <c r="K70" s="4" t="s">
        <v>79</v>
      </c>
      <c r="L70" s="6" t="s">
        <v>13</v>
      </c>
      <c r="M70" s="11">
        <v>1</v>
      </c>
      <c r="N70" s="6" t="s">
        <v>80</v>
      </c>
      <c r="O70" s="7" t="str">
        <f t="shared" ca="1" si="0"/>
        <v/>
      </c>
      <c r="P70" s="4"/>
      <c r="Q70" s="13">
        <f>IFERROR(IF(Table2[[#This Row],[QTY USED]]="",Table2[[#This Row],[QTY IN]],Table2[[#This Row],[QTY IN]]-Table2[[#This Row],[QTY USED]]),"")</f>
        <v>1</v>
      </c>
      <c r="R70" s="4" t="str" cm="1">
        <f t="array" ref="R70">_xlfn.IFS(Table2[[#This Row],[BALANCE]]="","",Table2[[#This Row],[BALANCE]]&gt;=1,"IN STOCK",Table2[[#This Row],[BALANCE]]&lt;=0,"OUT OF STOCK")</f>
        <v>IN STOCK</v>
      </c>
    </row>
    <row r="71" spans="7:18" ht="18" x14ac:dyDescent="0.4">
      <c r="G71" s="12">
        <f t="shared" ca="1" si="1"/>
        <v>45695.44228865741</v>
      </c>
      <c r="H71" s="3" t="str">
        <f>CONCATENATE(TEXT(ROW(G71)-ROW($G$9)+1,"0000")&amp; "-" &amp;Table2[[#This Row],[PART NUMBER]])</f>
        <v>0063-1043265-5</v>
      </c>
      <c r="I71" s="4" t="s">
        <v>83</v>
      </c>
      <c r="J71" s="6" t="s">
        <v>68</v>
      </c>
      <c r="K71" s="4" t="s">
        <v>79</v>
      </c>
      <c r="L71" s="6" t="s">
        <v>13</v>
      </c>
      <c r="M71" s="11">
        <v>5</v>
      </c>
      <c r="N71" s="6" t="s">
        <v>80</v>
      </c>
      <c r="O71" s="7" t="str">
        <f t="shared" ca="1" si="0"/>
        <v/>
      </c>
      <c r="P71" s="4"/>
      <c r="Q71" s="13">
        <f>IFERROR(IF(Table2[[#This Row],[QTY USED]]="",Table2[[#This Row],[QTY IN]],Table2[[#This Row],[QTY IN]]-Table2[[#This Row],[QTY USED]]),"")</f>
        <v>5</v>
      </c>
      <c r="R71" s="4" t="str" cm="1">
        <f t="array" ref="R71">_xlfn.IFS(Table2[[#This Row],[BALANCE]]="","",Table2[[#This Row],[BALANCE]]&gt;=1,"IN STOCK",Table2[[#This Row],[BALANCE]]&lt;=0,"OUT OF STOCK")</f>
        <v>IN STOCK</v>
      </c>
    </row>
    <row r="72" spans="7:18" ht="18" x14ac:dyDescent="0.4">
      <c r="G72" s="12">
        <f t="shared" ca="1" si="1"/>
        <v>45695.44228865741</v>
      </c>
      <c r="H72" s="3" t="str">
        <f>CONCATENATE(TEXT(ROW(G72)-ROW($G$9)+1,"0000")&amp; "-" &amp;Table2[[#This Row],[PART NUMBER]])</f>
        <v>0064-1043265-6</v>
      </c>
      <c r="I72" s="4" t="s">
        <v>84</v>
      </c>
      <c r="J72" s="6" t="s">
        <v>69</v>
      </c>
      <c r="K72" s="4" t="s">
        <v>79</v>
      </c>
      <c r="L72" s="6" t="s">
        <v>13</v>
      </c>
      <c r="M72" s="11">
        <v>5</v>
      </c>
      <c r="N72" s="6" t="s">
        <v>80</v>
      </c>
      <c r="O72" s="7" t="str">
        <f t="shared" ca="1" si="0"/>
        <v/>
      </c>
      <c r="P72" s="4"/>
      <c r="Q72" s="13">
        <f>IFERROR(IF(Table2[[#This Row],[QTY USED]]="",Table2[[#This Row],[QTY IN]],Table2[[#This Row],[QTY IN]]-Table2[[#This Row],[QTY USED]]),"")</f>
        <v>5</v>
      </c>
      <c r="R72" s="4" t="str" cm="1">
        <f t="array" ref="R72">_xlfn.IFS(Table2[[#This Row],[BALANCE]]="","",Table2[[#This Row],[BALANCE]]&gt;=1,"IN STOCK",Table2[[#This Row],[BALANCE]]&lt;=0,"OUT OF STOCK")</f>
        <v>IN STOCK</v>
      </c>
    </row>
    <row r="73" spans="7:18" ht="18" x14ac:dyDescent="0.4">
      <c r="G73" s="12">
        <f t="shared" ref="G73:G136" ca="1" si="2">IF(I73&lt;&gt;"",IF(G73="",NOW(),G73),"")</f>
        <v>45695.44228865741</v>
      </c>
      <c r="H73" s="3" t="str">
        <f>CONCATENATE(TEXT(ROW(G73)-ROW($G$9)+1,"0000")&amp; "-" &amp;Table2[[#This Row],[PART NUMBER]])</f>
        <v>0065-1109804-50</v>
      </c>
      <c r="I73" s="4" t="s">
        <v>85</v>
      </c>
      <c r="J73" s="6" t="s">
        <v>86</v>
      </c>
      <c r="K73" s="4" t="s">
        <v>79</v>
      </c>
      <c r="L73" s="6" t="s">
        <v>13</v>
      </c>
      <c r="M73" s="11">
        <v>1</v>
      </c>
      <c r="N73" s="6" t="s">
        <v>80</v>
      </c>
      <c r="O73" s="7" t="str">
        <f t="shared" ref="O73:O136" ca="1" si="3">IF(P73&lt;&gt;"",IF(O73="",NOW(),O73),"")</f>
        <v/>
      </c>
      <c r="P73" s="4"/>
      <c r="Q73" s="13">
        <f>IFERROR(IF(Table2[[#This Row],[QTY USED]]="",Table2[[#This Row],[QTY IN]],Table2[[#This Row],[QTY IN]]-Table2[[#This Row],[QTY USED]]),"")</f>
        <v>1</v>
      </c>
      <c r="R73" s="4" t="str" cm="1">
        <f t="array" ref="R73">_xlfn.IFS(Table2[[#This Row],[BALANCE]]="","",Table2[[#This Row],[BALANCE]]&gt;=1,"IN STOCK",Table2[[#This Row],[BALANCE]]&lt;=0,"OUT OF STOCK")</f>
        <v>IN STOCK</v>
      </c>
    </row>
    <row r="74" spans="7:18" ht="18" x14ac:dyDescent="0.4">
      <c r="G74" s="12">
        <f t="shared" ca="1" si="2"/>
        <v>45695.44228865741</v>
      </c>
      <c r="H74" s="3" t="str">
        <f>CONCATENATE(TEXT(ROW(G74)-ROW($G$9)+1,"0000")&amp; "-" &amp;Table2[[#This Row],[PART NUMBER]])</f>
        <v>0066-4265957</v>
      </c>
      <c r="I74" s="4" t="s">
        <v>87</v>
      </c>
      <c r="J74" s="6" t="s">
        <v>1038</v>
      </c>
      <c r="K74" s="4" t="s">
        <v>79</v>
      </c>
      <c r="L74" s="6" t="s">
        <v>13</v>
      </c>
      <c r="M74" s="11">
        <v>3</v>
      </c>
      <c r="N74" s="6" t="s">
        <v>80</v>
      </c>
      <c r="O74" s="7" t="str">
        <f t="shared" ca="1" si="3"/>
        <v/>
      </c>
      <c r="P74" s="4"/>
      <c r="Q74" s="13">
        <f>IFERROR(IF(Table2[[#This Row],[QTY USED]]="",Table2[[#This Row],[QTY IN]],Table2[[#This Row],[QTY IN]]-Table2[[#This Row],[QTY USED]]),"")</f>
        <v>3</v>
      </c>
      <c r="R74" s="4" t="str" cm="1">
        <f t="array" ref="R74">_xlfn.IFS(Table2[[#This Row],[BALANCE]]="","",Table2[[#This Row],[BALANCE]]&gt;=1,"IN STOCK",Table2[[#This Row],[BALANCE]]&lt;=0,"OUT OF STOCK")</f>
        <v>IN STOCK</v>
      </c>
    </row>
    <row r="75" spans="7:18" ht="18" x14ac:dyDescent="0.4">
      <c r="G75" s="12">
        <f t="shared" ca="1" si="2"/>
        <v>45695.44228865741</v>
      </c>
      <c r="H75" s="3" t="str">
        <f>CONCATENATE(TEXT(ROW(G75)-ROW($G$9)+1,"0000")&amp; "-" &amp;Table2[[#This Row],[PART NUMBER]])</f>
        <v>0067-962562C1</v>
      </c>
      <c r="I75" s="4" t="s">
        <v>88</v>
      </c>
      <c r="J75" s="6" t="s">
        <v>89</v>
      </c>
      <c r="K75" s="4" t="s">
        <v>79</v>
      </c>
      <c r="L75" s="6" t="s">
        <v>13</v>
      </c>
      <c r="M75" s="11">
        <v>30</v>
      </c>
      <c r="N75" s="6" t="s">
        <v>80</v>
      </c>
      <c r="O75" s="7" t="str">
        <f t="shared" ca="1" si="3"/>
        <v/>
      </c>
      <c r="P75" s="4"/>
      <c r="Q75" s="13">
        <f>IFERROR(IF(Table2[[#This Row],[QTY USED]]="",Table2[[#This Row],[QTY IN]],Table2[[#This Row],[QTY IN]]-Table2[[#This Row],[QTY USED]]),"")</f>
        <v>30</v>
      </c>
      <c r="R75" s="4" t="str" cm="1">
        <f t="array" ref="R75">_xlfn.IFS(Table2[[#This Row],[BALANCE]]="","",Table2[[#This Row],[BALANCE]]&gt;=1,"IN STOCK",Table2[[#This Row],[BALANCE]]&lt;=0,"OUT OF STOCK")</f>
        <v>IN STOCK</v>
      </c>
    </row>
    <row r="76" spans="7:18" ht="18" x14ac:dyDescent="0.4">
      <c r="G76" s="12">
        <f t="shared" ca="1" si="2"/>
        <v>45695.44228865741</v>
      </c>
      <c r="H76" s="3" t="str">
        <f>CONCATENATE(TEXT(ROW(G76)-ROW($G$9)+1,"0000")&amp; "-" &amp;Table2[[#This Row],[PART NUMBER]])</f>
        <v>0068-112056-1</v>
      </c>
      <c r="I76" s="4" t="s">
        <v>732</v>
      </c>
      <c r="J76" s="6" t="s">
        <v>90</v>
      </c>
      <c r="K76" s="4" t="s">
        <v>79</v>
      </c>
      <c r="L76" s="6" t="s">
        <v>13</v>
      </c>
      <c r="M76" s="11">
        <v>4</v>
      </c>
      <c r="N76" s="6" t="s">
        <v>80</v>
      </c>
      <c r="O76" s="7" t="str">
        <f t="shared" ca="1" si="3"/>
        <v/>
      </c>
      <c r="P76" s="4"/>
      <c r="Q76" s="13">
        <f>IFERROR(IF(Table2[[#This Row],[QTY USED]]="",Table2[[#This Row],[QTY IN]],Table2[[#This Row],[QTY IN]]-Table2[[#This Row],[QTY USED]]),"")</f>
        <v>4</v>
      </c>
      <c r="R76" s="4" t="str" cm="1">
        <f t="array" ref="R76">_xlfn.IFS(Table2[[#This Row],[BALANCE]]="","",Table2[[#This Row],[BALANCE]]&gt;=1,"IN STOCK",Table2[[#This Row],[BALANCE]]&lt;=0,"OUT OF STOCK")</f>
        <v>IN STOCK</v>
      </c>
    </row>
    <row r="77" spans="7:18" ht="18" x14ac:dyDescent="0.4">
      <c r="G77" s="12">
        <f t="shared" ca="1" si="2"/>
        <v>45695.44228865741</v>
      </c>
      <c r="H77" s="3" t="str">
        <f>CONCATENATE(TEXT(ROW(G77)-ROW($G$9)+1,"0000")&amp; "-" &amp;Table2[[#This Row],[PART NUMBER]])</f>
        <v>0069-903243C1</v>
      </c>
      <c r="I77" s="4" t="s">
        <v>733</v>
      </c>
      <c r="J77" s="6" t="s">
        <v>91</v>
      </c>
      <c r="K77" s="4" t="s">
        <v>79</v>
      </c>
      <c r="L77" s="6" t="s">
        <v>13</v>
      </c>
      <c r="M77" s="11">
        <v>1</v>
      </c>
      <c r="N77" s="6" t="s">
        <v>80</v>
      </c>
      <c r="O77" s="7" t="str">
        <f t="shared" ca="1" si="3"/>
        <v/>
      </c>
      <c r="P77" s="4"/>
      <c r="Q77" s="13">
        <f>IFERROR(IF(Table2[[#This Row],[QTY USED]]="",Table2[[#This Row],[QTY IN]],Table2[[#This Row],[QTY IN]]-Table2[[#This Row],[QTY USED]]),"")</f>
        <v>1</v>
      </c>
      <c r="R77" s="4" t="str" cm="1">
        <f t="array" ref="R77">_xlfn.IFS(Table2[[#This Row],[BALANCE]]="","",Table2[[#This Row],[BALANCE]]&gt;=1,"IN STOCK",Table2[[#This Row],[BALANCE]]&lt;=0,"OUT OF STOCK")</f>
        <v>IN STOCK</v>
      </c>
    </row>
    <row r="78" spans="7:18" ht="18" x14ac:dyDescent="0.4">
      <c r="G78" s="12">
        <f t="shared" ca="1" si="2"/>
        <v>45695.44228865741</v>
      </c>
      <c r="H78" s="3" t="str">
        <f>CONCATENATE(TEXT(ROW(G78)-ROW($G$9)+1,"0000")&amp; "-" &amp;Table2[[#This Row],[PART NUMBER]])</f>
        <v>0070-903253C1</v>
      </c>
      <c r="I78" s="4" t="s">
        <v>734</v>
      </c>
      <c r="J78" s="6" t="s">
        <v>92</v>
      </c>
      <c r="K78" s="4" t="s">
        <v>79</v>
      </c>
      <c r="L78" s="6" t="s">
        <v>13</v>
      </c>
      <c r="M78" s="11">
        <v>5</v>
      </c>
      <c r="N78" s="6" t="s">
        <v>80</v>
      </c>
      <c r="O78" s="7" t="str">
        <f t="shared" ca="1" si="3"/>
        <v/>
      </c>
      <c r="P78" s="4"/>
      <c r="Q78" s="13">
        <f>IFERROR(IF(Table2[[#This Row],[QTY USED]]="",Table2[[#This Row],[QTY IN]],Table2[[#This Row],[QTY IN]]-Table2[[#This Row],[QTY USED]]),"")</f>
        <v>5</v>
      </c>
      <c r="R78" s="4" t="str" cm="1">
        <f t="array" ref="R78">_xlfn.IFS(Table2[[#This Row],[BALANCE]]="","",Table2[[#This Row],[BALANCE]]&gt;=1,"IN STOCK",Table2[[#This Row],[BALANCE]]&lt;=0,"OUT OF STOCK")</f>
        <v>IN STOCK</v>
      </c>
    </row>
    <row r="79" spans="7:18" ht="18" x14ac:dyDescent="0.4">
      <c r="G79" s="12">
        <f t="shared" ca="1" si="2"/>
        <v>45695.44228865741</v>
      </c>
      <c r="H79" s="3" t="str">
        <f>CONCATENATE(TEXT(ROW(G79)-ROW($G$9)+1,"0000")&amp; "-" &amp;Table2[[#This Row],[PART NUMBER]])</f>
        <v>0071-903732C1</v>
      </c>
      <c r="I79" s="4" t="s">
        <v>735</v>
      </c>
      <c r="J79" s="6" t="s">
        <v>93</v>
      </c>
      <c r="K79" s="4" t="s">
        <v>79</v>
      </c>
      <c r="L79" s="6" t="s">
        <v>13</v>
      </c>
      <c r="M79" s="11">
        <v>2</v>
      </c>
      <c r="N79" s="6" t="s">
        <v>80</v>
      </c>
      <c r="O79" s="7" t="str">
        <f t="shared" ca="1" si="3"/>
        <v/>
      </c>
      <c r="P79" s="4"/>
      <c r="Q79" s="13">
        <f>IFERROR(IF(Table2[[#This Row],[QTY USED]]="",Table2[[#This Row],[QTY IN]],Table2[[#This Row],[QTY IN]]-Table2[[#This Row],[QTY USED]]),"")</f>
        <v>2</v>
      </c>
      <c r="R79" s="4" t="str" cm="1">
        <f t="array" ref="R79">_xlfn.IFS(Table2[[#This Row],[BALANCE]]="","",Table2[[#This Row],[BALANCE]]&gt;=1,"IN STOCK",Table2[[#This Row],[BALANCE]]&lt;=0,"OUT OF STOCK")</f>
        <v>IN STOCK</v>
      </c>
    </row>
    <row r="80" spans="7:18" ht="18" x14ac:dyDescent="0.4">
      <c r="G80" s="12">
        <f t="shared" ca="1" si="2"/>
        <v>45695.44228865741</v>
      </c>
      <c r="H80" s="3" t="str">
        <f>CONCATENATE(TEXT(ROW(G80)-ROW($G$9)+1,"0000")&amp; "-" &amp;Table2[[#This Row],[PART NUMBER]])</f>
        <v>0072-903737C1</v>
      </c>
      <c r="I80" s="4" t="s">
        <v>736</v>
      </c>
      <c r="J80" s="6" t="s">
        <v>94</v>
      </c>
      <c r="K80" s="4" t="s">
        <v>79</v>
      </c>
      <c r="L80" s="6" t="s">
        <v>13</v>
      </c>
      <c r="M80" s="11">
        <v>2</v>
      </c>
      <c r="N80" s="6" t="s">
        <v>80</v>
      </c>
      <c r="O80" s="7" t="str">
        <f t="shared" ca="1" si="3"/>
        <v/>
      </c>
      <c r="P80" s="4"/>
      <c r="Q80" s="13">
        <f>IFERROR(IF(Table2[[#This Row],[QTY USED]]="",Table2[[#This Row],[QTY IN]],Table2[[#This Row],[QTY IN]]-Table2[[#This Row],[QTY USED]]),"")</f>
        <v>2</v>
      </c>
      <c r="R80" s="4" t="str" cm="1">
        <f t="array" ref="R80">_xlfn.IFS(Table2[[#This Row],[BALANCE]]="","",Table2[[#This Row],[BALANCE]]&gt;=1,"IN STOCK",Table2[[#This Row],[BALANCE]]&lt;=0,"OUT OF STOCK")</f>
        <v>IN STOCK</v>
      </c>
    </row>
    <row r="81" spans="7:18" ht="18" x14ac:dyDescent="0.4">
      <c r="G81" s="12">
        <f t="shared" ca="1" si="2"/>
        <v>45695.44228865741</v>
      </c>
      <c r="H81" s="3" t="str">
        <f>CONCATENATE(TEXT(ROW(G81)-ROW($G$9)+1,"0000")&amp; "-" &amp;Table2[[#This Row],[PART NUMBER]])</f>
        <v>0073-908159C1</v>
      </c>
      <c r="I81" s="4" t="s">
        <v>737</v>
      </c>
      <c r="J81" s="6" t="s">
        <v>95</v>
      </c>
      <c r="K81" s="4" t="s">
        <v>79</v>
      </c>
      <c r="L81" s="6" t="s">
        <v>13</v>
      </c>
      <c r="M81" s="11">
        <v>2</v>
      </c>
      <c r="N81" s="6" t="s">
        <v>80</v>
      </c>
      <c r="O81" s="7" t="str">
        <f t="shared" ca="1" si="3"/>
        <v/>
      </c>
      <c r="P81" s="4"/>
      <c r="Q81" s="13">
        <f>IFERROR(IF(Table2[[#This Row],[QTY USED]]="",Table2[[#This Row],[QTY IN]],Table2[[#This Row],[QTY IN]]-Table2[[#This Row],[QTY USED]]),"")</f>
        <v>2</v>
      </c>
      <c r="R81" s="4" t="str" cm="1">
        <f t="array" ref="R81">_xlfn.IFS(Table2[[#This Row],[BALANCE]]="","",Table2[[#This Row],[BALANCE]]&gt;=1,"IN STOCK",Table2[[#This Row],[BALANCE]]&lt;=0,"OUT OF STOCK")</f>
        <v>IN STOCK</v>
      </c>
    </row>
    <row r="82" spans="7:18" ht="18" x14ac:dyDescent="0.4">
      <c r="G82" s="12">
        <f t="shared" ca="1" si="2"/>
        <v>45695.44228865741</v>
      </c>
      <c r="H82" s="3" t="str">
        <f>CONCATENATE(TEXT(ROW(G82)-ROW($G$9)+1,"0000")&amp; "-" &amp;Table2[[#This Row],[PART NUMBER]])</f>
        <v>0074-908231C1</v>
      </c>
      <c r="I82" s="4" t="s">
        <v>738</v>
      </c>
      <c r="J82" s="6" t="s">
        <v>96</v>
      </c>
      <c r="K82" s="4" t="s">
        <v>79</v>
      </c>
      <c r="L82" s="6" t="s">
        <v>13</v>
      </c>
      <c r="M82" s="11">
        <v>2</v>
      </c>
      <c r="N82" s="6" t="s">
        <v>80</v>
      </c>
      <c r="O82" s="7" t="str">
        <f t="shared" ca="1" si="3"/>
        <v/>
      </c>
      <c r="P82" s="4"/>
      <c r="Q82" s="13">
        <f>IFERROR(IF(Table2[[#This Row],[QTY USED]]="",Table2[[#This Row],[QTY IN]],Table2[[#This Row],[QTY IN]]-Table2[[#This Row],[QTY USED]]),"")</f>
        <v>2</v>
      </c>
      <c r="R82" s="4" t="str" cm="1">
        <f t="array" ref="R82">_xlfn.IFS(Table2[[#This Row],[BALANCE]]="","",Table2[[#This Row],[BALANCE]]&gt;=1,"IN STOCK",Table2[[#This Row],[BALANCE]]&lt;=0,"OUT OF STOCK")</f>
        <v>IN STOCK</v>
      </c>
    </row>
    <row r="83" spans="7:18" ht="18" x14ac:dyDescent="0.4">
      <c r="G83" s="12">
        <f t="shared" ca="1" si="2"/>
        <v>45695.44228865741</v>
      </c>
      <c r="H83" s="3" t="str">
        <f>CONCATENATE(TEXT(ROW(G83)-ROW($G$9)+1,"0000")&amp; "-" &amp;Table2[[#This Row],[PART NUMBER]])</f>
        <v>0075-903270C1</v>
      </c>
      <c r="I83" s="4" t="s">
        <v>739</v>
      </c>
      <c r="J83" s="6" t="s">
        <v>97</v>
      </c>
      <c r="K83" s="4" t="s">
        <v>79</v>
      </c>
      <c r="L83" s="6" t="s">
        <v>13</v>
      </c>
      <c r="M83" s="11">
        <v>2</v>
      </c>
      <c r="N83" s="6" t="s">
        <v>80</v>
      </c>
      <c r="O83" s="7" t="str">
        <f t="shared" ca="1" si="3"/>
        <v/>
      </c>
      <c r="P83" s="4"/>
      <c r="Q83" s="13">
        <f>IFERROR(IF(Table2[[#This Row],[QTY USED]]="",Table2[[#This Row],[QTY IN]],Table2[[#This Row],[QTY IN]]-Table2[[#This Row],[QTY USED]]),"")</f>
        <v>2</v>
      </c>
      <c r="R83" s="4" t="str" cm="1">
        <f t="array" ref="R83">_xlfn.IFS(Table2[[#This Row],[BALANCE]]="","",Table2[[#This Row],[BALANCE]]&gt;=1,"IN STOCK",Table2[[#This Row],[BALANCE]]&lt;=0,"OUT OF STOCK")</f>
        <v>IN STOCK</v>
      </c>
    </row>
    <row r="84" spans="7:18" ht="18" x14ac:dyDescent="0.4">
      <c r="G84" s="12">
        <f t="shared" ca="1" si="2"/>
        <v>45695.44228865741</v>
      </c>
      <c r="H84" s="3" t="str">
        <f>CONCATENATE(TEXT(ROW(G84)-ROW($G$9)+1,"0000")&amp; "-" &amp;Table2[[#This Row],[PART NUMBER]])</f>
        <v>0076-903271C1</v>
      </c>
      <c r="I84" s="4" t="s">
        <v>740</v>
      </c>
      <c r="J84" s="6" t="s">
        <v>98</v>
      </c>
      <c r="K84" s="4" t="s">
        <v>79</v>
      </c>
      <c r="L84" s="6" t="s">
        <v>13</v>
      </c>
      <c r="M84" s="11">
        <v>1</v>
      </c>
      <c r="N84" s="6" t="s">
        <v>80</v>
      </c>
      <c r="O84" s="7" t="str">
        <f t="shared" ca="1" si="3"/>
        <v/>
      </c>
      <c r="P84" s="4"/>
      <c r="Q84" s="13">
        <f>IFERROR(IF(Table2[[#This Row],[QTY USED]]="",Table2[[#This Row],[QTY IN]],Table2[[#This Row],[QTY IN]]-Table2[[#This Row],[QTY USED]]),"")</f>
        <v>1</v>
      </c>
      <c r="R84" s="4" t="str" cm="1">
        <f t="array" ref="R84">_xlfn.IFS(Table2[[#This Row],[BALANCE]]="","",Table2[[#This Row],[BALANCE]]&gt;=1,"IN STOCK",Table2[[#This Row],[BALANCE]]&lt;=0,"OUT OF STOCK")</f>
        <v>IN STOCK</v>
      </c>
    </row>
    <row r="85" spans="7:18" ht="18" x14ac:dyDescent="0.4">
      <c r="G85" s="12">
        <f t="shared" ca="1" si="2"/>
        <v>45695.44228865741</v>
      </c>
      <c r="H85" s="3" t="str">
        <f>CONCATENATE(TEXT(ROW(G85)-ROW($G$9)+1,"0000")&amp; "-" &amp;Table2[[#This Row],[PART NUMBER]])</f>
        <v>0077-903752C1</v>
      </c>
      <c r="I85" s="4" t="s">
        <v>99</v>
      </c>
      <c r="J85" s="6" t="s">
        <v>100</v>
      </c>
      <c r="K85" s="4" t="s">
        <v>79</v>
      </c>
      <c r="L85" s="6" t="s">
        <v>13</v>
      </c>
      <c r="M85" s="11">
        <v>4</v>
      </c>
      <c r="N85" s="6" t="s">
        <v>80</v>
      </c>
      <c r="O85" s="7" t="str">
        <f t="shared" ca="1" si="3"/>
        <v/>
      </c>
      <c r="P85" s="4"/>
      <c r="Q85" s="13">
        <f>IFERROR(IF(Table2[[#This Row],[QTY USED]]="",Table2[[#This Row],[QTY IN]],Table2[[#This Row],[QTY IN]]-Table2[[#This Row],[QTY USED]]),"")</f>
        <v>4</v>
      </c>
      <c r="R85" s="4" t="str" cm="1">
        <f t="array" ref="R85">_xlfn.IFS(Table2[[#This Row],[BALANCE]]="","",Table2[[#This Row],[BALANCE]]&gt;=1,"IN STOCK",Table2[[#This Row],[BALANCE]]&lt;=0,"OUT OF STOCK")</f>
        <v>IN STOCK</v>
      </c>
    </row>
    <row r="86" spans="7:18" ht="18" x14ac:dyDescent="0.4">
      <c r="G86" s="12">
        <f t="shared" ca="1" si="2"/>
        <v>45695.44228865741</v>
      </c>
      <c r="H86" s="3" t="str">
        <f>CONCATENATE(TEXT(ROW(G86)-ROW($G$9)+1,"0000")&amp; "-" &amp;Table2[[#This Row],[PART NUMBER]])</f>
        <v>0078-903509C1</v>
      </c>
      <c r="I86" s="4" t="s">
        <v>101</v>
      </c>
      <c r="J86" s="6" t="s">
        <v>102</v>
      </c>
      <c r="K86" s="4" t="s">
        <v>79</v>
      </c>
      <c r="L86" s="6" t="s">
        <v>13</v>
      </c>
      <c r="M86" s="11">
        <v>2</v>
      </c>
      <c r="N86" s="6" t="s">
        <v>80</v>
      </c>
      <c r="O86" s="7" t="str">
        <f t="shared" ca="1" si="3"/>
        <v/>
      </c>
      <c r="P86" s="4"/>
      <c r="Q86" s="13">
        <f>IFERROR(IF(Table2[[#This Row],[QTY USED]]="",Table2[[#This Row],[QTY IN]],Table2[[#This Row],[QTY IN]]-Table2[[#This Row],[QTY USED]]),"")</f>
        <v>2</v>
      </c>
      <c r="R86" s="4" t="str" cm="1">
        <f t="array" ref="R86">_xlfn.IFS(Table2[[#This Row],[BALANCE]]="","",Table2[[#This Row],[BALANCE]]&gt;=1,"IN STOCK",Table2[[#This Row],[BALANCE]]&lt;=0,"OUT OF STOCK")</f>
        <v>IN STOCK</v>
      </c>
    </row>
    <row r="87" spans="7:18" ht="18" x14ac:dyDescent="0.4">
      <c r="G87" s="12">
        <f t="shared" ca="1" si="2"/>
        <v>45695.44228865741</v>
      </c>
      <c r="H87" s="3" t="str">
        <f>CONCATENATE(TEXT(ROW(G87)-ROW($G$9)+1,"0000")&amp; "-" &amp;Table2[[#This Row],[PART NUMBER]])</f>
        <v>0079-XMGT 6 (M6)</v>
      </c>
      <c r="I87" s="4" t="s">
        <v>741</v>
      </c>
      <c r="J87" s="6" t="s">
        <v>1039</v>
      </c>
      <c r="K87" s="4" t="s">
        <v>79</v>
      </c>
      <c r="L87" s="6" t="s">
        <v>13</v>
      </c>
      <c r="M87" s="11">
        <v>144</v>
      </c>
      <c r="N87" s="6" t="s">
        <v>80</v>
      </c>
      <c r="O87" s="7" t="str">
        <f t="shared" ca="1" si="3"/>
        <v/>
      </c>
      <c r="P87" s="4"/>
      <c r="Q87" s="13">
        <f>IFERROR(IF(Table2[[#This Row],[QTY USED]]="",Table2[[#This Row],[QTY IN]],Table2[[#This Row],[QTY IN]]-Table2[[#This Row],[QTY USED]]),"")</f>
        <v>144</v>
      </c>
      <c r="R87" s="4" t="str" cm="1">
        <f t="array" ref="R87">_xlfn.IFS(Table2[[#This Row],[BALANCE]]="","",Table2[[#This Row],[BALANCE]]&gt;=1,"IN STOCK",Table2[[#This Row],[BALANCE]]&lt;=0,"OUT OF STOCK")</f>
        <v>IN STOCK</v>
      </c>
    </row>
    <row r="88" spans="7:18" ht="18" x14ac:dyDescent="0.4">
      <c r="G88" s="12">
        <f t="shared" ca="1" si="2"/>
        <v>45695.44228865741</v>
      </c>
      <c r="H88" s="3" t="str">
        <f>CONCATENATE(TEXT(ROW(G88)-ROW($G$9)+1,"0000")&amp; "-" &amp;Table2[[#This Row],[PART NUMBER]])</f>
        <v>0080-3V600 E10</v>
      </c>
      <c r="I88" s="4" t="s">
        <v>742</v>
      </c>
      <c r="J88" s="6" t="s">
        <v>103</v>
      </c>
      <c r="K88" s="4" t="s">
        <v>79</v>
      </c>
      <c r="L88" s="6" t="s">
        <v>13</v>
      </c>
      <c r="M88" s="11">
        <v>120</v>
      </c>
      <c r="N88" s="6" t="s">
        <v>80</v>
      </c>
      <c r="O88" s="7" t="str">
        <f t="shared" ca="1" si="3"/>
        <v/>
      </c>
      <c r="P88" s="4"/>
      <c r="Q88" s="13">
        <f>IFERROR(IF(Table2[[#This Row],[QTY USED]]="",Table2[[#This Row],[QTY IN]],Table2[[#This Row],[QTY IN]]-Table2[[#This Row],[QTY USED]]),"")</f>
        <v>120</v>
      </c>
      <c r="R88" s="4" t="str" cm="1">
        <f t="array" ref="R88">_xlfn.IFS(Table2[[#This Row],[BALANCE]]="","",Table2[[#This Row],[BALANCE]]&gt;=1,"IN STOCK",Table2[[#This Row],[BALANCE]]&lt;=0,"OUT OF STOCK")</f>
        <v>IN STOCK</v>
      </c>
    </row>
    <row r="89" spans="7:18" ht="18" x14ac:dyDescent="0.4">
      <c r="G89" s="12">
        <f t="shared" ca="1" si="2"/>
        <v>45695.44228865741</v>
      </c>
      <c r="H89" s="3" t="str">
        <f>CONCATENATE(TEXT(ROW(G89)-ROW($G$9)+1,"0000")&amp; "-" &amp;Table2[[#This Row],[PART NUMBER]])</f>
        <v>0081-0</v>
      </c>
      <c r="I89" s="4" t="s">
        <v>104</v>
      </c>
      <c r="J89" s="6" t="s">
        <v>1040</v>
      </c>
      <c r="K89" s="4" t="s">
        <v>79</v>
      </c>
      <c r="L89" s="6" t="s">
        <v>13</v>
      </c>
      <c r="M89" s="11">
        <v>1</v>
      </c>
      <c r="N89" s="6" t="s">
        <v>80</v>
      </c>
      <c r="O89" s="7" t="str">
        <f t="shared" ca="1" si="3"/>
        <v/>
      </c>
      <c r="P89" s="4"/>
      <c r="Q89" s="13">
        <f>IFERROR(IF(Table2[[#This Row],[QTY USED]]="",Table2[[#This Row],[QTY IN]],Table2[[#This Row],[QTY IN]]-Table2[[#This Row],[QTY USED]]),"")</f>
        <v>1</v>
      </c>
      <c r="R89" s="4" t="str" cm="1">
        <f t="array" ref="R89">_xlfn.IFS(Table2[[#This Row],[BALANCE]]="","",Table2[[#This Row],[BALANCE]]&gt;=1,"IN STOCK",Table2[[#This Row],[BALANCE]]&lt;=0,"OUT OF STOCK")</f>
        <v>IN STOCK</v>
      </c>
    </row>
    <row r="90" spans="7:18" ht="18" x14ac:dyDescent="0.4">
      <c r="G90" s="12">
        <f t="shared" ca="1" si="2"/>
        <v>45695.44228865741</v>
      </c>
      <c r="H90" s="3" t="str">
        <f>CONCATENATE(TEXT(ROW(G90)-ROW($G$9)+1,"0000")&amp; "-" &amp;Table2[[#This Row],[PART NUMBER]])</f>
        <v>0082-6208-2z/C3/</v>
      </c>
      <c r="I90" s="4" t="s">
        <v>743</v>
      </c>
      <c r="J90" s="6" t="s">
        <v>105</v>
      </c>
      <c r="K90" s="4" t="s">
        <v>79</v>
      </c>
      <c r="L90" s="6" t="s">
        <v>13</v>
      </c>
      <c r="M90" s="11">
        <v>14</v>
      </c>
      <c r="N90" s="6" t="s">
        <v>80</v>
      </c>
      <c r="O90" s="7" t="str">
        <f t="shared" ca="1" si="3"/>
        <v/>
      </c>
      <c r="P90" s="4"/>
      <c r="Q90" s="13">
        <f>IFERROR(IF(Table2[[#This Row],[QTY USED]]="",Table2[[#This Row],[QTY IN]],Table2[[#This Row],[QTY IN]]-Table2[[#This Row],[QTY USED]]),"")</f>
        <v>14</v>
      </c>
      <c r="R90" s="4" t="str" cm="1">
        <f t="array" ref="R90">_xlfn.IFS(Table2[[#This Row],[BALANCE]]="","",Table2[[#This Row],[BALANCE]]&gt;=1,"IN STOCK",Table2[[#This Row],[BALANCE]]&lt;=0,"OUT OF STOCK")</f>
        <v>IN STOCK</v>
      </c>
    </row>
    <row r="91" spans="7:18" ht="18" x14ac:dyDescent="0.4">
      <c r="G91" s="12">
        <f t="shared" ca="1" si="2"/>
        <v>45695.44228865741</v>
      </c>
      <c r="H91" s="3" t="str">
        <f>CONCATENATE(TEXT(ROW(G91)-ROW($G$9)+1,"0000")&amp; "-" &amp;Table2[[#This Row],[PART NUMBER]])</f>
        <v>0083-6309-2z/C3/1601339</v>
      </c>
      <c r="I91" s="4" t="s">
        <v>743</v>
      </c>
      <c r="J91" s="6" t="s">
        <v>106</v>
      </c>
      <c r="K91" s="4" t="s">
        <v>79</v>
      </c>
      <c r="L91" s="6" t="s">
        <v>13</v>
      </c>
      <c r="M91" s="11">
        <v>3</v>
      </c>
      <c r="N91" s="6" t="s">
        <v>80</v>
      </c>
      <c r="O91" s="7" t="str">
        <f t="shared" ca="1" si="3"/>
        <v/>
      </c>
      <c r="P91" s="4"/>
      <c r="Q91" s="13">
        <f>IFERROR(IF(Table2[[#This Row],[QTY USED]]="",Table2[[#This Row],[QTY IN]],Table2[[#This Row],[QTY IN]]-Table2[[#This Row],[QTY USED]]),"")</f>
        <v>3</v>
      </c>
      <c r="R91" s="4" t="str" cm="1">
        <f t="array" ref="R91">_xlfn.IFS(Table2[[#This Row],[BALANCE]]="","",Table2[[#This Row],[BALANCE]]&gt;=1,"IN STOCK",Table2[[#This Row],[BALANCE]]&lt;=0,"OUT OF STOCK")</f>
        <v>IN STOCK</v>
      </c>
    </row>
    <row r="92" spans="7:18" ht="18" x14ac:dyDescent="0.4">
      <c r="G92" s="12">
        <f t="shared" ca="1" si="2"/>
        <v>45695.44228865741</v>
      </c>
      <c r="H92" s="3" t="str">
        <f>CONCATENATE(TEXT(ROW(G92)-ROW($G$9)+1,"0000")&amp; "-" &amp;Table2[[#This Row],[PART NUMBER]])</f>
        <v>0084-6209-2z/C3/1601340</v>
      </c>
      <c r="I92" s="4" t="s">
        <v>743</v>
      </c>
      <c r="J92" s="6" t="s">
        <v>107</v>
      </c>
      <c r="K92" s="4" t="s">
        <v>79</v>
      </c>
      <c r="L92" s="6" t="s">
        <v>13</v>
      </c>
      <c r="M92" s="11">
        <v>3</v>
      </c>
      <c r="N92" s="6" t="s">
        <v>80</v>
      </c>
      <c r="O92" s="7" t="str">
        <f t="shared" ca="1" si="3"/>
        <v/>
      </c>
      <c r="P92" s="4"/>
      <c r="Q92" s="13">
        <f>IFERROR(IF(Table2[[#This Row],[QTY USED]]="",Table2[[#This Row],[QTY IN]],Table2[[#This Row],[QTY IN]]-Table2[[#This Row],[QTY USED]]),"")</f>
        <v>3</v>
      </c>
      <c r="R92" s="4" t="str" cm="1">
        <f t="array" ref="R92">_xlfn.IFS(Table2[[#This Row],[BALANCE]]="","",Table2[[#This Row],[BALANCE]]&gt;=1,"IN STOCK",Table2[[#This Row],[BALANCE]]&lt;=0,"OUT OF STOCK")</f>
        <v>IN STOCK</v>
      </c>
    </row>
    <row r="93" spans="7:18" ht="18" x14ac:dyDescent="0.4">
      <c r="G93" s="12">
        <f t="shared" ca="1" si="2"/>
        <v>45695.44228865741</v>
      </c>
      <c r="H93" s="3" t="str">
        <f>CONCATENATE(TEXT(ROW(G93)-ROW($G$9)+1,"0000")&amp; "-" &amp;Table2[[#This Row],[PART NUMBER]])</f>
        <v>0085-1089240-3</v>
      </c>
      <c r="I93" s="4" t="s">
        <v>744</v>
      </c>
      <c r="J93" s="6" t="s">
        <v>34</v>
      </c>
      <c r="K93" s="4" t="s">
        <v>79</v>
      </c>
      <c r="L93" s="6" t="s">
        <v>13</v>
      </c>
      <c r="M93" s="11">
        <v>1</v>
      </c>
      <c r="N93" s="6" t="s">
        <v>80</v>
      </c>
      <c r="O93" s="7" t="str">
        <f t="shared" ca="1" si="3"/>
        <v/>
      </c>
      <c r="P93" s="4"/>
      <c r="Q93" s="13">
        <f>IFERROR(IF(Table2[[#This Row],[QTY USED]]="",Table2[[#This Row],[QTY IN]],Table2[[#This Row],[QTY IN]]-Table2[[#This Row],[QTY USED]]),"")</f>
        <v>1</v>
      </c>
      <c r="R93" s="4" t="str" cm="1">
        <f t="array" ref="R93">_xlfn.IFS(Table2[[#This Row],[BALANCE]]="","",Table2[[#This Row],[BALANCE]]&gt;=1,"IN STOCK",Table2[[#This Row],[BALANCE]]&lt;=0,"OUT OF STOCK")</f>
        <v>IN STOCK</v>
      </c>
    </row>
    <row r="94" spans="7:18" ht="18" x14ac:dyDescent="0.4">
      <c r="G94" s="12">
        <f t="shared" ca="1" si="2"/>
        <v>45695.44228865741</v>
      </c>
      <c r="H94" s="3" t="str">
        <f>CONCATENATE(TEXT(ROW(G94)-ROW($G$9)+1,"0000")&amp; "-" &amp;Table2[[#This Row],[PART NUMBER]])</f>
        <v>0086-4265957</v>
      </c>
      <c r="I94" s="4" t="s">
        <v>745</v>
      </c>
      <c r="J94" s="6" t="s">
        <v>1038</v>
      </c>
      <c r="K94" s="4" t="s">
        <v>79</v>
      </c>
      <c r="L94" s="6" t="s">
        <v>13</v>
      </c>
      <c r="M94" s="11">
        <v>3</v>
      </c>
      <c r="N94" s="6" t="s">
        <v>80</v>
      </c>
      <c r="O94" s="7" t="str">
        <f t="shared" ca="1" si="3"/>
        <v/>
      </c>
      <c r="P94" s="4"/>
      <c r="Q94" s="13">
        <f>IFERROR(IF(Table2[[#This Row],[QTY USED]]="",Table2[[#This Row],[QTY IN]],Table2[[#This Row],[QTY IN]]-Table2[[#This Row],[QTY USED]]),"")</f>
        <v>3</v>
      </c>
      <c r="R94" s="4" t="str" cm="1">
        <f t="array" ref="R94">_xlfn.IFS(Table2[[#This Row],[BALANCE]]="","",Table2[[#This Row],[BALANCE]]&gt;=1,"IN STOCK",Table2[[#This Row],[BALANCE]]&lt;=0,"OUT OF STOCK")</f>
        <v>IN STOCK</v>
      </c>
    </row>
    <row r="95" spans="7:18" ht="18" x14ac:dyDescent="0.4">
      <c r="G95" s="12">
        <f t="shared" ca="1" si="2"/>
        <v>45695.44228865741</v>
      </c>
      <c r="H95" s="3" t="str">
        <f>CONCATENATE(TEXT(ROW(G95)-ROW($G$9)+1,"0000")&amp; "-" &amp;Table2[[#This Row],[PART NUMBER]])</f>
        <v>0087-DN79897</v>
      </c>
      <c r="I95" s="4" t="s">
        <v>746</v>
      </c>
      <c r="J95" s="6" t="s">
        <v>108</v>
      </c>
      <c r="K95" s="4" t="s">
        <v>79</v>
      </c>
      <c r="L95" s="6" t="s">
        <v>49</v>
      </c>
      <c r="M95" s="11">
        <v>1</v>
      </c>
      <c r="N95" s="6" t="s">
        <v>80</v>
      </c>
      <c r="O95" s="7" t="str">
        <f t="shared" ca="1" si="3"/>
        <v/>
      </c>
      <c r="P95" s="4"/>
      <c r="Q95" s="13">
        <f>IFERROR(IF(Table2[[#This Row],[QTY USED]]="",Table2[[#This Row],[QTY IN]],Table2[[#This Row],[QTY IN]]-Table2[[#This Row],[QTY USED]]),"")</f>
        <v>1</v>
      </c>
      <c r="R95" s="4" t="str" cm="1">
        <f t="array" ref="R95">_xlfn.IFS(Table2[[#This Row],[BALANCE]]="","",Table2[[#This Row],[BALANCE]]&gt;=1,"IN STOCK",Table2[[#This Row],[BALANCE]]&lt;=0,"OUT OF STOCK")</f>
        <v>IN STOCK</v>
      </c>
    </row>
    <row r="96" spans="7:18" ht="18" x14ac:dyDescent="0.4">
      <c r="G96" s="12">
        <f t="shared" ca="1" si="2"/>
        <v>45695.44228865741</v>
      </c>
      <c r="H96" s="3" t="str">
        <f>CONCATENATE(TEXT(ROW(G96)-ROW($G$9)+1,"0000")&amp; "-" &amp;Table2[[#This Row],[PART NUMBER]])</f>
        <v>0088-173101-1</v>
      </c>
      <c r="I96" s="4" t="s">
        <v>10</v>
      </c>
      <c r="J96" s="6" t="s">
        <v>11</v>
      </c>
      <c r="K96" s="4" t="s">
        <v>109</v>
      </c>
      <c r="L96" s="4" t="s">
        <v>13</v>
      </c>
      <c r="M96" s="11">
        <v>20</v>
      </c>
      <c r="N96" s="4" t="s">
        <v>14</v>
      </c>
      <c r="O96" s="7" t="str">
        <f t="shared" ca="1" si="3"/>
        <v/>
      </c>
      <c r="P96" s="4"/>
      <c r="Q96" s="13">
        <f>IFERROR(IF(Table2[[#This Row],[QTY USED]]="",Table2[[#This Row],[QTY IN]],Table2[[#This Row],[QTY IN]]-Table2[[#This Row],[QTY USED]]),"")</f>
        <v>20</v>
      </c>
      <c r="R96" s="4" t="str" cm="1">
        <f t="array" ref="R96">_xlfn.IFS(Table2[[#This Row],[BALANCE]]="","",Table2[[#This Row],[BALANCE]]&gt;=1,"IN STOCK",Table2[[#This Row],[BALANCE]]&lt;=0,"OUT OF STOCK")</f>
        <v>IN STOCK</v>
      </c>
    </row>
    <row r="97" spans="7:18" ht="18" x14ac:dyDescent="0.4">
      <c r="G97" s="12">
        <f t="shared" ca="1" si="2"/>
        <v>45695.44228865741</v>
      </c>
      <c r="H97" s="3" t="str">
        <f>CONCATENATE(TEXT(ROW(G97)-ROW($G$9)+1,"0000")&amp; "-" &amp;Table2[[#This Row],[PART NUMBER]])</f>
        <v>0089-120022-7</v>
      </c>
      <c r="I97" s="4" t="s">
        <v>15</v>
      </c>
      <c r="J97" s="6" t="s">
        <v>16</v>
      </c>
      <c r="K97" s="4" t="s">
        <v>109</v>
      </c>
      <c r="L97" s="4" t="s">
        <v>13</v>
      </c>
      <c r="M97" s="11">
        <v>28</v>
      </c>
      <c r="N97" s="4" t="s">
        <v>14</v>
      </c>
      <c r="O97" s="7" t="str">
        <f t="shared" ca="1" si="3"/>
        <v/>
      </c>
      <c r="P97" s="4"/>
      <c r="Q97" s="13">
        <f>IFERROR(IF(Table2[[#This Row],[QTY USED]]="",Table2[[#This Row],[QTY IN]],Table2[[#This Row],[QTY IN]]-Table2[[#This Row],[QTY USED]]),"")</f>
        <v>28</v>
      </c>
      <c r="R97" s="4" t="str" cm="1">
        <f t="array" ref="R97">_xlfn.IFS(Table2[[#This Row],[BALANCE]]="","",Table2[[#This Row],[BALANCE]]&gt;=1,"IN STOCK",Table2[[#This Row],[BALANCE]]&lt;=0,"OUT OF STOCK")</f>
        <v>IN STOCK</v>
      </c>
    </row>
    <row r="98" spans="7:18" ht="18" x14ac:dyDescent="0.4">
      <c r="G98" s="12">
        <f t="shared" ca="1" si="2"/>
        <v>45695.44228865741</v>
      </c>
      <c r="H98" s="3" t="str">
        <f>CONCATENATE(TEXT(ROW(G98)-ROW($G$9)+1,"0000")&amp; "-" &amp;Table2[[#This Row],[PART NUMBER]])</f>
        <v>0090-120033-9</v>
      </c>
      <c r="I98" s="4" t="s">
        <v>17</v>
      </c>
      <c r="J98" s="6" t="s">
        <v>18</v>
      </c>
      <c r="K98" s="4" t="s">
        <v>109</v>
      </c>
      <c r="L98" s="4" t="s">
        <v>13</v>
      </c>
      <c r="M98" s="11">
        <v>32</v>
      </c>
      <c r="N98" s="4" t="s">
        <v>14</v>
      </c>
      <c r="O98" s="7" t="str">
        <f t="shared" ca="1" si="3"/>
        <v/>
      </c>
      <c r="P98" s="4"/>
      <c r="Q98" s="13">
        <f>IFERROR(IF(Table2[[#This Row],[QTY USED]]="",Table2[[#This Row],[QTY IN]],Table2[[#This Row],[QTY IN]]-Table2[[#This Row],[QTY USED]]),"")</f>
        <v>32</v>
      </c>
      <c r="R98" s="4" t="str" cm="1">
        <f t="array" ref="R98">_xlfn.IFS(Table2[[#This Row],[BALANCE]]="","",Table2[[#This Row],[BALANCE]]&gt;=1,"IN STOCK",Table2[[#This Row],[BALANCE]]&lt;=0,"OUT OF STOCK")</f>
        <v>IN STOCK</v>
      </c>
    </row>
    <row r="99" spans="7:18" ht="18" x14ac:dyDescent="0.4">
      <c r="G99" s="12">
        <f t="shared" ca="1" si="2"/>
        <v>45695.44228865741</v>
      </c>
      <c r="H99" s="3" t="str">
        <f>CONCATENATE(TEXT(ROW(G99)-ROW($G$9)+1,"0000")&amp; "-" &amp;Table2[[#This Row],[PART NUMBER]])</f>
        <v>0091-304223-100</v>
      </c>
      <c r="I99" s="4" t="s">
        <v>747</v>
      </c>
      <c r="J99" s="6" t="s">
        <v>39</v>
      </c>
      <c r="K99" s="4" t="s">
        <v>109</v>
      </c>
      <c r="L99" s="4" t="s">
        <v>13</v>
      </c>
      <c r="M99" s="11">
        <v>11</v>
      </c>
      <c r="N99" s="4" t="s">
        <v>14</v>
      </c>
      <c r="O99" s="7" t="str">
        <f t="shared" ca="1" si="3"/>
        <v/>
      </c>
      <c r="P99" s="4"/>
      <c r="Q99" s="13">
        <f>IFERROR(IF(Table2[[#This Row],[QTY USED]]="",Table2[[#This Row],[QTY IN]],Table2[[#This Row],[QTY IN]]-Table2[[#This Row],[QTY USED]]),"")</f>
        <v>11</v>
      </c>
      <c r="R99" s="4" t="str" cm="1">
        <f t="array" ref="R99">_xlfn.IFS(Table2[[#This Row],[BALANCE]]="","",Table2[[#This Row],[BALANCE]]&gt;=1,"IN STOCK",Table2[[#This Row],[BALANCE]]&lt;=0,"OUT OF STOCK")</f>
        <v>IN STOCK</v>
      </c>
    </row>
    <row r="100" spans="7:18" ht="18" x14ac:dyDescent="0.4">
      <c r="G100" s="12">
        <f t="shared" ca="1" si="2"/>
        <v>45695.44228865741</v>
      </c>
      <c r="H100" s="3" t="str">
        <f>CONCATENATE(TEXT(ROW(G100)-ROW($G$9)+1,"0000")&amp; "-" &amp;Table2[[#This Row],[PART NUMBER]])</f>
        <v>0092-1449166-1</v>
      </c>
      <c r="I100" s="4" t="s">
        <v>36</v>
      </c>
      <c r="J100" s="6" t="s">
        <v>37</v>
      </c>
      <c r="K100" s="4" t="s">
        <v>109</v>
      </c>
      <c r="L100" s="4" t="s">
        <v>13</v>
      </c>
      <c r="M100" s="11">
        <v>4</v>
      </c>
      <c r="N100" s="4" t="s">
        <v>14</v>
      </c>
      <c r="O100" s="7" t="str">
        <f t="shared" ca="1" si="3"/>
        <v/>
      </c>
      <c r="P100" s="4"/>
      <c r="Q100" s="13">
        <f>IFERROR(IF(Table2[[#This Row],[QTY USED]]="",Table2[[#This Row],[QTY IN]],Table2[[#This Row],[QTY IN]]-Table2[[#This Row],[QTY USED]]),"")</f>
        <v>4</v>
      </c>
      <c r="R100" s="4" t="str" cm="1">
        <f t="array" ref="R100">_xlfn.IFS(Table2[[#This Row],[BALANCE]]="","",Table2[[#This Row],[BALANCE]]&gt;=1,"IN STOCK",Table2[[#This Row],[BALANCE]]&lt;=0,"OUT OF STOCK")</f>
        <v>IN STOCK</v>
      </c>
    </row>
    <row r="101" spans="7:18" ht="18" x14ac:dyDescent="0.4">
      <c r="G101" s="12">
        <f t="shared" ca="1" si="2"/>
        <v>45695.44228865741</v>
      </c>
      <c r="H101" s="3" t="str">
        <f>CONCATENATE(TEXT(ROW(G101)-ROW($G$9)+1,"0000")&amp; "-" &amp;Table2[[#This Row],[PART NUMBER]])</f>
        <v>0093-1089240-31</v>
      </c>
      <c r="I101" s="4" t="s">
        <v>748</v>
      </c>
      <c r="J101" s="6" t="s">
        <v>110</v>
      </c>
      <c r="K101" s="4" t="s">
        <v>109</v>
      </c>
      <c r="L101" s="4" t="s">
        <v>13</v>
      </c>
      <c r="M101" s="11">
        <v>3</v>
      </c>
      <c r="N101" s="4" t="s">
        <v>14</v>
      </c>
      <c r="O101" s="7" t="str">
        <f t="shared" ca="1" si="3"/>
        <v/>
      </c>
      <c r="P101" s="4"/>
      <c r="Q101" s="13">
        <f>IFERROR(IF(Table2[[#This Row],[QTY USED]]="",Table2[[#This Row],[QTY IN]],Table2[[#This Row],[QTY IN]]-Table2[[#This Row],[QTY USED]]),"")</f>
        <v>3</v>
      </c>
      <c r="R101" s="4" t="str" cm="1">
        <f t="array" ref="R101">_xlfn.IFS(Table2[[#This Row],[BALANCE]]="","",Table2[[#This Row],[BALANCE]]&gt;=1,"IN STOCK",Table2[[#This Row],[BALANCE]]&lt;=0,"OUT OF STOCK")</f>
        <v>IN STOCK</v>
      </c>
    </row>
    <row r="102" spans="7:18" ht="18" x14ac:dyDescent="0.4">
      <c r="G102" s="12">
        <f t="shared" ca="1" si="2"/>
        <v>45695.44228865741</v>
      </c>
      <c r="H102" s="3" t="str">
        <f>CONCATENATE(TEXT(ROW(G102)-ROW($G$9)+1,"0000")&amp; "-" &amp;Table2[[#This Row],[PART NUMBER]])</f>
        <v>0094-1089240-32</v>
      </c>
      <c r="I102" s="4" t="s">
        <v>111</v>
      </c>
      <c r="J102" s="6" t="s">
        <v>112</v>
      </c>
      <c r="K102" s="4" t="s">
        <v>109</v>
      </c>
      <c r="L102" s="4" t="s">
        <v>13</v>
      </c>
      <c r="M102" s="11">
        <v>1</v>
      </c>
      <c r="N102" s="4" t="s">
        <v>14</v>
      </c>
      <c r="O102" s="7" t="str">
        <f t="shared" ca="1" si="3"/>
        <v/>
      </c>
      <c r="P102" s="4"/>
      <c r="Q102" s="13">
        <f>IFERROR(IF(Table2[[#This Row],[QTY USED]]="",Table2[[#This Row],[QTY IN]],Table2[[#This Row],[QTY IN]]-Table2[[#This Row],[QTY USED]]),"")</f>
        <v>1</v>
      </c>
      <c r="R102" s="4" t="str" cm="1">
        <f t="array" ref="R102">_xlfn.IFS(Table2[[#This Row],[BALANCE]]="","",Table2[[#This Row],[BALANCE]]&gt;=1,"IN STOCK",Table2[[#This Row],[BALANCE]]&lt;=0,"OUT OF STOCK")</f>
        <v>IN STOCK</v>
      </c>
    </row>
    <row r="103" spans="7:18" ht="18" x14ac:dyDescent="0.4">
      <c r="G103" s="12">
        <f t="shared" ca="1" si="2"/>
        <v>45695.44228865741</v>
      </c>
      <c r="H103" s="3" t="str">
        <f>CONCATENATE(TEXT(ROW(G103)-ROW($G$9)+1,"0000")&amp; "-" &amp;Table2[[#This Row],[PART NUMBER]])</f>
        <v>0095-1089240-38</v>
      </c>
      <c r="I103" s="4" t="s">
        <v>113</v>
      </c>
      <c r="J103" s="6" t="s">
        <v>114</v>
      </c>
      <c r="K103" s="4" t="s">
        <v>109</v>
      </c>
      <c r="L103" s="4" t="s">
        <v>13</v>
      </c>
      <c r="M103" s="11">
        <v>1</v>
      </c>
      <c r="N103" s="4" t="s">
        <v>14</v>
      </c>
      <c r="O103" s="7" t="str">
        <f t="shared" ca="1" si="3"/>
        <v/>
      </c>
      <c r="P103" s="4"/>
      <c r="Q103" s="13">
        <f>IFERROR(IF(Table2[[#This Row],[QTY USED]]="",Table2[[#This Row],[QTY IN]],Table2[[#This Row],[QTY IN]]-Table2[[#This Row],[QTY USED]]),"")</f>
        <v>1</v>
      </c>
      <c r="R103" s="4" t="str" cm="1">
        <f t="array" ref="R103">_xlfn.IFS(Table2[[#This Row],[BALANCE]]="","",Table2[[#This Row],[BALANCE]]&gt;=1,"IN STOCK",Table2[[#This Row],[BALANCE]]&lt;=0,"OUT OF STOCK")</f>
        <v>IN STOCK</v>
      </c>
    </row>
    <row r="104" spans="7:18" ht="18" x14ac:dyDescent="0.4">
      <c r="G104" s="12">
        <f t="shared" ca="1" si="2"/>
        <v>45695.44228865741</v>
      </c>
      <c r="H104" s="3" t="str">
        <f>CONCATENATE(TEXT(ROW(G104)-ROW($G$9)+1,"0000")&amp; "-" &amp;Table2[[#This Row],[PART NUMBER]])</f>
        <v>0096-304649-100</v>
      </c>
      <c r="I104" s="4" t="s">
        <v>29</v>
      </c>
      <c r="J104" s="6" t="s">
        <v>30</v>
      </c>
      <c r="K104" s="4" t="s">
        <v>109</v>
      </c>
      <c r="L104" s="4" t="s">
        <v>13</v>
      </c>
      <c r="M104" s="11">
        <v>15</v>
      </c>
      <c r="N104" s="4" t="s">
        <v>14</v>
      </c>
      <c r="O104" s="7" t="str">
        <f t="shared" ca="1" si="3"/>
        <v/>
      </c>
      <c r="P104" s="4"/>
      <c r="Q104" s="13">
        <f>IFERROR(IF(Table2[[#This Row],[QTY USED]]="",Table2[[#This Row],[QTY IN]],Table2[[#This Row],[QTY IN]]-Table2[[#This Row],[QTY USED]]),"")</f>
        <v>15</v>
      </c>
      <c r="R104" s="4" t="str" cm="1">
        <f t="array" ref="R104">_xlfn.IFS(Table2[[#This Row],[BALANCE]]="","",Table2[[#This Row],[BALANCE]]&gt;=1,"IN STOCK",Table2[[#This Row],[BALANCE]]&lt;=0,"OUT OF STOCK")</f>
        <v>IN STOCK</v>
      </c>
    </row>
    <row r="105" spans="7:18" ht="18" x14ac:dyDescent="0.4">
      <c r="G105" s="12">
        <f t="shared" ca="1" si="2"/>
        <v>45695.44228865741</v>
      </c>
      <c r="H105" s="3" t="str">
        <f>CONCATENATE(TEXT(ROW(G105)-ROW($G$9)+1,"0000")&amp; "-" &amp;Table2[[#This Row],[PART NUMBER]])</f>
        <v>0097-1007799</v>
      </c>
      <c r="I105" s="4" t="s">
        <v>115</v>
      </c>
      <c r="J105" s="6" t="s">
        <v>1025</v>
      </c>
      <c r="K105" s="4" t="s">
        <v>109</v>
      </c>
      <c r="L105" s="4" t="s">
        <v>13</v>
      </c>
      <c r="M105" s="11">
        <v>14</v>
      </c>
      <c r="N105" s="4" t="s">
        <v>14</v>
      </c>
      <c r="O105" s="7" t="str">
        <f t="shared" ca="1" si="3"/>
        <v/>
      </c>
      <c r="P105" s="4"/>
      <c r="Q105" s="13">
        <f>IFERROR(IF(Table2[[#This Row],[QTY USED]]="",Table2[[#This Row],[QTY IN]],Table2[[#This Row],[QTY IN]]-Table2[[#This Row],[QTY USED]]),"")</f>
        <v>14</v>
      </c>
      <c r="R105" s="4" t="str" cm="1">
        <f t="array" ref="R105">_xlfn.IFS(Table2[[#This Row],[BALANCE]]="","",Table2[[#This Row],[BALANCE]]&gt;=1,"IN STOCK",Table2[[#This Row],[BALANCE]]&lt;=0,"OUT OF STOCK")</f>
        <v>IN STOCK</v>
      </c>
    </row>
    <row r="106" spans="7:18" ht="18" x14ac:dyDescent="0.4">
      <c r="G106" s="12">
        <f t="shared" ca="1" si="2"/>
        <v>45695.44228865741</v>
      </c>
      <c r="H106" s="3" t="str">
        <f>CONCATENATE(TEXT(ROW(G106)-ROW($G$9)+1,"0000")&amp; "-" &amp;Table2[[#This Row],[PART NUMBER]])</f>
        <v>0098-120033-9</v>
      </c>
      <c r="I106" s="4" t="s">
        <v>17</v>
      </c>
      <c r="J106" s="6" t="s">
        <v>18</v>
      </c>
      <c r="K106" s="4" t="s">
        <v>109</v>
      </c>
      <c r="L106" s="4" t="s">
        <v>13</v>
      </c>
      <c r="M106" s="11">
        <v>32</v>
      </c>
      <c r="N106" s="4" t="s">
        <v>14</v>
      </c>
      <c r="O106" s="7" t="str">
        <f t="shared" ca="1" si="3"/>
        <v/>
      </c>
      <c r="P106" s="4"/>
      <c r="Q106" s="13">
        <f>IFERROR(IF(Table2[[#This Row],[QTY USED]]="",Table2[[#This Row],[QTY IN]],Table2[[#This Row],[QTY IN]]-Table2[[#This Row],[QTY USED]]),"")</f>
        <v>32</v>
      </c>
      <c r="R106" s="4" t="str" cm="1">
        <f t="array" ref="R106">_xlfn.IFS(Table2[[#This Row],[BALANCE]]="","",Table2[[#This Row],[BALANCE]]&gt;=1,"IN STOCK",Table2[[#This Row],[BALANCE]]&lt;=0,"OUT OF STOCK")</f>
        <v>IN STOCK</v>
      </c>
    </row>
    <row r="107" spans="7:18" ht="18" x14ac:dyDescent="0.4">
      <c r="G107" s="12">
        <f t="shared" ca="1" si="2"/>
        <v>45695.44228865741</v>
      </c>
      <c r="H107" s="3" t="str">
        <f>CONCATENATE(TEXT(ROW(G107)-ROW($G$9)+1,"0000")&amp; "-" &amp;Table2[[#This Row],[PART NUMBER]])</f>
        <v>0099-1426550-10</v>
      </c>
      <c r="I107" s="4" t="s">
        <v>31</v>
      </c>
      <c r="J107" s="6" t="s">
        <v>32</v>
      </c>
      <c r="K107" s="4" t="s">
        <v>109</v>
      </c>
      <c r="L107" s="4" t="s">
        <v>13</v>
      </c>
      <c r="M107" s="11">
        <v>4</v>
      </c>
      <c r="N107" s="4" t="s">
        <v>14</v>
      </c>
      <c r="O107" s="7" t="str">
        <f t="shared" ca="1" si="3"/>
        <v/>
      </c>
      <c r="P107" s="4"/>
      <c r="Q107" s="13">
        <f>IFERROR(IF(Table2[[#This Row],[QTY USED]]="",Table2[[#This Row],[QTY IN]],Table2[[#This Row],[QTY IN]]-Table2[[#This Row],[QTY USED]]),"")</f>
        <v>4</v>
      </c>
      <c r="R107" s="4" t="str" cm="1">
        <f t="array" ref="R107">_xlfn.IFS(Table2[[#This Row],[BALANCE]]="","",Table2[[#This Row],[BALANCE]]&gt;=1,"IN STOCK",Table2[[#This Row],[BALANCE]]&lt;=0,"OUT OF STOCK")</f>
        <v>IN STOCK</v>
      </c>
    </row>
    <row r="108" spans="7:18" ht="18" x14ac:dyDescent="0.4">
      <c r="G108" s="12">
        <f t="shared" ca="1" si="2"/>
        <v>45695.44228865741</v>
      </c>
      <c r="H108" s="3" t="str">
        <f>CONCATENATE(TEXT(ROW(G108)-ROW($G$9)+1,"0000")&amp; "-" &amp;Table2[[#This Row],[PART NUMBER]])</f>
        <v>0100-604002</v>
      </c>
      <c r="I108" s="4" t="s">
        <v>116</v>
      </c>
      <c r="J108" s="6" t="s">
        <v>1041</v>
      </c>
      <c r="K108" s="4" t="s">
        <v>109</v>
      </c>
      <c r="L108" s="4" t="s">
        <v>13</v>
      </c>
      <c r="M108" s="11">
        <v>8</v>
      </c>
      <c r="N108" s="4" t="s">
        <v>14</v>
      </c>
      <c r="O108" s="7" t="str">
        <f t="shared" ca="1" si="3"/>
        <v/>
      </c>
      <c r="P108" s="4"/>
      <c r="Q108" s="13">
        <f>IFERROR(IF(Table2[[#This Row],[QTY USED]]="",Table2[[#This Row],[QTY IN]],Table2[[#This Row],[QTY IN]]-Table2[[#This Row],[QTY USED]]),"")</f>
        <v>8</v>
      </c>
      <c r="R108" s="4" t="str" cm="1">
        <f t="array" ref="R108">_xlfn.IFS(Table2[[#This Row],[BALANCE]]="","",Table2[[#This Row],[BALANCE]]&gt;=1,"IN STOCK",Table2[[#This Row],[BALANCE]]&lt;=0,"OUT OF STOCK")</f>
        <v>IN STOCK</v>
      </c>
    </row>
    <row r="109" spans="7:18" ht="18" x14ac:dyDescent="0.4">
      <c r="G109" s="12">
        <f t="shared" ca="1" si="2"/>
        <v>45695.44228865741</v>
      </c>
      <c r="H109" s="3" t="str">
        <f>CONCATENATE(TEXT(ROW(G109)-ROW($G$9)+1,"0000")&amp; "-" &amp;Table2[[#This Row],[PART NUMBER]])</f>
        <v>0101-1085387</v>
      </c>
      <c r="I109" s="4" t="s">
        <v>35</v>
      </c>
      <c r="J109" s="6" t="s">
        <v>1042</v>
      </c>
      <c r="K109" s="4" t="s">
        <v>109</v>
      </c>
      <c r="L109" s="4" t="s">
        <v>13</v>
      </c>
      <c r="M109" s="11">
        <v>1</v>
      </c>
      <c r="N109" s="4" t="s">
        <v>14</v>
      </c>
      <c r="O109" s="7" t="str">
        <f t="shared" ca="1" si="3"/>
        <v/>
      </c>
      <c r="P109" s="4"/>
      <c r="Q109" s="13">
        <f>IFERROR(IF(Table2[[#This Row],[QTY USED]]="",Table2[[#This Row],[QTY IN]],Table2[[#This Row],[QTY IN]]-Table2[[#This Row],[QTY USED]]),"")</f>
        <v>1</v>
      </c>
      <c r="R109" s="4" t="str" cm="1">
        <f t="array" ref="R109">_xlfn.IFS(Table2[[#This Row],[BALANCE]]="","",Table2[[#This Row],[BALANCE]]&gt;=1,"IN STOCK",Table2[[#This Row],[BALANCE]]&lt;=0,"OUT OF STOCK")</f>
        <v>IN STOCK</v>
      </c>
    </row>
    <row r="110" spans="7:18" ht="18" x14ac:dyDescent="0.4">
      <c r="G110" s="12">
        <f t="shared" ca="1" si="2"/>
        <v>45695.44228865741</v>
      </c>
      <c r="H110" s="3" t="str">
        <f>CONCATENATE(TEXT(ROW(G110)-ROW($G$9)+1,"0000")&amp; "-" &amp;Table2[[#This Row],[PART NUMBER]])</f>
        <v>0102-301296-7</v>
      </c>
      <c r="I110" s="4" t="s">
        <v>117</v>
      </c>
      <c r="J110" s="6" t="s">
        <v>118</v>
      </c>
      <c r="K110" s="4" t="s">
        <v>109</v>
      </c>
      <c r="L110" s="4" t="s">
        <v>13</v>
      </c>
      <c r="M110" s="11">
        <v>2</v>
      </c>
      <c r="N110" s="4" t="s">
        <v>14</v>
      </c>
      <c r="O110" s="7" t="str">
        <f t="shared" ca="1" si="3"/>
        <v/>
      </c>
      <c r="P110" s="4"/>
      <c r="Q110" s="13">
        <f>IFERROR(IF(Table2[[#This Row],[QTY USED]]="",Table2[[#This Row],[QTY IN]],Table2[[#This Row],[QTY IN]]-Table2[[#This Row],[QTY USED]]),"")</f>
        <v>2</v>
      </c>
      <c r="R110" s="4" t="str" cm="1">
        <f t="array" ref="R110">_xlfn.IFS(Table2[[#This Row],[BALANCE]]="","",Table2[[#This Row],[BALANCE]]&gt;=1,"IN STOCK",Table2[[#This Row],[BALANCE]]&lt;=0,"OUT OF STOCK")</f>
        <v>IN STOCK</v>
      </c>
    </row>
    <row r="111" spans="7:18" ht="18" x14ac:dyDescent="0.4">
      <c r="G111" s="12">
        <f t="shared" ca="1" si="2"/>
        <v>45695.44228865741</v>
      </c>
      <c r="H111" s="3" t="str">
        <f>CONCATENATE(TEXT(ROW(G111)-ROW($G$9)+1,"0000")&amp; "-" &amp;Table2[[#This Row],[PART NUMBER]])</f>
        <v>0103-1060817-20</v>
      </c>
      <c r="I111" s="4" t="s">
        <v>40</v>
      </c>
      <c r="J111" s="6" t="s">
        <v>119</v>
      </c>
      <c r="K111" s="4" t="s">
        <v>109</v>
      </c>
      <c r="L111" s="4" t="s">
        <v>13</v>
      </c>
      <c r="M111" s="11">
        <v>2</v>
      </c>
      <c r="N111" s="4" t="s">
        <v>14</v>
      </c>
      <c r="O111" s="7" t="str">
        <f t="shared" ca="1" si="3"/>
        <v/>
      </c>
      <c r="P111" s="4"/>
      <c r="Q111" s="13">
        <f>IFERROR(IF(Table2[[#This Row],[QTY USED]]="",Table2[[#This Row],[QTY IN]],Table2[[#This Row],[QTY IN]]-Table2[[#This Row],[QTY USED]]),"")</f>
        <v>2</v>
      </c>
      <c r="R111" s="4" t="str" cm="1">
        <f t="array" ref="R111">_xlfn.IFS(Table2[[#This Row],[BALANCE]]="","",Table2[[#This Row],[BALANCE]]&gt;=1,"IN STOCK",Table2[[#This Row],[BALANCE]]&lt;=0,"OUT OF STOCK")</f>
        <v>IN STOCK</v>
      </c>
    </row>
    <row r="112" spans="7:18" ht="18" x14ac:dyDescent="0.4">
      <c r="G112" s="12">
        <f t="shared" ca="1" si="2"/>
        <v>45695.44228865741</v>
      </c>
      <c r="H112" s="3" t="str">
        <f>CONCATENATE(TEXT(ROW(G112)-ROW($G$9)+1,"0000")&amp; "-" &amp;Table2[[#This Row],[PART NUMBER]])</f>
        <v>0104-1008726(6756)</v>
      </c>
      <c r="I112" s="4" t="s">
        <v>115</v>
      </c>
      <c r="J112" s="6" t="s">
        <v>120</v>
      </c>
      <c r="K112" s="4" t="s">
        <v>109</v>
      </c>
      <c r="L112" s="4" t="s">
        <v>13</v>
      </c>
      <c r="M112" s="11">
        <v>1</v>
      </c>
      <c r="N112" s="4" t="s">
        <v>14</v>
      </c>
      <c r="O112" s="7" t="str">
        <f t="shared" ca="1" si="3"/>
        <v/>
      </c>
      <c r="P112" s="4"/>
      <c r="Q112" s="13">
        <f>IFERROR(IF(Table2[[#This Row],[QTY USED]]="",Table2[[#This Row],[QTY IN]],Table2[[#This Row],[QTY IN]]-Table2[[#This Row],[QTY USED]]),"")</f>
        <v>1</v>
      </c>
      <c r="R112" s="4" t="str" cm="1">
        <f t="array" ref="R112">_xlfn.IFS(Table2[[#This Row],[BALANCE]]="","",Table2[[#This Row],[BALANCE]]&gt;=1,"IN STOCK",Table2[[#This Row],[BALANCE]]&lt;=0,"OUT OF STOCK")</f>
        <v>IN STOCK</v>
      </c>
    </row>
    <row r="113" spans="7:18" ht="18" x14ac:dyDescent="0.4">
      <c r="G113" s="12">
        <f t="shared" ca="1" si="2"/>
        <v>45695.44228865741</v>
      </c>
      <c r="H113" s="3" t="str">
        <f>CONCATENATE(TEXT(ROW(G113)-ROW($G$9)+1,"0000")&amp; "-" &amp;Table2[[#This Row],[PART NUMBER]])</f>
        <v>0105-1060817-50</v>
      </c>
      <c r="I113" s="4" t="s">
        <v>43</v>
      </c>
      <c r="J113" s="6" t="s">
        <v>44</v>
      </c>
      <c r="K113" s="4" t="s">
        <v>109</v>
      </c>
      <c r="L113" s="4" t="s">
        <v>13</v>
      </c>
      <c r="M113" s="11">
        <v>1</v>
      </c>
      <c r="N113" s="4" t="s">
        <v>14</v>
      </c>
      <c r="O113" s="7" t="str">
        <f t="shared" ca="1" si="3"/>
        <v/>
      </c>
      <c r="P113" s="4"/>
      <c r="Q113" s="13">
        <f>IFERROR(IF(Table2[[#This Row],[QTY USED]]="",Table2[[#This Row],[QTY IN]],Table2[[#This Row],[QTY IN]]-Table2[[#This Row],[QTY USED]]),"")</f>
        <v>1</v>
      </c>
      <c r="R113" s="4" t="str" cm="1">
        <f t="array" ref="R113">_xlfn.IFS(Table2[[#This Row],[BALANCE]]="","",Table2[[#This Row],[BALANCE]]&gt;=1,"IN STOCK",Table2[[#This Row],[BALANCE]]&lt;=0,"OUT OF STOCK")</f>
        <v>IN STOCK</v>
      </c>
    </row>
    <row r="114" spans="7:18" ht="18" x14ac:dyDescent="0.4">
      <c r="G114" s="12">
        <f t="shared" ca="1" si="2"/>
        <v>45695.44228865741</v>
      </c>
      <c r="H114" s="3" t="str">
        <f>CONCATENATE(TEXT(ROW(G114)-ROW($G$9)+1,"0000")&amp; "-" &amp;Table2[[#This Row],[PART NUMBER]])</f>
        <v>0106-171481-1</v>
      </c>
      <c r="I114" s="4" t="s">
        <v>121</v>
      </c>
      <c r="J114" s="6" t="s">
        <v>122</v>
      </c>
      <c r="K114" s="4" t="s">
        <v>109</v>
      </c>
      <c r="L114" s="4" t="s">
        <v>13</v>
      </c>
      <c r="M114" s="11">
        <v>12</v>
      </c>
      <c r="N114" s="4" t="s">
        <v>14</v>
      </c>
      <c r="O114" s="7" t="str">
        <f t="shared" ca="1" si="3"/>
        <v/>
      </c>
      <c r="P114" s="4"/>
      <c r="Q114" s="13">
        <f>IFERROR(IF(Table2[[#This Row],[QTY USED]]="",Table2[[#This Row],[QTY IN]],Table2[[#This Row],[QTY IN]]-Table2[[#This Row],[QTY USED]]),"")</f>
        <v>12</v>
      </c>
      <c r="R114" s="4" t="str" cm="1">
        <f t="array" ref="R114">_xlfn.IFS(Table2[[#This Row],[BALANCE]]="","",Table2[[#This Row],[BALANCE]]&gt;=1,"IN STOCK",Table2[[#This Row],[BALANCE]]&lt;=0,"OUT OF STOCK")</f>
        <v>IN STOCK</v>
      </c>
    </row>
    <row r="115" spans="7:18" ht="18" x14ac:dyDescent="0.4">
      <c r="G115" s="12">
        <f t="shared" ca="1" si="2"/>
        <v>45695.44228865741</v>
      </c>
      <c r="H115" s="3" t="str">
        <f>CONCATENATE(TEXT(ROW(G115)-ROW($G$9)+1,"0000")&amp; "-" &amp;Table2[[#This Row],[PART NUMBER]])</f>
        <v>0107-1071411-1</v>
      </c>
      <c r="I115" s="4" t="s">
        <v>123</v>
      </c>
      <c r="J115" s="6" t="s">
        <v>124</v>
      </c>
      <c r="K115" s="4" t="s">
        <v>109</v>
      </c>
      <c r="L115" s="4" t="s">
        <v>13</v>
      </c>
      <c r="M115" s="11">
        <v>2</v>
      </c>
      <c r="N115" s="4" t="s">
        <v>14</v>
      </c>
      <c r="O115" s="7" t="str">
        <f t="shared" ca="1" si="3"/>
        <v/>
      </c>
      <c r="P115" s="4"/>
      <c r="Q115" s="13">
        <f>IFERROR(IF(Table2[[#This Row],[QTY USED]]="",Table2[[#This Row],[QTY IN]],Table2[[#This Row],[QTY IN]]-Table2[[#This Row],[QTY USED]]),"")</f>
        <v>2</v>
      </c>
      <c r="R115" s="4" t="str" cm="1">
        <f t="array" ref="R115">_xlfn.IFS(Table2[[#This Row],[BALANCE]]="","",Table2[[#This Row],[BALANCE]]&gt;=1,"IN STOCK",Table2[[#This Row],[BALANCE]]&lt;=0,"OUT OF STOCK")</f>
        <v>IN STOCK</v>
      </c>
    </row>
    <row r="116" spans="7:18" ht="18" x14ac:dyDescent="0.4">
      <c r="G116" s="12">
        <f t="shared" ca="1" si="2"/>
        <v>45695.44228865741</v>
      </c>
      <c r="H116" s="3" t="str">
        <f>CONCATENATE(TEXT(ROW(G116)-ROW($G$9)+1,"0000")&amp; "-" &amp;Table2[[#This Row],[PART NUMBER]])</f>
        <v>0108-1071411-1</v>
      </c>
      <c r="I116" s="4" t="s">
        <v>125</v>
      </c>
      <c r="J116" s="6" t="s">
        <v>124</v>
      </c>
      <c r="K116" s="4" t="s">
        <v>109</v>
      </c>
      <c r="L116" s="4" t="s">
        <v>13</v>
      </c>
      <c r="M116" s="11">
        <v>3</v>
      </c>
      <c r="N116" s="4" t="s">
        <v>14</v>
      </c>
      <c r="O116" s="7" t="str">
        <f t="shared" ca="1" si="3"/>
        <v/>
      </c>
      <c r="P116" s="4"/>
      <c r="Q116" s="13">
        <f>IFERROR(IF(Table2[[#This Row],[QTY USED]]="",Table2[[#This Row],[QTY IN]],Table2[[#This Row],[QTY IN]]-Table2[[#This Row],[QTY USED]]),"")</f>
        <v>3</v>
      </c>
      <c r="R116" s="4" t="str" cm="1">
        <f t="array" ref="R116">_xlfn.IFS(Table2[[#This Row],[BALANCE]]="","",Table2[[#This Row],[BALANCE]]&gt;=1,"IN STOCK",Table2[[#This Row],[BALANCE]]&lt;=0,"OUT OF STOCK")</f>
        <v>IN STOCK</v>
      </c>
    </row>
    <row r="117" spans="7:18" ht="18" x14ac:dyDescent="0.4">
      <c r="G117" s="12">
        <f t="shared" ca="1" si="2"/>
        <v>45695.44228865741</v>
      </c>
      <c r="H117" s="3" t="str">
        <f>CONCATENATE(TEXT(ROW(G117)-ROW($G$9)+1,"0000")&amp; "-" &amp;Table2[[#This Row],[PART NUMBER]])</f>
        <v>0109-1046415-60</v>
      </c>
      <c r="I117" s="4" t="s">
        <v>749</v>
      </c>
      <c r="J117" s="6" t="s">
        <v>126</v>
      </c>
      <c r="K117" s="4" t="s">
        <v>109</v>
      </c>
      <c r="L117" s="4" t="s">
        <v>13</v>
      </c>
      <c r="M117" s="11">
        <v>5</v>
      </c>
      <c r="N117" s="4" t="s">
        <v>14</v>
      </c>
      <c r="O117" s="7" t="str">
        <f t="shared" ca="1" si="3"/>
        <v/>
      </c>
      <c r="P117" s="4"/>
      <c r="Q117" s="13">
        <f>IFERROR(IF(Table2[[#This Row],[QTY USED]]="",Table2[[#This Row],[QTY IN]],Table2[[#This Row],[QTY IN]]-Table2[[#This Row],[QTY USED]]),"")</f>
        <v>5</v>
      </c>
      <c r="R117" s="4" t="str" cm="1">
        <f t="array" ref="R117">_xlfn.IFS(Table2[[#This Row],[BALANCE]]="","",Table2[[#This Row],[BALANCE]]&gt;=1,"IN STOCK",Table2[[#This Row],[BALANCE]]&lt;=0,"OUT OF STOCK")</f>
        <v>IN STOCK</v>
      </c>
    </row>
    <row r="118" spans="7:18" ht="18" x14ac:dyDescent="0.4">
      <c r="G118" s="12">
        <f t="shared" ca="1" si="2"/>
        <v>45695.44228865741</v>
      </c>
      <c r="H118" s="3" t="str">
        <f>CONCATENATE(TEXT(ROW(G118)-ROW($G$9)+1,"0000")&amp; "-" &amp;Table2[[#This Row],[PART NUMBER]])</f>
        <v>0110-908341C1</v>
      </c>
      <c r="I118" s="4" t="s">
        <v>750</v>
      </c>
      <c r="J118" s="6" t="s">
        <v>127</v>
      </c>
      <c r="K118" s="4" t="s">
        <v>109</v>
      </c>
      <c r="L118" s="4" t="s">
        <v>13</v>
      </c>
      <c r="M118" s="11">
        <v>10</v>
      </c>
      <c r="N118" s="4" t="s">
        <v>14</v>
      </c>
      <c r="O118" s="7" t="str">
        <f t="shared" ca="1" si="3"/>
        <v/>
      </c>
      <c r="P118" s="4"/>
      <c r="Q118" s="13">
        <f>IFERROR(IF(Table2[[#This Row],[QTY USED]]="",Table2[[#This Row],[QTY IN]],Table2[[#This Row],[QTY IN]]-Table2[[#This Row],[QTY USED]]),"")</f>
        <v>10</v>
      </c>
      <c r="R118" s="4" t="str" cm="1">
        <f t="array" ref="R118">_xlfn.IFS(Table2[[#This Row],[BALANCE]]="","",Table2[[#This Row],[BALANCE]]&gt;=1,"IN STOCK",Table2[[#This Row],[BALANCE]]&lt;=0,"OUT OF STOCK")</f>
        <v>IN STOCK</v>
      </c>
    </row>
    <row r="119" spans="7:18" ht="18" x14ac:dyDescent="0.4">
      <c r="G119" s="12">
        <f t="shared" ca="1" si="2"/>
        <v>45695.44228865741</v>
      </c>
      <c r="H119" s="3" t="str">
        <f>CONCATENATE(TEXT(ROW(G119)-ROW($G$9)+1,"0000")&amp; "-" &amp;Table2[[#This Row],[PART NUMBER]])</f>
        <v>0111-700872C1</v>
      </c>
      <c r="I119" s="4" t="s">
        <v>128</v>
      </c>
      <c r="J119" s="6" t="s">
        <v>129</v>
      </c>
      <c r="K119" s="4" t="s">
        <v>109</v>
      </c>
      <c r="L119" s="4" t="s">
        <v>13</v>
      </c>
      <c r="M119" s="11">
        <v>4</v>
      </c>
      <c r="N119" s="4" t="s">
        <v>14</v>
      </c>
      <c r="O119" s="7" t="str">
        <f t="shared" ca="1" si="3"/>
        <v/>
      </c>
      <c r="P119" s="4"/>
      <c r="Q119" s="13">
        <f>IFERROR(IF(Table2[[#This Row],[QTY USED]]="",Table2[[#This Row],[QTY IN]],Table2[[#This Row],[QTY IN]]-Table2[[#This Row],[QTY USED]]),"")</f>
        <v>4</v>
      </c>
      <c r="R119" s="4" t="str" cm="1">
        <f t="array" ref="R119">_xlfn.IFS(Table2[[#This Row],[BALANCE]]="","",Table2[[#This Row],[BALANCE]]&gt;=1,"IN STOCK",Table2[[#This Row],[BALANCE]]&lt;=0,"OUT OF STOCK")</f>
        <v>IN STOCK</v>
      </c>
    </row>
    <row r="120" spans="7:18" ht="18" x14ac:dyDescent="0.4">
      <c r="G120" s="12">
        <f t="shared" ca="1" si="2"/>
        <v>45695.44228865741</v>
      </c>
      <c r="H120" s="3" t="str">
        <f>CONCATENATE(TEXT(ROW(G120)-ROW($G$9)+1,"0000")&amp; "-" &amp;Table2[[#This Row],[PART NUMBER]])</f>
        <v>0112-1061979-1</v>
      </c>
      <c r="I120" s="4" t="s">
        <v>59</v>
      </c>
      <c r="J120" s="6" t="s">
        <v>58</v>
      </c>
      <c r="K120" s="4" t="s">
        <v>109</v>
      </c>
      <c r="L120" s="4" t="s">
        <v>13</v>
      </c>
      <c r="M120" s="11">
        <v>14</v>
      </c>
      <c r="N120" s="4" t="s">
        <v>14</v>
      </c>
      <c r="O120" s="7" t="str">
        <f t="shared" ca="1" si="3"/>
        <v/>
      </c>
      <c r="P120" s="4"/>
      <c r="Q120" s="13">
        <f>IFERROR(IF(Table2[[#This Row],[QTY USED]]="",Table2[[#This Row],[QTY IN]],Table2[[#This Row],[QTY IN]]-Table2[[#This Row],[QTY USED]]),"")</f>
        <v>14</v>
      </c>
      <c r="R120" s="4" t="str" cm="1">
        <f t="array" ref="R120">_xlfn.IFS(Table2[[#This Row],[BALANCE]]="","",Table2[[#This Row],[BALANCE]]&gt;=1,"IN STOCK",Table2[[#This Row],[BALANCE]]&lt;=0,"OUT OF STOCK")</f>
        <v>IN STOCK</v>
      </c>
    </row>
    <row r="121" spans="7:18" ht="18" x14ac:dyDescent="0.4">
      <c r="G121" s="12">
        <f t="shared" ca="1" si="2"/>
        <v>45695.44228865741</v>
      </c>
      <c r="H121" s="3" t="str">
        <f>CONCATENATE(TEXT(ROW(G121)-ROW($G$9)+1,"0000")&amp; "-" &amp;Table2[[#This Row],[PART NUMBER]])</f>
        <v>0113-1066730-16</v>
      </c>
      <c r="I121" s="4" t="s">
        <v>130</v>
      </c>
      <c r="J121" s="6" t="s">
        <v>60</v>
      </c>
      <c r="K121" s="4" t="s">
        <v>109</v>
      </c>
      <c r="L121" s="4" t="s">
        <v>13</v>
      </c>
      <c r="M121" s="11">
        <v>20</v>
      </c>
      <c r="N121" s="4" t="s">
        <v>14</v>
      </c>
      <c r="O121" s="7" t="str">
        <f t="shared" ca="1" si="3"/>
        <v/>
      </c>
      <c r="P121" s="4"/>
      <c r="Q121" s="13">
        <f>IFERROR(IF(Table2[[#This Row],[QTY USED]]="",Table2[[#This Row],[QTY IN]],Table2[[#This Row],[QTY IN]]-Table2[[#This Row],[QTY USED]]),"")</f>
        <v>20</v>
      </c>
      <c r="R121" s="4" t="str" cm="1">
        <f t="array" ref="R121">_xlfn.IFS(Table2[[#This Row],[BALANCE]]="","",Table2[[#This Row],[BALANCE]]&gt;=1,"IN STOCK",Table2[[#This Row],[BALANCE]]&lt;=0,"OUT OF STOCK")</f>
        <v>IN STOCK</v>
      </c>
    </row>
    <row r="122" spans="7:18" ht="18" x14ac:dyDescent="0.4">
      <c r="G122" s="12">
        <f t="shared" ca="1" si="2"/>
        <v>45695.44228865741</v>
      </c>
      <c r="H122" s="3" t="str">
        <f>CONCATENATE(TEXT(ROW(G122)-ROW($G$9)+1,"0000")&amp; "-" &amp;Table2[[#This Row],[PART NUMBER]])</f>
        <v>0114-1066730-32</v>
      </c>
      <c r="I122" s="4" t="s">
        <v>131</v>
      </c>
      <c r="J122" s="6" t="s">
        <v>132</v>
      </c>
      <c r="K122" s="4" t="s">
        <v>109</v>
      </c>
      <c r="L122" s="4" t="s">
        <v>13</v>
      </c>
      <c r="M122" s="11">
        <v>10</v>
      </c>
      <c r="N122" s="4" t="s">
        <v>14</v>
      </c>
      <c r="O122" s="7" t="str">
        <f t="shared" ca="1" si="3"/>
        <v/>
      </c>
      <c r="P122" s="4"/>
      <c r="Q122" s="13">
        <f>IFERROR(IF(Table2[[#This Row],[QTY USED]]="",Table2[[#This Row],[QTY IN]],Table2[[#This Row],[QTY IN]]-Table2[[#This Row],[QTY USED]]),"")</f>
        <v>10</v>
      </c>
      <c r="R122" s="4" t="str" cm="1">
        <f t="array" ref="R122">_xlfn.IFS(Table2[[#This Row],[BALANCE]]="","",Table2[[#This Row],[BALANCE]]&gt;=1,"IN STOCK",Table2[[#This Row],[BALANCE]]&lt;=0,"OUT OF STOCK")</f>
        <v>IN STOCK</v>
      </c>
    </row>
    <row r="123" spans="7:18" ht="18" x14ac:dyDescent="0.4">
      <c r="G123" s="12">
        <f t="shared" ca="1" si="2"/>
        <v>45695.44228865741</v>
      </c>
      <c r="H123" s="3" t="str">
        <f>CONCATENATE(TEXT(ROW(G123)-ROW($G$9)+1,"0000")&amp; "-" &amp;Table2[[#This Row],[PART NUMBER]])</f>
        <v>0115-1066730-7</v>
      </c>
      <c r="I123" s="4" t="s">
        <v>133</v>
      </c>
      <c r="J123" s="6" t="s">
        <v>65</v>
      </c>
      <c r="K123" s="4" t="s">
        <v>109</v>
      </c>
      <c r="L123" s="4" t="s">
        <v>13</v>
      </c>
      <c r="M123" s="11">
        <v>3</v>
      </c>
      <c r="N123" s="4" t="s">
        <v>14</v>
      </c>
      <c r="O123" s="7" t="str">
        <f t="shared" ca="1" si="3"/>
        <v/>
      </c>
      <c r="P123" s="4"/>
      <c r="Q123" s="13">
        <f>IFERROR(IF(Table2[[#This Row],[QTY USED]]="",Table2[[#This Row],[QTY IN]],Table2[[#This Row],[QTY IN]]-Table2[[#This Row],[QTY USED]]),"")</f>
        <v>3</v>
      </c>
      <c r="R123" s="4" t="str" cm="1">
        <f t="array" ref="R123">_xlfn.IFS(Table2[[#This Row],[BALANCE]]="","",Table2[[#This Row],[BALANCE]]&gt;=1,"IN STOCK",Table2[[#This Row],[BALANCE]]&lt;=0,"OUT OF STOCK")</f>
        <v>IN STOCK</v>
      </c>
    </row>
    <row r="124" spans="7:18" ht="18" x14ac:dyDescent="0.4">
      <c r="G124" s="12">
        <f t="shared" ca="1" si="2"/>
        <v>45695.44228865741</v>
      </c>
      <c r="H124" s="3" t="str">
        <f>CONCATENATE(TEXT(ROW(G124)-ROW($G$9)+1,"0000")&amp; "-" &amp;Table2[[#This Row],[PART NUMBER]])</f>
        <v>0116-1066730-17</v>
      </c>
      <c r="I124" s="4" t="s">
        <v>134</v>
      </c>
      <c r="J124" s="6" t="s">
        <v>64</v>
      </c>
      <c r="K124" s="4" t="s">
        <v>109</v>
      </c>
      <c r="L124" s="4" t="s">
        <v>13</v>
      </c>
      <c r="M124" s="11">
        <v>5</v>
      </c>
      <c r="N124" s="4" t="s">
        <v>14</v>
      </c>
      <c r="O124" s="7" t="str">
        <f t="shared" ca="1" si="3"/>
        <v/>
      </c>
      <c r="P124" s="4"/>
      <c r="Q124" s="13">
        <f>IFERROR(IF(Table2[[#This Row],[QTY USED]]="",Table2[[#This Row],[QTY IN]],Table2[[#This Row],[QTY IN]]-Table2[[#This Row],[QTY USED]]),"")</f>
        <v>5</v>
      </c>
      <c r="R124" s="4" t="str" cm="1">
        <f t="array" ref="R124">_xlfn.IFS(Table2[[#This Row],[BALANCE]]="","",Table2[[#This Row],[BALANCE]]&gt;=1,"IN STOCK",Table2[[#This Row],[BALANCE]]&lt;=0,"OUT OF STOCK")</f>
        <v>IN STOCK</v>
      </c>
    </row>
    <row r="125" spans="7:18" ht="18" x14ac:dyDescent="0.4">
      <c r="G125" s="12">
        <f t="shared" ca="1" si="2"/>
        <v>45695.44228865741</v>
      </c>
      <c r="H125" s="3" t="str">
        <f>CONCATENATE(TEXT(ROW(G125)-ROW($G$9)+1,"0000")&amp; "-" &amp;Table2[[#This Row],[PART NUMBER]])</f>
        <v>0117-1066730-3</v>
      </c>
      <c r="I125" s="4" t="s">
        <v>135</v>
      </c>
      <c r="J125" s="6" t="s">
        <v>136</v>
      </c>
      <c r="K125" s="4" t="s">
        <v>109</v>
      </c>
      <c r="L125" s="4" t="s">
        <v>13</v>
      </c>
      <c r="M125" s="11">
        <v>20</v>
      </c>
      <c r="N125" s="4" t="s">
        <v>14</v>
      </c>
      <c r="O125" s="7" t="str">
        <f t="shared" ca="1" si="3"/>
        <v/>
      </c>
      <c r="P125" s="4"/>
      <c r="Q125" s="13">
        <f>IFERROR(IF(Table2[[#This Row],[QTY USED]]="",Table2[[#This Row],[QTY IN]],Table2[[#This Row],[QTY IN]]-Table2[[#This Row],[QTY USED]]),"")</f>
        <v>20</v>
      </c>
      <c r="R125" s="4" t="str" cm="1">
        <f t="array" ref="R125">_xlfn.IFS(Table2[[#This Row],[BALANCE]]="","",Table2[[#This Row],[BALANCE]]&gt;=1,"IN STOCK",Table2[[#This Row],[BALANCE]]&lt;=0,"OUT OF STOCK")</f>
        <v>IN STOCK</v>
      </c>
    </row>
    <row r="126" spans="7:18" ht="18" x14ac:dyDescent="0.4">
      <c r="G126" s="12">
        <f t="shared" ca="1" si="2"/>
        <v>45695.44228865741</v>
      </c>
      <c r="H126" s="3" t="str">
        <f>CONCATENATE(TEXT(ROW(G126)-ROW($G$9)+1,"0000")&amp; "-" &amp;Table2[[#This Row],[PART NUMBER]])</f>
        <v>0118-FT33027-100</v>
      </c>
      <c r="I126" s="4" t="s">
        <v>137</v>
      </c>
      <c r="J126" s="6" t="s">
        <v>138</v>
      </c>
      <c r="K126" s="4" t="s">
        <v>109</v>
      </c>
      <c r="L126" s="4" t="s">
        <v>13</v>
      </c>
      <c r="M126" s="11">
        <v>1</v>
      </c>
      <c r="N126" s="4" t="s">
        <v>14</v>
      </c>
      <c r="O126" s="7" t="str">
        <f t="shared" ca="1" si="3"/>
        <v/>
      </c>
      <c r="P126" s="4"/>
      <c r="Q126" s="13">
        <f>IFERROR(IF(Table2[[#This Row],[QTY USED]]="",Table2[[#This Row],[QTY IN]],Table2[[#This Row],[QTY IN]]-Table2[[#This Row],[QTY USED]]),"")</f>
        <v>1</v>
      </c>
      <c r="R126" s="4" t="str" cm="1">
        <f t="array" ref="R126">_xlfn.IFS(Table2[[#This Row],[BALANCE]]="","",Table2[[#This Row],[BALANCE]]&gt;=1,"IN STOCK",Table2[[#This Row],[BALANCE]]&lt;=0,"OUT OF STOCK")</f>
        <v>IN STOCK</v>
      </c>
    </row>
    <row r="127" spans="7:18" ht="18" x14ac:dyDescent="0.4">
      <c r="G127" s="12">
        <f t="shared" ca="1" si="2"/>
        <v>45695.44228865741</v>
      </c>
      <c r="H127" s="3" t="str">
        <f>CONCATENATE(TEXT(ROW(G127)-ROW($G$9)+1,"0000")&amp; "-" &amp;Table2[[#This Row],[PART NUMBER]])</f>
        <v>0119-1015162-13</v>
      </c>
      <c r="I127" s="4" t="s">
        <v>139</v>
      </c>
      <c r="J127" s="6" t="s">
        <v>140</v>
      </c>
      <c r="K127" s="4" t="s">
        <v>109</v>
      </c>
      <c r="L127" s="4" t="s">
        <v>13</v>
      </c>
      <c r="M127" s="11">
        <v>1</v>
      </c>
      <c r="N127" s="4" t="s">
        <v>14</v>
      </c>
      <c r="O127" s="7" t="str">
        <f t="shared" ca="1" si="3"/>
        <v/>
      </c>
      <c r="P127" s="4"/>
      <c r="Q127" s="13">
        <f>IFERROR(IF(Table2[[#This Row],[QTY USED]]="",Table2[[#This Row],[QTY IN]],Table2[[#This Row],[QTY IN]]-Table2[[#This Row],[QTY USED]]),"")</f>
        <v>1</v>
      </c>
      <c r="R127" s="4" t="str" cm="1">
        <f t="array" ref="R127">_xlfn.IFS(Table2[[#This Row],[BALANCE]]="","",Table2[[#This Row],[BALANCE]]&gt;=1,"IN STOCK",Table2[[#This Row],[BALANCE]]&lt;=0,"OUT OF STOCK")</f>
        <v>IN STOCK</v>
      </c>
    </row>
    <row r="128" spans="7:18" ht="18" x14ac:dyDescent="0.4">
      <c r="G128" s="12">
        <f t="shared" ca="1" si="2"/>
        <v>45695.44228865741</v>
      </c>
      <c r="H128" s="3" t="str">
        <f>CONCATENATE(TEXT(ROW(G128)-ROW($G$9)+1,"0000")&amp; "-" &amp;Table2[[#This Row],[PART NUMBER]])</f>
        <v>0120-1015162-10</v>
      </c>
      <c r="I128" s="4" t="s">
        <v>141</v>
      </c>
      <c r="J128" s="6" t="s">
        <v>142</v>
      </c>
      <c r="K128" s="4" t="s">
        <v>109</v>
      </c>
      <c r="L128" s="4" t="s">
        <v>13</v>
      </c>
      <c r="M128" s="11">
        <v>1</v>
      </c>
      <c r="N128" s="4" t="s">
        <v>14</v>
      </c>
      <c r="O128" s="7" t="str">
        <f t="shared" ca="1" si="3"/>
        <v/>
      </c>
      <c r="P128" s="4"/>
      <c r="Q128" s="13">
        <f>IFERROR(IF(Table2[[#This Row],[QTY USED]]="",Table2[[#This Row],[QTY IN]],Table2[[#This Row],[QTY IN]]-Table2[[#This Row],[QTY USED]]),"")</f>
        <v>1</v>
      </c>
      <c r="R128" s="4" t="str" cm="1">
        <f t="array" ref="R128">_xlfn.IFS(Table2[[#This Row],[BALANCE]]="","",Table2[[#This Row],[BALANCE]]&gt;=1,"IN STOCK",Table2[[#This Row],[BALANCE]]&lt;=0,"OUT OF STOCK")</f>
        <v>IN STOCK</v>
      </c>
    </row>
    <row r="129" spans="7:18" ht="18" x14ac:dyDescent="0.4">
      <c r="G129" s="12">
        <f t="shared" ca="1" si="2"/>
        <v>45695.44228865741</v>
      </c>
      <c r="H129" s="3" t="str">
        <f>CONCATENATE(TEXT(ROW(G129)-ROW($G$9)+1,"0000")&amp; "-" &amp;Table2[[#This Row],[PART NUMBER]])</f>
        <v>0121-136845-1</v>
      </c>
      <c r="I129" s="4" t="s">
        <v>72</v>
      </c>
      <c r="J129" s="6" t="s">
        <v>73</v>
      </c>
      <c r="K129" s="4" t="s">
        <v>109</v>
      </c>
      <c r="L129" s="4" t="s">
        <v>13</v>
      </c>
      <c r="M129" s="11">
        <v>6</v>
      </c>
      <c r="N129" s="4" t="s">
        <v>14</v>
      </c>
      <c r="O129" s="7" t="str">
        <f t="shared" ca="1" si="3"/>
        <v/>
      </c>
      <c r="P129" s="4"/>
      <c r="Q129" s="13">
        <f>IFERROR(IF(Table2[[#This Row],[QTY USED]]="",Table2[[#This Row],[QTY IN]],Table2[[#This Row],[QTY IN]]-Table2[[#This Row],[QTY USED]]),"")</f>
        <v>6</v>
      </c>
      <c r="R129" s="4" t="str" cm="1">
        <f t="array" ref="R129">_xlfn.IFS(Table2[[#This Row],[BALANCE]]="","",Table2[[#This Row],[BALANCE]]&gt;=1,"IN STOCK",Table2[[#This Row],[BALANCE]]&lt;=0,"OUT OF STOCK")</f>
        <v>IN STOCK</v>
      </c>
    </row>
    <row r="130" spans="7:18" ht="18" x14ac:dyDescent="0.4">
      <c r="G130" s="12">
        <f t="shared" ca="1" si="2"/>
        <v>45695.44228865741</v>
      </c>
      <c r="H130" s="3" t="str">
        <f>CONCATENATE(TEXT(ROW(G130)-ROW($G$9)+1,"0000")&amp; "-" &amp;Table2[[#This Row],[PART NUMBER]])</f>
        <v>0122-1046505</v>
      </c>
      <c r="I130" s="4" t="s">
        <v>143</v>
      </c>
      <c r="J130" s="6" t="s">
        <v>1043</v>
      </c>
      <c r="K130" s="4" t="s">
        <v>109</v>
      </c>
      <c r="L130" s="4" t="s">
        <v>13</v>
      </c>
      <c r="M130" s="11">
        <v>1</v>
      </c>
      <c r="N130" s="4" t="s">
        <v>14</v>
      </c>
      <c r="O130" s="7" t="str">
        <f t="shared" ca="1" si="3"/>
        <v/>
      </c>
      <c r="P130" s="4"/>
      <c r="Q130" s="13">
        <f>IFERROR(IF(Table2[[#This Row],[QTY USED]]="",Table2[[#This Row],[QTY IN]],Table2[[#This Row],[QTY IN]]-Table2[[#This Row],[QTY USED]]),"")</f>
        <v>1</v>
      </c>
      <c r="R130" s="4" t="str" cm="1">
        <f t="array" ref="R130">_xlfn.IFS(Table2[[#This Row],[BALANCE]]="","",Table2[[#This Row],[BALANCE]]&gt;=1,"IN STOCK",Table2[[#This Row],[BALANCE]]&lt;=0,"OUT OF STOCK")</f>
        <v>IN STOCK</v>
      </c>
    </row>
    <row r="131" spans="7:18" ht="18" x14ac:dyDescent="0.4">
      <c r="G131" s="12">
        <f t="shared" ca="1" si="2"/>
        <v>45695.44228865741</v>
      </c>
      <c r="H131" s="3" t="str">
        <f>CONCATENATE(TEXT(ROW(G131)-ROW($G$9)+1,"0000")&amp; "-" &amp;Table2[[#This Row],[PART NUMBER]])</f>
        <v>0123-1479391-4</v>
      </c>
      <c r="I131" s="4" t="s">
        <v>144</v>
      </c>
      <c r="J131" s="6" t="s">
        <v>145</v>
      </c>
      <c r="K131" s="4" t="s">
        <v>109</v>
      </c>
      <c r="L131" s="4" t="s">
        <v>13</v>
      </c>
      <c r="M131" s="11">
        <v>1</v>
      </c>
      <c r="N131" s="4" t="s">
        <v>14</v>
      </c>
      <c r="O131" s="7" t="str">
        <f t="shared" ca="1" si="3"/>
        <v/>
      </c>
      <c r="P131" s="4"/>
      <c r="Q131" s="13">
        <f>IFERROR(IF(Table2[[#This Row],[QTY USED]]="",Table2[[#This Row],[QTY IN]],Table2[[#This Row],[QTY IN]]-Table2[[#This Row],[QTY USED]]),"")</f>
        <v>1</v>
      </c>
      <c r="R131" s="4" t="str" cm="1">
        <f t="array" ref="R131">_xlfn.IFS(Table2[[#This Row],[BALANCE]]="","",Table2[[#This Row],[BALANCE]]&gt;=1,"IN STOCK",Table2[[#This Row],[BALANCE]]&lt;=0,"OUT OF STOCK")</f>
        <v>IN STOCK</v>
      </c>
    </row>
    <row r="132" spans="7:18" ht="18" x14ac:dyDescent="0.4">
      <c r="G132" s="12">
        <f t="shared" ca="1" si="2"/>
        <v>45695.44228865741</v>
      </c>
      <c r="H132" s="3" t="str">
        <f>CONCATENATE(TEXT(ROW(G132)-ROW($G$9)+1,"0000")&amp; "-" &amp;Table2[[#This Row],[PART NUMBER]])</f>
        <v>0124-42300064</v>
      </c>
      <c r="I132" s="4" t="s">
        <v>146</v>
      </c>
      <c r="J132" s="6" t="s">
        <v>1044</v>
      </c>
      <c r="K132" s="4" t="s">
        <v>109</v>
      </c>
      <c r="L132" s="4" t="s">
        <v>13</v>
      </c>
      <c r="M132" s="11">
        <v>10</v>
      </c>
      <c r="N132" s="4" t="s">
        <v>14</v>
      </c>
      <c r="O132" s="7" t="str">
        <f t="shared" ca="1" si="3"/>
        <v/>
      </c>
      <c r="P132" s="4"/>
      <c r="Q132" s="13">
        <f>IFERROR(IF(Table2[[#This Row],[QTY USED]]="",Table2[[#This Row],[QTY IN]],Table2[[#This Row],[QTY IN]]-Table2[[#This Row],[QTY USED]]),"")</f>
        <v>10</v>
      </c>
      <c r="R132" s="4" t="str" cm="1">
        <f t="array" ref="R132">_xlfn.IFS(Table2[[#This Row],[BALANCE]]="","",Table2[[#This Row],[BALANCE]]&gt;=1,"IN STOCK",Table2[[#This Row],[BALANCE]]&lt;=0,"OUT OF STOCK")</f>
        <v>IN STOCK</v>
      </c>
    </row>
    <row r="133" spans="7:18" ht="18" x14ac:dyDescent="0.4">
      <c r="G133" s="12">
        <f t="shared" ca="1" si="2"/>
        <v>45695.44228865741</v>
      </c>
      <c r="H133" s="3" t="str">
        <f>CONCATENATE(TEXT(ROW(G133)-ROW($G$9)+1,"0000")&amp; "-" &amp;Table2[[#This Row],[PART NUMBER]])</f>
        <v>0125-4230071</v>
      </c>
      <c r="I133" s="4" t="s">
        <v>146</v>
      </c>
      <c r="J133" s="6" t="s">
        <v>1045</v>
      </c>
      <c r="K133" s="4" t="s">
        <v>109</v>
      </c>
      <c r="L133" s="4" t="s">
        <v>13</v>
      </c>
      <c r="M133" s="11">
        <v>10</v>
      </c>
      <c r="N133" s="4" t="s">
        <v>14</v>
      </c>
      <c r="O133" s="7" t="str">
        <f t="shared" ca="1" si="3"/>
        <v/>
      </c>
      <c r="P133" s="4"/>
      <c r="Q133" s="13">
        <f>IFERROR(IF(Table2[[#This Row],[QTY USED]]="",Table2[[#This Row],[QTY IN]],Table2[[#This Row],[QTY IN]]-Table2[[#This Row],[QTY USED]]),"")</f>
        <v>10</v>
      </c>
      <c r="R133" s="4" t="str" cm="1">
        <f t="array" ref="R133">_xlfn.IFS(Table2[[#This Row],[BALANCE]]="","",Table2[[#This Row],[BALANCE]]&gt;=1,"IN STOCK",Table2[[#This Row],[BALANCE]]&lt;=0,"OUT OF STOCK")</f>
        <v>IN STOCK</v>
      </c>
    </row>
    <row r="134" spans="7:18" ht="18" x14ac:dyDescent="0.4">
      <c r="G134" s="12">
        <f t="shared" ca="1" si="2"/>
        <v>45695.44228865741</v>
      </c>
      <c r="H134" s="3" t="str">
        <f>CONCATENATE(TEXT(ROW(G134)-ROW($G$9)+1,"0000")&amp; "-" &amp;Table2[[#This Row],[PART NUMBER]])</f>
        <v>0126-204163-1</v>
      </c>
      <c r="I134" s="4" t="s">
        <v>147</v>
      </c>
      <c r="J134" s="6" t="s">
        <v>148</v>
      </c>
      <c r="K134" s="4" t="s">
        <v>109</v>
      </c>
      <c r="L134" s="4" t="s">
        <v>13</v>
      </c>
      <c r="M134" s="11">
        <v>2</v>
      </c>
      <c r="N134" s="4" t="s">
        <v>14</v>
      </c>
      <c r="O134" s="7" t="str">
        <f t="shared" ca="1" si="3"/>
        <v/>
      </c>
      <c r="P134" s="4"/>
      <c r="Q134" s="13">
        <f>IFERROR(IF(Table2[[#This Row],[QTY USED]]="",Table2[[#This Row],[QTY IN]],Table2[[#This Row],[QTY IN]]-Table2[[#This Row],[QTY USED]]),"")</f>
        <v>2</v>
      </c>
      <c r="R134" s="4" t="str" cm="1">
        <f t="array" ref="R134">_xlfn.IFS(Table2[[#This Row],[BALANCE]]="","",Table2[[#This Row],[BALANCE]]&gt;=1,"IN STOCK",Table2[[#This Row],[BALANCE]]&lt;=0,"OUT OF STOCK")</f>
        <v>IN STOCK</v>
      </c>
    </row>
    <row r="135" spans="7:18" ht="18" x14ac:dyDescent="0.4">
      <c r="G135" s="12">
        <f t="shared" ca="1" si="2"/>
        <v>45695.44228865741</v>
      </c>
      <c r="H135" s="3" t="str">
        <f>CONCATENATE(TEXT(ROW(G135)-ROW($G$9)+1,"0000")&amp; "-" &amp;Table2[[#This Row],[PART NUMBER]])</f>
        <v>0127-912642C1</v>
      </c>
      <c r="I135" s="4" t="s">
        <v>19</v>
      </c>
      <c r="J135" s="6" t="s">
        <v>20</v>
      </c>
      <c r="K135" s="4" t="s">
        <v>109</v>
      </c>
      <c r="L135" s="4" t="s">
        <v>13</v>
      </c>
      <c r="M135" s="11">
        <v>15</v>
      </c>
      <c r="N135" s="4" t="s">
        <v>14</v>
      </c>
      <c r="O135" s="7" t="str">
        <f t="shared" ca="1" si="3"/>
        <v/>
      </c>
      <c r="P135" s="4"/>
      <c r="Q135" s="13">
        <f>IFERROR(IF(Table2[[#This Row],[QTY USED]]="",Table2[[#This Row],[QTY IN]],Table2[[#This Row],[QTY IN]]-Table2[[#This Row],[QTY USED]]),"")</f>
        <v>15</v>
      </c>
      <c r="R135" s="4" t="str" cm="1">
        <f t="array" ref="R135">_xlfn.IFS(Table2[[#This Row],[BALANCE]]="","",Table2[[#This Row],[BALANCE]]&gt;=1,"IN STOCK",Table2[[#This Row],[BALANCE]]&lt;=0,"OUT OF STOCK")</f>
        <v>IN STOCK</v>
      </c>
    </row>
    <row r="136" spans="7:18" ht="18" x14ac:dyDescent="0.4">
      <c r="G136" s="12">
        <f t="shared" ca="1" si="2"/>
        <v>45695.44228865741</v>
      </c>
      <c r="H136" s="3" t="str">
        <f>CONCATENATE(TEXT(ROW(G136)-ROW($G$9)+1,"0000")&amp; "-" &amp;Table2[[#This Row],[PART NUMBER]])</f>
        <v>0128-173942-1</v>
      </c>
      <c r="I136" s="4" t="s">
        <v>149</v>
      </c>
      <c r="J136" s="6" t="s">
        <v>150</v>
      </c>
      <c r="K136" s="4" t="s">
        <v>109</v>
      </c>
      <c r="L136" s="4" t="s">
        <v>13</v>
      </c>
      <c r="M136" s="11">
        <v>8</v>
      </c>
      <c r="N136" s="4" t="s">
        <v>14</v>
      </c>
      <c r="O136" s="7" t="str">
        <f t="shared" ca="1" si="3"/>
        <v/>
      </c>
      <c r="P136" s="4"/>
      <c r="Q136" s="13">
        <f>IFERROR(IF(Table2[[#This Row],[QTY USED]]="",Table2[[#This Row],[QTY IN]],Table2[[#This Row],[QTY IN]]-Table2[[#This Row],[QTY USED]]),"")</f>
        <v>8</v>
      </c>
      <c r="R136" s="4" t="str" cm="1">
        <f t="array" ref="R136">_xlfn.IFS(Table2[[#This Row],[BALANCE]]="","",Table2[[#This Row],[BALANCE]]&gt;=1,"IN STOCK",Table2[[#This Row],[BALANCE]]&lt;=0,"OUT OF STOCK")</f>
        <v>IN STOCK</v>
      </c>
    </row>
    <row r="137" spans="7:18" ht="18" x14ac:dyDescent="0.4">
      <c r="G137" s="12">
        <f t="shared" ref="G137:G200" ca="1" si="4">IF(I137&lt;&gt;"",IF(G137="",NOW(),G137),"")</f>
        <v>45695.44228865741</v>
      </c>
      <c r="H137" s="3" t="str">
        <f>CONCATENATE(TEXT(ROW(G137)-ROW($G$9)+1,"0000")&amp; "-" &amp;Table2[[#This Row],[PART NUMBER]])</f>
        <v>0129-1017891</v>
      </c>
      <c r="I137" s="4" t="s">
        <v>151</v>
      </c>
      <c r="J137" s="6" t="s">
        <v>1046</v>
      </c>
      <c r="K137" s="4" t="s">
        <v>109</v>
      </c>
      <c r="L137" s="4" t="s">
        <v>13</v>
      </c>
      <c r="M137" s="11">
        <v>8</v>
      </c>
      <c r="N137" s="4" t="s">
        <v>14</v>
      </c>
      <c r="O137" s="7" t="str">
        <f t="shared" ref="O137:O200" ca="1" si="5">IF(P137&lt;&gt;"",IF(O137="",NOW(),O137),"")</f>
        <v/>
      </c>
      <c r="P137" s="4"/>
      <c r="Q137" s="13">
        <f>IFERROR(IF(Table2[[#This Row],[QTY USED]]="",Table2[[#This Row],[QTY IN]],Table2[[#This Row],[QTY IN]]-Table2[[#This Row],[QTY USED]]),"")</f>
        <v>8</v>
      </c>
      <c r="R137" s="4" t="str" cm="1">
        <f t="array" ref="R137">_xlfn.IFS(Table2[[#This Row],[BALANCE]]="","",Table2[[#This Row],[BALANCE]]&gt;=1,"IN STOCK",Table2[[#This Row],[BALANCE]]&lt;=0,"OUT OF STOCK")</f>
        <v>IN STOCK</v>
      </c>
    </row>
    <row r="138" spans="7:18" ht="18" x14ac:dyDescent="0.4">
      <c r="G138" s="12">
        <f t="shared" ca="1" si="4"/>
        <v>45695.44228865741</v>
      </c>
      <c r="H138" s="3" t="str">
        <f>CONCATENATE(TEXT(ROW(G138)-ROW($G$9)+1,"0000")&amp; "-" &amp;Table2[[#This Row],[PART NUMBER]])</f>
        <v>0130-1017893</v>
      </c>
      <c r="I138" s="4" t="s">
        <v>152</v>
      </c>
      <c r="J138" s="6" t="s">
        <v>1047</v>
      </c>
      <c r="K138" s="4" t="s">
        <v>109</v>
      </c>
      <c r="L138" s="4" t="s">
        <v>13</v>
      </c>
      <c r="M138" s="11">
        <v>2</v>
      </c>
      <c r="N138" s="4" t="s">
        <v>14</v>
      </c>
      <c r="O138" s="7" t="str">
        <f t="shared" ca="1" si="5"/>
        <v/>
      </c>
      <c r="P138" s="4"/>
      <c r="Q138" s="13">
        <f>IFERROR(IF(Table2[[#This Row],[QTY USED]]="",Table2[[#This Row],[QTY IN]],Table2[[#This Row],[QTY IN]]-Table2[[#This Row],[QTY USED]]),"")</f>
        <v>2</v>
      </c>
      <c r="R138" s="4" t="str" cm="1">
        <f t="array" ref="R138">_xlfn.IFS(Table2[[#This Row],[BALANCE]]="","",Table2[[#This Row],[BALANCE]]&gt;=1,"IN STOCK",Table2[[#This Row],[BALANCE]]&lt;=0,"OUT OF STOCK")</f>
        <v>IN STOCK</v>
      </c>
    </row>
    <row r="139" spans="7:18" ht="18" x14ac:dyDescent="0.4">
      <c r="G139" s="12">
        <f t="shared" ca="1" si="4"/>
        <v>45695.44228865741</v>
      </c>
      <c r="H139" s="3" t="str">
        <f>CONCATENATE(TEXT(ROW(G139)-ROW($G$9)+1,"0000")&amp; "-" &amp;Table2[[#This Row],[PART NUMBER]])</f>
        <v>0131-1300392-0208</v>
      </c>
      <c r="I139" s="4" t="s">
        <v>153</v>
      </c>
      <c r="J139" s="6" t="s">
        <v>154</v>
      </c>
      <c r="K139" s="4" t="s">
        <v>109</v>
      </c>
      <c r="L139" s="4" t="s">
        <v>13</v>
      </c>
      <c r="M139" s="11">
        <v>3</v>
      </c>
      <c r="N139" s="4" t="s">
        <v>14</v>
      </c>
      <c r="O139" s="7" t="str">
        <f t="shared" ca="1" si="5"/>
        <v/>
      </c>
      <c r="P139" s="4"/>
      <c r="Q139" s="13">
        <f>IFERROR(IF(Table2[[#This Row],[QTY USED]]="",Table2[[#This Row],[QTY IN]],Table2[[#This Row],[QTY IN]]-Table2[[#This Row],[QTY USED]]),"")</f>
        <v>3</v>
      </c>
      <c r="R139" s="4" t="str" cm="1">
        <f t="array" ref="R139">_xlfn.IFS(Table2[[#This Row],[BALANCE]]="","",Table2[[#This Row],[BALANCE]]&gt;=1,"IN STOCK",Table2[[#This Row],[BALANCE]]&lt;=0,"OUT OF STOCK")</f>
        <v>IN STOCK</v>
      </c>
    </row>
    <row r="140" spans="7:18" ht="18" x14ac:dyDescent="0.4">
      <c r="G140" s="12">
        <f t="shared" ca="1" si="4"/>
        <v>45695.44228865741</v>
      </c>
      <c r="H140" s="3" t="str">
        <f>CONCATENATE(TEXT(ROW(G140)-ROW($G$9)+1,"0000")&amp; "-" &amp;Table2[[#This Row],[PART NUMBER]])</f>
        <v>0132-1300392-0206</v>
      </c>
      <c r="I140" s="4" t="s">
        <v>155</v>
      </c>
      <c r="J140" s="6" t="s">
        <v>156</v>
      </c>
      <c r="K140" s="4" t="s">
        <v>109</v>
      </c>
      <c r="L140" s="4" t="s">
        <v>13</v>
      </c>
      <c r="M140" s="11">
        <v>1</v>
      </c>
      <c r="N140" s="4" t="s">
        <v>14</v>
      </c>
      <c r="O140" s="7" t="str">
        <f t="shared" ca="1" si="5"/>
        <v/>
      </c>
      <c r="P140" s="4"/>
      <c r="Q140" s="13">
        <f>IFERROR(IF(Table2[[#This Row],[QTY USED]]="",Table2[[#This Row],[QTY IN]],Table2[[#This Row],[QTY IN]]-Table2[[#This Row],[QTY USED]]),"")</f>
        <v>1</v>
      </c>
      <c r="R140" s="4" t="str" cm="1">
        <f t="array" ref="R140">_xlfn.IFS(Table2[[#This Row],[BALANCE]]="","",Table2[[#This Row],[BALANCE]]&gt;=1,"IN STOCK",Table2[[#This Row],[BALANCE]]&lt;=0,"OUT OF STOCK")</f>
        <v>IN STOCK</v>
      </c>
    </row>
    <row r="141" spans="7:18" ht="18" x14ac:dyDescent="0.4">
      <c r="G141" s="12">
        <f t="shared" ca="1" si="4"/>
        <v>45695.44228865741</v>
      </c>
      <c r="H141" s="3" t="str">
        <f>CONCATENATE(TEXT(ROW(G141)-ROW($G$9)+1,"0000")&amp; "-" &amp;Table2[[#This Row],[PART NUMBER]])</f>
        <v>0133-1007799(6756)</v>
      </c>
      <c r="I141" s="4" t="s">
        <v>157</v>
      </c>
      <c r="J141" s="6" t="s">
        <v>158</v>
      </c>
      <c r="K141" s="4" t="s">
        <v>109</v>
      </c>
      <c r="L141" s="4" t="s">
        <v>13</v>
      </c>
      <c r="M141" s="11">
        <v>1</v>
      </c>
      <c r="N141" s="4" t="s">
        <v>14</v>
      </c>
      <c r="O141" s="7" t="str">
        <f t="shared" ca="1" si="5"/>
        <v/>
      </c>
      <c r="P141" s="4"/>
      <c r="Q141" s="13">
        <f>IFERROR(IF(Table2[[#This Row],[QTY USED]]="",Table2[[#This Row],[QTY IN]],Table2[[#This Row],[QTY IN]]-Table2[[#This Row],[QTY USED]]),"")</f>
        <v>1</v>
      </c>
      <c r="R141" s="4" t="str" cm="1">
        <f t="array" ref="R141">_xlfn.IFS(Table2[[#This Row],[BALANCE]]="","",Table2[[#This Row],[BALANCE]]&gt;=1,"IN STOCK",Table2[[#This Row],[BALANCE]]&lt;=0,"OUT OF STOCK")</f>
        <v>IN STOCK</v>
      </c>
    </row>
    <row r="142" spans="7:18" ht="18" x14ac:dyDescent="0.4">
      <c r="G142" s="12">
        <f t="shared" ca="1" si="4"/>
        <v>45695.44228865741</v>
      </c>
      <c r="H142" s="3" t="str">
        <f>CONCATENATE(TEXT(ROW(G142)-ROW($G$9)+1,"0000")&amp; "-" &amp;Table2[[#This Row],[PART NUMBER]])</f>
        <v>0134-912851C1</v>
      </c>
      <c r="I142" s="4" t="s">
        <v>159</v>
      </c>
      <c r="J142" s="6" t="s">
        <v>160</v>
      </c>
      <c r="K142" s="4" t="s">
        <v>109</v>
      </c>
      <c r="L142" s="4" t="s">
        <v>13</v>
      </c>
      <c r="M142" s="11">
        <v>2</v>
      </c>
      <c r="N142" s="4" t="s">
        <v>14</v>
      </c>
      <c r="O142" s="7" t="str">
        <f t="shared" ca="1" si="5"/>
        <v/>
      </c>
      <c r="P142" s="4"/>
      <c r="Q142" s="13">
        <f>IFERROR(IF(Table2[[#This Row],[QTY USED]]="",Table2[[#This Row],[QTY IN]],Table2[[#This Row],[QTY IN]]-Table2[[#This Row],[QTY USED]]),"")</f>
        <v>2</v>
      </c>
      <c r="R142" s="4" t="str" cm="1">
        <f t="array" ref="R142">_xlfn.IFS(Table2[[#This Row],[BALANCE]]="","",Table2[[#This Row],[BALANCE]]&gt;=1,"IN STOCK",Table2[[#This Row],[BALANCE]]&lt;=0,"OUT OF STOCK")</f>
        <v>IN STOCK</v>
      </c>
    </row>
    <row r="143" spans="7:18" ht="18" x14ac:dyDescent="0.4">
      <c r="G143" s="12">
        <f t="shared" ca="1" si="4"/>
        <v>45695.44228865741</v>
      </c>
      <c r="H143" s="3" t="str">
        <f>CONCATENATE(TEXT(ROW(G143)-ROW($G$9)+1,"0000")&amp; "-" &amp;Table2[[#This Row],[PART NUMBER]])</f>
        <v>0135-1017908</v>
      </c>
      <c r="I143" s="4" t="s">
        <v>161</v>
      </c>
      <c r="J143" s="6" t="s">
        <v>1048</v>
      </c>
      <c r="K143" s="4" t="s">
        <v>109</v>
      </c>
      <c r="L143" s="4" t="s">
        <v>13</v>
      </c>
      <c r="M143" s="11">
        <v>2</v>
      </c>
      <c r="N143" s="4" t="s">
        <v>14</v>
      </c>
      <c r="O143" s="7" t="str">
        <f t="shared" ca="1" si="5"/>
        <v/>
      </c>
      <c r="P143" s="4"/>
      <c r="Q143" s="13">
        <f>IFERROR(IF(Table2[[#This Row],[QTY USED]]="",Table2[[#This Row],[QTY IN]],Table2[[#This Row],[QTY IN]]-Table2[[#This Row],[QTY USED]]),"")</f>
        <v>2</v>
      </c>
      <c r="R143" s="4" t="str" cm="1">
        <f t="array" ref="R143">_xlfn.IFS(Table2[[#This Row],[BALANCE]]="","",Table2[[#This Row],[BALANCE]]&gt;=1,"IN STOCK",Table2[[#This Row],[BALANCE]]&lt;=0,"OUT OF STOCK")</f>
        <v>IN STOCK</v>
      </c>
    </row>
    <row r="144" spans="7:18" ht="18" x14ac:dyDescent="0.4">
      <c r="G144" s="12">
        <f t="shared" ca="1" si="4"/>
        <v>45695.44228865741</v>
      </c>
      <c r="H144" s="3" t="str">
        <f>CONCATENATE(TEXT(ROW(G144)-ROW($G$9)+1,"0000")&amp; "-" &amp;Table2[[#This Row],[PART NUMBER]])</f>
        <v>0136-1559398-100</v>
      </c>
      <c r="I144" s="4" t="s">
        <v>162</v>
      </c>
      <c r="J144" s="6" t="s">
        <v>163</v>
      </c>
      <c r="K144" s="4" t="s">
        <v>109</v>
      </c>
      <c r="L144" s="4" t="s">
        <v>13</v>
      </c>
      <c r="M144" s="11">
        <v>1</v>
      </c>
      <c r="N144" s="4" t="s">
        <v>14</v>
      </c>
      <c r="O144" s="7" t="str">
        <f t="shared" ca="1" si="5"/>
        <v/>
      </c>
      <c r="P144" s="4"/>
      <c r="Q144" s="13">
        <f>IFERROR(IF(Table2[[#This Row],[QTY USED]]="",Table2[[#This Row],[QTY IN]],Table2[[#This Row],[QTY IN]]-Table2[[#This Row],[QTY USED]]),"")</f>
        <v>1</v>
      </c>
      <c r="R144" s="4" t="str" cm="1">
        <f t="array" ref="R144">_xlfn.IFS(Table2[[#This Row],[BALANCE]]="","",Table2[[#This Row],[BALANCE]]&gt;=1,"IN STOCK",Table2[[#This Row],[BALANCE]]&lt;=0,"OUT OF STOCK")</f>
        <v>IN STOCK</v>
      </c>
    </row>
    <row r="145" spans="7:18" ht="18" x14ac:dyDescent="0.4">
      <c r="G145" s="12">
        <f t="shared" ca="1" si="4"/>
        <v>45695.44228865741</v>
      </c>
      <c r="H145" s="3" t="str">
        <f>CONCATENATE(TEXT(ROW(G145)-ROW($G$9)+1,"0000")&amp; "-" &amp;Table2[[#This Row],[PART NUMBER]])</f>
        <v>0137-120035-1</v>
      </c>
      <c r="I145" s="4" t="s">
        <v>164</v>
      </c>
      <c r="J145" s="6" t="s">
        <v>165</v>
      </c>
      <c r="K145" s="4" t="s">
        <v>109</v>
      </c>
      <c r="L145" s="4" t="s">
        <v>13</v>
      </c>
      <c r="M145" s="11">
        <v>17</v>
      </c>
      <c r="N145" s="4" t="s">
        <v>14</v>
      </c>
      <c r="O145" s="7" t="str">
        <f t="shared" ca="1" si="5"/>
        <v/>
      </c>
      <c r="P145" s="4"/>
      <c r="Q145" s="13">
        <f>IFERROR(IF(Table2[[#This Row],[QTY USED]]="",Table2[[#This Row],[QTY IN]],Table2[[#This Row],[QTY IN]]-Table2[[#This Row],[QTY USED]]),"")</f>
        <v>17</v>
      </c>
      <c r="R145" s="4" t="str" cm="1">
        <f t="array" ref="R145">_xlfn.IFS(Table2[[#This Row],[BALANCE]]="","",Table2[[#This Row],[BALANCE]]&gt;=1,"IN STOCK",Table2[[#This Row],[BALANCE]]&lt;=0,"OUT OF STOCK")</f>
        <v>IN STOCK</v>
      </c>
    </row>
    <row r="146" spans="7:18" ht="18" x14ac:dyDescent="0.4">
      <c r="G146" s="12">
        <f t="shared" ca="1" si="4"/>
        <v>45695.44228865741</v>
      </c>
      <c r="H146" s="3" t="str">
        <f>CONCATENATE(TEXT(ROW(G146)-ROW($G$9)+1,"0000")&amp; "-" &amp;Table2[[#This Row],[PART NUMBER]])</f>
        <v>0138-970199C</v>
      </c>
      <c r="I146" s="4" t="s">
        <v>166</v>
      </c>
      <c r="J146" s="6" t="s">
        <v>167</v>
      </c>
      <c r="K146" s="4" t="s">
        <v>109</v>
      </c>
      <c r="L146" s="4" t="s">
        <v>13</v>
      </c>
      <c r="M146" s="11">
        <v>9</v>
      </c>
      <c r="N146" s="4" t="s">
        <v>14</v>
      </c>
      <c r="O146" s="7" t="str">
        <f t="shared" ca="1" si="5"/>
        <v/>
      </c>
      <c r="P146" s="4"/>
      <c r="Q146" s="13">
        <f>IFERROR(IF(Table2[[#This Row],[QTY USED]]="",Table2[[#This Row],[QTY IN]],Table2[[#This Row],[QTY IN]]-Table2[[#This Row],[QTY USED]]),"")</f>
        <v>9</v>
      </c>
      <c r="R146" s="4" t="str" cm="1">
        <f t="array" ref="R146">_xlfn.IFS(Table2[[#This Row],[BALANCE]]="","",Table2[[#This Row],[BALANCE]]&gt;=1,"IN STOCK",Table2[[#This Row],[BALANCE]]&lt;=0,"OUT OF STOCK")</f>
        <v>IN STOCK</v>
      </c>
    </row>
    <row r="147" spans="7:18" ht="18" x14ac:dyDescent="0.4">
      <c r="G147" s="12">
        <f t="shared" ca="1" si="4"/>
        <v>45695.44228865741</v>
      </c>
      <c r="H147" s="3" t="str">
        <f>CONCATENATE(TEXT(ROW(G147)-ROW($G$9)+1,"0000")&amp; "-" &amp;Table2[[#This Row],[PART NUMBER]])</f>
        <v>0139-1043036</v>
      </c>
      <c r="I147" s="4" t="s">
        <v>168</v>
      </c>
      <c r="J147" s="6" t="s">
        <v>1049</v>
      </c>
      <c r="K147" s="4" t="s">
        <v>109</v>
      </c>
      <c r="L147" s="4" t="s">
        <v>13</v>
      </c>
      <c r="M147" s="11">
        <v>2</v>
      </c>
      <c r="N147" s="4" t="s">
        <v>14</v>
      </c>
      <c r="O147" s="7" t="str">
        <f t="shared" ca="1" si="5"/>
        <v/>
      </c>
      <c r="P147" s="4"/>
      <c r="Q147" s="13">
        <f>IFERROR(IF(Table2[[#This Row],[QTY USED]]="",Table2[[#This Row],[QTY IN]],Table2[[#This Row],[QTY IN]]-Table2[[#This Row],[QTY USED]]),"")</f>
        <v>2</v>
      </c>
      <c r="R147" s="4" t="str" cm="1">
        <f t="array" ref="R147">_xlfn.IFS(Table2[[#This Row],[BALANCE]]="","",Table2[[#This Row],[BALANCE]]&gt;=1,"IN STOCK",Table2[[#This Row],[BALANCE]]&lt;=0,"OUT OF STOCK")</f>
        <v>IN STOCK</v>
      </c>
    </row>
    <row r="148" spans="7:18" ht="18" x14ac:dyDescent="0.4">
      <c r="G148" s="12">
        <f t="shared" ca="1" si="4"/>
        <v>45695.44228865741</v>
      </c>
      <c r="H148" s="3" t="str">
        <f>CONCATENATE(TEXT(ROW(G148)-ROW($G$9)+1,"0000")&amp; "-" &amp;Table2[[#This Row],[PART NUMBER]])</f>
        <v>0140-1011145</v>
      </c>
      <c r="I148" s="4" t="s">
        <v>169</v>
      </c>
      <c r="J148" s="6" t="s">
        <v>1050</v>
      </c>
      <c r="K148" s="4" t="s">
        <v>109</v>
      </c>
      <c r="L148" s="4" t="s">
        <v>13</v>
      </c>
      <c r="M148" s="11">
        <v>4</v>
      </c>
      <c r="N148" s="4" t="s">
        <v>14</v>
      </c>
      <c r="O148" s="7" t="str">
        <f t="shared" ca="1" si="5"/>
        <v/>
      </c>
      <c r="P148" s="4"/>
      <c r="Q148" s="13">
        <f>IFERROR(IF(Table2[[#This Row],[QTY USED]]="",Table2[[#This Row],[QTY IN]],Table2[[#This Row],[QTY IN]]-Table2[[#This Row],[QTY USED]]),"")</f>
        <v>4</v>
      </c>
      <c r="R148" s="4" t="str" cm="1">
        <f t="array" ref="R148">_xlfn.IFS(Table2[[#This Row],[BALANCE]]="","",Table2[[#This Row],[BALANCE]]&gt;=1,"IN STOCK",Table2[[#This Row],[BALANCE]]&lt;=0,"OUT OF STOCK")</f>
        <v>IN STOCK</v>
      </c>
    </row>
    <row r="149" spans="7:18" ht="18" x14ac:dyDescent="0.4">
      <c r="G149" s="12">
        <f t="shared" ca="1" si="4"/>
        <v>45695.44228865741</v>
      </c>
      <c r="H149" s="3" t="str">
        <f>CONCATENATE(TEXT(ROW(G149)-ROW($G$9)+1,"0000")&amp; "-" &amp;Table2[[#This Row],[PART NUMBER]])</f>
        <v>0141-22524R1</v>
      </c>
      <c r="I149" s="4" t="s">
        <v>169</v>
      </c>
      <c r="J149" s="6" t="s">
        <v>170</v>
      </c>
      <c r="K149" s="4" t="s">
        <v>109</v>
      </c>
      <c r="L149" s="4" t="s">
        <v>13</v>
      </c>
      <c r="M149" s="11">
        <v>26</v>
      </c>
      <c r="N149" s="4" t="s">
        <v>14</v>
      </c>
      <c r="O149" s="7" t="str">
        <f t="shared" ca="1" si="5"/>
        <v/>
      </c>
      <c r="P149" s="4"/>
      <c r="Q149" s="13">
        <f>IFERROR(IF(Table2[[#This Row],[QTY USED]]="",Table2[[#This Row],[QTY IN]],Table2[[#This Row],[QTY IN]]-Table2[[#This Row],[QTY USED]]),"")</f>
        <v>26</v>
      </c>
      <c r="R149" s="4" t="str" cm="1">
        <f t="array" ref="R149">_xlfn.IFS(Table2[[#This Row],[BALANCE]]="","",Table2[[#This Row],[BALANCE]]&gt;=1,"IN STOCK",Table2[[#This Row],[BALANCE]]&lt;=0,"OUT OF STOCK")</f>
        <v>IN STOCK</v>
      </c>
    </row>
    <row r="150" spans="7:18" ht="18" x14ac:dyDescent="0.4">
      <c r="G150" s="12">
        <f t="shared" ca="1" si="4"/>
        <v>45695.44228865741</v>
      </c>
      <c r="H150" s="3" t="str">
        <f>CONCATENATE(TEXT(ROW(G150)-ROW($G$9)+1,"0000")&amp; "-" &amp;Table2[[#This Row],[PART NUMBER]])</f>
        <v>0142-22527R1</v>
      </c>
      <c r="I150" s="4" t="s">
        <v>171</v>
      </c>
      <c r="J150" s="6" t="s">
        <v>172</v>
      </c>
      <c r="K150" s="4" t="s">
        <v>109</v>
      </c>
      <c r="L150" s="4" t="s">
        <v>13</v>
      </c>
      <c r="M150" s="11">
        <v>8</v>
      </c>
      <c r="N150" s="4" t="s">
        <v>14</v>
      </c>
      <c r="O150" s="7" t="str">
        <f t="shared" ca="1" si="5"/>
        <v/>
      </c>
      <c r="P150" s="4"/>
      <c r="Q150" s="13">
        <f>IFERROR(IF(Table2[[#This Row],[QTY USED]]="",Table2[[#This Row],[QTY IN]],Table2[[#This Row],[QTY IN]]-Table2[[#This Row],[QTY USED]]),"")</f>
        <v>8</v>
      </c>
      <c r="R150" s="4" t="str" cm="1">
        <f t="array" ref="R150">_xlfn.IFS(Table2[[#This Row],[BALANCE]]="","",Table2[[#This Row],[BALANCE]]&gt;=1,"IN STOCK",Table2[[#This Row],[BALANCE]]&lt;=0,"OUT OF STOCK")</f>
        <v>IN STOCK</v>
      </c>
    </row>
    <row r="151" spans="7:18" ht="18" x14ac:dyDescent="0.4">
      <c r="G151" s="12">
        <f t="shared" ca="1" si="4"/>
        <v>45695.44228865741</v>
      </c>
      <c r="H151" s="3" t="str">
        <f>CONCATENATE(TEXT(ROW(G151)-ROW($G$9)+1,"0000")&amp; "-" &amp;Table2[[#This Row],[PART NUMBER]])</f>
        <v>0143-22540R1</v>
      </c>
      <c r="I151" s="4" t="s">
        <v>173</v>
      </c>
      <c r="J151" s="6" t="s">
        <v>174</v>
      </c>
      <c r="K151" s="4" t="s">
        <v>109</v>
      </c>
      <c r="L151" s="4" t="s">
        <v>13</v>
      </c>
      <c r="M151" s="11">
        <v>17</v>
      </c>
      <c r="N151" s="4" t="s">
        <v>14</v>
      </c>
      <c r="O151" s="7" t="str">
        <f t="shared" ca="1" si="5"/>
        <v/>
      </c>
      <c r="P151" s="4"/>
      <c r="Q151" s="13">
        <f>IFERROR(IF(Table2[[#This Row],[QTY USED]]="",Table2[[#This Row],[QTY IN]],Table2[[#This Row],[QTY IN]]-Table2[[#This Row],[QTY USED]]),"")</f>
        <v>17</v>
      </c>
      <c r="R151" s="4" t="str" cm="1">
        <f t="array" ref="R151">_xlfn.IFS(Table2[[#This Row],[BALANCE]]="","",Table2[[#This Row],[BALANCE]]&gt;=1,"IN STOCK",Table2[[#This Row],[BALANCE]]&lt;=0,"OUT OF STOCK")</f>
        <v>IN STOCK</v>
      </c>
    </row>
    <row r="152" spans="7:18" ht="18" x14ac:dyDescent="0.4">
      <c r="G152" s="12">
        <f t="shared" ca="1" si="4"/>
        <v>45695.44228865741</v>
      </c>
      <c r="H152" s="3" t="str">
        <f>CONCATENATE(TEXT(ROW(G152)-ROW($G$9)+1,"0000")&amp; "-" &amp;Table2[[#This Row],[PART NUMBER]])</f>
        <v>0144-1051747-8</v>
      </c>
      <c r="I152" s="4" t="s">
        <v>175</v>
      </c>
      <c r="J152" s="6" t="s">
        <v>176</v>
      </c>
      <c r="K152" s="4" t="s">
        <v>109</v>
      </c>
      <c r="L152" s="4" t="s">
        <v>13</v>
      </c>
      <c r="M152" s="11">
        <v>1</v>
      </c>
      <c r="N152" s="4" t="s">
        <v>14</v>
      </c>
      <c r="O152" s="7" t="str">
        <f t="shared" ca="1" si="5"/>
        <v/>
      </c>
      <c r="P152" s="4"/>
      <c r="Q152" s="13">
        <f>IFERROR(IF(Table2[[#This Row],[QTY USED]]="",Table2[[#This Row],[QTY IN]],Table2[[#This Row],[QTY IN]]-Table2[[#This Row],[QTY USED]]),"")</f>
        <v>1</v>
      </c>
      <c r="R152" s="4" t="str" cm="1">
        <f t="array" ref="R152">_xlfn.IFS(Table2[[#This Row],[BALANCE]]="","",Table2[[#This Row],[BALANCE]]&gt;=1,"IN STOCK",Table2[[#This Row],[BALANCE]]&lt;=0,"OUT OF STOCK")</f>
        <v>IN STOCK</v>
      </c>
    </row>
    <row r="153" spans="7:18" ht="18" x14ac:dyDescent="0.4">
      <c r="G153" s="12">
        <f t="shared" ca="1" si="4"/>
        <v>45695.44228865741</v>
      </c>
      <c r="H153" s="3" t="str">
        <f>CONCATENATE(TEXT(ROW(G153)-ROW($G$9)+1,"0000")&amp; "-" &amp;Table2[[#This Row],[PART NUMBER]])</f>
        <v>0145-964693C1</v>
      </c>
      <c r="I153" s="4" t="s">
        <v>177</v>
      </c>
      <c r="J153" s="6" t="s">
        <v>178</v>
      </c>
      <c r="K153" s="4" t="s">
        <v>109</v>
      </c>
      <c r="L153" s="4" t="s">
        <v>13</v>
      </c>
      <c r="M153" s="11">
        <v>23</v>
      </c>
      <c r="N153" s="4" t="s">
        <v>14</v>
      </c>
      <c r="O153" s="7" t="str">
        <f t="shared" ca="1" si="5"/>
        <v/>
      </c>
      <c r="P153" s="4"/>
      <c r="Q153" s="13">
        <f>IFERROR(IF(Table2[[#This Row],[QTY USED]]="",Table2[[#This Row],[QTY IN]],Table2[[#This Row],[QTY IN]]-Table2[[#This Row],[QTY USED]]),"")</f>
        <v>23</v>
      </c>
      <c r="R153" s="4" t="str" cm="1">
        <f t="array" ref="R153">_xlfn.IFS(Table2[[#This Row],[BALANCE]]="","",Table2[[#This Row],[BALANCE]]&gt;=1,"IN STOCK",Table2[[#This Row],[BALANCE]]&lt;=0,"OUT OF STOCK")</f>
        <v>IN STOCK</v>
      </c>
    </row>
    <row r="154" spans="7:18" ht="18" x14ac:dyDescent="0.4">
      <c r="G154" s="12">
        <f t="shared" ca="1" si="4"/>
        <v>45695.44228865741</v>
      </c>
      <c r="H154" s="3" t="str">
        <f>CONCATENATE(TEXT(ROW(G154)-ROW($G$9)+1,"0000")&amp; "-" &amp;Table2[[#This Row],[PART NUMBER]])</f>
        <v>0146-623068R1</v>
      </c>
      <c r="I154" s="4" t="s">
        <v>179</v>
      </c>
      <c r="J154" s="6" t="s">
        <v>180</v>
      </c>
      <c r="K154" s="4" t="s">
        <v>109</v>
      </c>
      <c r="L154" s="4" t="s">
        <v>13</v>
      </c>
      <c r="M154" s="11">
        <v>24</v>
      </c>
      <c r="N154" s="4" t="s">
        <v>14</v>
      </c>
      <c r="O154" s="7" t="str">
        <f t="shared" ca="1" si="5"/>
        <v/>
      </c>
      <c r="P154" s="4"/>
      <c r="Q154" s="13">
        <f>IFERROR(IF(Table2[[#This Row],[QTY USED]]="",Table2[[#This Row],[QTY IN]],Table2[[#This Row],[QTY IN]]-Table2[[#This Row],[QTY USED]]),"")</f>
        <v>24</v>
      </c>
      <c r="R154" s="4" t="str" cm="1">
        <f t="array" ref="R154">_xlfn.IFS(Table2[[#This Row],[BALANCE]]="","",Table2[[#This Row],[BALANCE]]&gt;=1,"IN STOCK",Table2[[#This Row],[BALANCE]]&lt;=0,"OUT OF STOCK")</f>
        <v>IN STOCK</v>
      </c>
    </row>
    <row r="155" spans="7:18" ht="18" x14ac:dyDescent="0.4">
      <c r="G155" s="12">
        <f t="shared" ca="1" si="4"/>
        <v>45695.44228865741</v>
      </c>
      <c r="H155" s="3" t="str">
        <f>CONCATENATE(TEXT(ROW(G155)-ROW($G$9)+1,"0000")&amp; "-" &amp;Table2[[#This Row],[PART NUMBER]])</f>
        <v>0147-24664R1</v>
      </c>
      <c r="I155" s="4" t="s">
        <v>181</v>
      </c>
      <c r="J155" s="6" t="s">
        <v>182</v>
      </c>
      <c r="K155" s="4" t="s">
        <v>109</v>
      </c>
      <c r="L155" s="4" t="s">
        <v>13</v>
      </c>
      <c r="M155" s="11">
        <v>7</v>
      </c>
      <c r="N155" s="4" t="s">
        <v>14</v>
      </c>
      <c r="O155" s="7" t="str">
        <f t="shared" ca="1" si="5"/>
        <v/>
      </c>
      <c r="P155" s="4"/>
      <c r="Q155" s="13">
        <f>IFERROR(IF(Table2[[#This Row],[QTY USED]]="",Table2[[#This Row],[QTY IN]],Table2[[#This Row],[QTY IN]]-Table2[[#This Row],[QTY USED]]),"")</f>
        <v>7</v>
      </c>
      <c r="R155" s="4" t="str" cm="1">
        <f t="array" ref="R155">_xlfn.IFS(Table2[[#This Row],[BALANCE]]="","",Table2[[#This Row],[BALANCE]]&gt;=1,"IN STOCK",Table2[[#This Row],[BALANCE]]&lt;=0,"OUT OF STOCK")</f>
        <v>IN STOCK</v>
      </c>
    </row>
    <row r="156" spans="7:18" ht="18" x14ac:dyDescent="0.4">
      <c r="G156" s="12">
        <f t="shared" ca="1" si="4"/>
        <v>45695.44228865741</v>
      </c>
      <c r="H156" s="3" t="str">
        <f>CONCATENATE(TEXT(ROW(G156)-ROW($G$9)+1,"0000")&amp; "-" &amp;Table2[[#This Row],[PART NUMBER]])</f>
        <v>0148-964677C1</v>
      </c>
      <c r="I156" s="4" t="s">
        <v>183</v>
      </c>
      <c r="J156" s="6" t="s">
        <v>184</v>
      </c>
      <c r="K156" s="4" t="s">
        <v>109</v>
      </c>
      <c r="L156" s="4" t="s">
        <v>13</v>
      </c>
      <c r="M156" s="11">
        <v>36</v>
      </c>
      <c r="N156" s="4" t="s">
        <v>14</v>
      </c>
      <c r="O156" s="7" t="str">
        <f t="shared" ca="1" si="5"/>
        <v/>
      </c>
      <c r="P156" s="4"/>
      <c r="Q156" s="13">
        <f>IFERROR(IF(Table2[[#This Row],[QTY USED]]="",Table2[[#This Row],[QTY IN]],Table2[[#This Row],[QTY IN]]-Table2[[#This Row],[QTY USED]]),"")</f>
        <v>36</v>
      </c>
      <c r="R156" s="4" t="str" cm="1">
        <f t="array" ref="R156">_xlfn.IFS(Table2[[#This Row],[BALANCE]]="","",Table2[[#This Row],[BALANCE]]&gt;=1,"IN STOCK",Table2[[#This Row],[BALANCE]]&lt;=0,"OUT OF STOCK")</f>
        <v>IN STOCK</v>
      </c>
    </row>
    <row r="157" spans="7:18" ht="18" x14ac:dyDescent="0.4">
      <c r="G157" s="12">
        <f t="shared" ca="1" si="4"/>
        <v>45695.44228865741</v>
      </c>
      <c r="H157" s="3" t="str">
        <f>CONCATENATE(TEXT(ROW(G157)-ROW($G$9)+1,"0000")&amp; "-" &amp;Table2[[#This Row],[PART NUMBER]])</f>
        <v>0149-22655R1</v>
      </c>
      <c r="I157" s="4" t="s">
        <v>185</v>
      </c>
      <c r="J157" s="6" t="s">
        <v>186</v>
      </c>
      <c r="K157" s="4" t="s">
        <v>109</v>
      </c>
      <c r="L157" s="4" t="s">
        <v>13</v>
      </c>
      <c r="M157" s="11">
        <v>24</v>
      </c>
      <c r="N157" s="4" t="s">
        <v>14</v>
      </c>
      <c r="O157" s="7" t="str">
        <f t="shared" ca="1" si="5"/>
        <v/>
      </c>
      <c r="P157" s="4"/>
      <c r="Q157" s="13">
        <f>IFERROR(IF(Table2[[#This Row],[QTY USED]]="",Table2[[#This Row],[QTY IN]],Table2[[#This Row],[QTY IN]]-Table2[[#This Row],[QTY USED]]),"")</f>
        <v>24</v>
      </c>
      <c r="R157" s="4" t="str" cm="1">
        <f t="array" ref="R157">_xlfn.IFS(Table2[[#This Row],[BALANCE]]="","",Table2[[#This Row],[BALANCE]]&gt;=1,"IN STOCK",Table2[[#This Row],[BALANCE]]&lt;=0,"OUT OF STOCK")</f>
        <v>IN STOCK</v>
      </c>
    </row>
    <row r="158" spans="7:18" ht="18" x14ac:dyDescent="0.4">
      <c r="G158" s="12">
        <f t="shared" ca="1" si="4"/>
        <v>45695.44228865741</v>
      </c>
      <c r="H158" s="3" t="str">
        <f>CONCATENATE(TEXT(ROW(G158)-ROW($G$9)+1,"0000")&amp; "-" &amp;Table2[[#This Row],[PART NUMBER]])</f>
        <v>0150-954138C1</v>
      </c>
      <c r="I158" s="4" t="s">
        <v>751</v>
      </c>
      <c r="J158" s="6" t="s">
        <v>187</v>
      </c>
      <c r="K158" s="4" t="s">
        <v>109</v>
      </c>
      <c r="L158" s="4" t="s">
        <v>13</v>
      </c>
      <c r="M158" s="11">
        <v>2</v>
      </c>
      <c r="N158" s="4" t="s">
        <v>14</v>
      </c>
      <c r="O158" s="7" t="str">
        <f t="shared" ca="1" si="5"/>
        <v/>
      </c>
      <c r="P158" s="4"/>
      <c r="Q158" s="13">
        <f>IFERROR(IF(Table2[[#This Row],[QTY USED]]="",Table2[[#This Row],[QTY IN]],Table2[[#This Row],[QTY IN]]-Table2[[#This Row],[QTY USED]]),"")</f>
        <v>2</v>
      </c>
      <c r="R158" s="4" t="str" cm="1">
        <f t="array" ref="R158">_xlfn.IFS(Table2[[#This Row],[BALANCE]]="","",Table2[[#This Row],[BALANCE]]&gt;=1,"IN STOCK",Table2[[#This Row],[BALANCE]]&lt;=0,"OUT OF STOCK")</f>
        <v>IN STOCK</v>
      </c>
    </row>
    <row r="159" spans="7:18" ht="18" x14ac:dyDescent="0.4">
      <c r="G159" s="12">
        <f t="shared" ca="1" si="4"/>
        <v>45695.44228865741</v>
      </c>
      <c r="H159" s="3" t="str">
        <f>CONCATENATE(TEXT(ROW(G159)-ROW($G$9)+1,"0000")&amp; "-" &amp;Table2[[#This Row],[PART NUMBER]])</f>
        <v>0151-964686C1</v>
      </c>
      <c r="I159" s="4" t="s">
        <v>188</v>
      </c>
      <c r="J159" s="6" t="s">
        <v>189</v>
      </c>
      <c r="K159" s="4" t="s">
        <v>109</v>
      </c>
      <c r="L159" s="4" t="s">
        <v>13</v>
      </c>
      <c r="M159" s="11">
        <v>73</v>
      </c>
      <c r="N159" s="4" t="s">
        <v>14</v>
      </c>
      <c r="O159" s="7" t="str">
        <f t="shared" ca="1" si="5"/>
        <v/>
      </c>
      <c r="P159" s="4"/>
      <c r="Q159" s="13">
        <f>IFERROR(IF(Table2[[#This Row],[QTY USED]]="",Table2[[#This Row],[QTY IN]],Table2[[#This Row],[QTY IN]]-Table2[[#This Row],[QTY USED]]),"")</f>
        <v>73</v>
      </c>
      <c r="R159" s="4" t="str" cm="1">
        <f t="array" ref="R159">_xlfn.IFS(Table2[[#This Row],[BALANCE]]="","",Table2[[#This Row],[BALANCE]]&gt;=1,"IN STOCK",Table2[[#This Row],[BALANCE]]&lt;=0,"OUT OF STOCK")</f>
        <v>IN STOCK</v>
      </c>
    </row>
    <row r="160" spans="7:18" ht="18" x14ac:dyDescent="0.4">
      <c r="G160" s="12">
        <f t="shared" ca="1" si="4"/>
        <v>45695.44228865741</v>
      </c>
      <c r="H160" s="3" t="str">
        <f>CONCATENATE(TEXT(ROW(G160)-ROW($G$9)+1,"0000")&amp; "-" &amp;Table2[[#This Row],[PART NUMBER]])</f>
        <v>0152-1576703-4</v>
      </c>
      <c r="I160" s="4" t="s">
        <v>752</v>
      </c>
      <c r="J160" s="6" t="s">
        <v>190</v>
      </c>
      <c r="K160" s="4" t="s">
        <v>109</v>
      </c>
      <c r="L160" s="4" t="s">
        <v>13</v>
      </c>
      <c r="M160" s="11">
        <v>1</v>
      </c>
      <c r="N160" s="4" t="s">
        <v>14</v>
      </c>
      <c r="O160" s="7" t="str">
        <f t="shared" ca="1" si="5"/>
        <v/>
      </c>
      <c r="P160" s="4"/>
      <c r="Q160" s="13">
        <f>IFERROR(IF(Table2[[#This Row],[QTY USED]]="",Table2[[#This Row],[QTY IN]],Table2[[#This Row],[QTY IN]]-Table2[[#This Row],[QTY USED]]),"")</f>
        <v>1</v>
      </c>
      <c r="R160" s="4" t="str" cm="1">
        <f t="array" ref="R160">_xlfn.IFS(Table2[[#This Row],[BALANCE]]="","",Table2[[#This Row],[BALANCE]]&gt;=1,"IN STOCK",Table2[[#This Row],[BALANCE]]&lt;=0,"OUT OF STOCK")</f>
        <v>IN STOCK</v>
      </c>
    </row>
    <row r="161" spans="7:18" ht="18" x14ac:dyDescent="0.4">
      <c r="G161" s="12">
        <f t="shared" ca="1" si="4"/>
        <v>45695.44228865741</v>
      </c>
      <c r="H161" s="3" t="str">
        <f>CONCATENATE(TEXT(ROW(G161)-ROW($G$9)+1,"0000")&amp; "-" &amp;Table2[[#This Row],[PART NUMBER]])</f>
        <v>0153-1006437</v>
      </c>
      <c r="I161" s="4" t="s">
        <v>753</v>
      </c>
      <c r="J161" s="6" t="s">
        <v>1051</v>
      </c>
      <c r="K161" s="4" t="s">
        <v>109</v>
      </c>
      <c r="L161" s="4" t="s">
        <v>13</v>
      </c>
      <c r="M161" s="11">
        <v>25</v>
      </c>
      <c r="N161" s="4" t="s">
        <v>14</v>
      </c>
      <c r="O161" s="7" t="str">
        <f t="shared" ca="1" si="5"/>
        <v/>
      </c>
      <c r="P161" s="4"/>
      <c r="Q161" s="13">
        <f>IFERROR(IF(Table2[[#This Row],[QTY USED]]="",Table2[[#This Row],[QTY IN]],Table2[[#This Row],[QTY IN]]-Table2[[#This Row],[QTY USED]]),"")</f>
        <v>25</v>
      </c>
      <c r="R161" s="4" t="str" cm="1">
        <f t="array" ref="R161">_xlfn.IFS(Table2[[#This Row],[BALANCE]]="","",Table2[[#This Row],[BALANCE]]&gt;=1,"IN STOCK",Table2[[#This Row],[BALANCE]]&lt;=0,"OUT OF STOCK")</f>
        <v>IN STOCK</v>
      </c>
    </row>
    <row r="162" spans="7:18" ht="18" x14ac:dyDescent="0.4">
      <c r="G162" s="12">
        <f t="shared" ca="1" si="4"/>
        <v>45695.44228865741</v>
      </c>
      <c r="H162" s="3" t="str">
        <f>CONCATENATE(TEXT(ROW(G162)-ROW($G$9)+1,"0000")&amp; "-" &amp;Table2[[#This Row],[PART NUMBER]])</f>
        <v>0154-1559405</v>
      </c>
      <c r="I162" s="4" t="s">
        <v>191</v>
      </c>
      <c r="J162" s="6" t="s">
        <v>1052</v>
      </c>
      <c r="K162" s="4" t="s">
        <v>109</v>
      </c>
      <c r="L162" s="4" t="s">
        <v>13</v>
      </c>
      <c r="M162" s="11">
        <v>4</v>
      </c>
      <c r="N162" s="4" t="s">
        <v>14</v>
      </c>
      <c r="O162" s="7" t="str">
        <f t="shared" ca="1" si="5"/>
        <v/>
      </c>
      <c r="P162" s="4"/>
      <c r="Q162" s="13">
        <f>IFERROR(IF(Table2[[#This Row],[QTY USED]]="",Table2[[#This Row],[QTY IN]],Table2[[#This Row],[QTY IN]]-Table2[[#This Row],[QTY USED]]),"")</f>
        <v>4</v>
      </c>
      <c r="R162" s="4" t="str" cm="1">
        <f t="array" ref="R162">_xlfn.IFS(Table2[[#This Row],[BALANCE]]="","",Table2[[#This Row],[BALANCE]]&gt;=1,"IN STOCK",Table2[[#This Row],[BALANCE]]&lt;=0,"OUT OF STOCK")</f>
        <v>IN STOCK</v>
      </c>
    </row>
    <row r="163" spans="7:18" ht="18" x14ac:dyDescent="0.4">
      <c r="G163" s="12">
        <f t="shared" ca="1" si="4"/>
        <v>45695.44228865741</v>
      </c>
      <c r="H163" s="3" t="str">
        <f>CONCATENATE(TEXT(ROW(G163)-ROW($G$9)+1,"0000")&amp; "-" &amp;Table2[[#This Row],[PART NUMBER]])</f>
        <v>0155-22652R1</v>
      </c>
      <c r="I163" s="4" t="s">
        <v>753</v>
      </c>
      <c r="J163" s="6" t="s">
        <v>192</v>
      </c>
      <c r="K163" s="4" t="s">
        <v>109</v>
      </c>
      <c r="L163" s="4" t="s">
        <v>13</v>
      </c>
      <c r="M163" s="11">
        <v>4</v>
      </c>
      <c r="N163" s="4" t="s">
        <v>14</v>
      </c>
      <c r="O163" s="7" t="str">
        <f t="shared" ca="1" si="5"/>
        <v/>
      </c>
      <c r="P163" s="4"/>
      <c r="Q163" s="13">
        <f>IFERROR(IF(Table2[[#This Row],[QTY USED]]="",Table2[[#This Row],[QTY IN]],Table2[[#This Row],[QTY IN]]-Table2[[#This Row],[QTY USED]]),"")</f>
        <v>4</v>
      </c>
      <c r="R163" s="4" t="str" cm="1">
        <f t="array" ref="R163">_xlfn.IFS(Table2[[#This Row],[BALANCE]]="","",Table2[[#This Row],[BALANCE]]&gt;=1,"IN STOCK",Table2[[#This Row],[BALANCE]]&lt;=0,"OUT OF STOCK")</f>
        <v>IN STOCK</v>
      </c>
    </row>
    <row r="164" spans="7:18" ht="18" x14ac:dyDescent="0.4">
      <c r="G164" s="12">
        <f t="shared" ca="1" si="4"/>
        <v>45695.44228865741</v>
      </c>
      <c r="H164" s="3" t="str">
        <f>CONCATENATE(TEXT(ROW(G164)-ROW($G$9)+1,"0000")&amp; "-" &amp;Table2[[#This Row],[PART NUMBER]])</f>
        <v>0156-19298R1</v>
      </c>
      <c r="I164" s="4" t="s">
        <v>754</v>
      </c>
      <c r="J164" s="6" t="s">
        <v>193</v>
      </c>
      <c r="K164" s="4" t="s">
        <v>109</v>
      </c>
      <c r="L164" s="4" t="s">
        <v>13</v>
      </c>
      <c r="M164" s="11">
        <v>8</v>
      </c>
      <c r="N164" s="4" t="s">
        <v>14</v>
      </c>
      <c r="O164" s="7" t="str">
        <f t="shared" ca="1" si="5"/>
        <v/>
      </c>
      <c r="P164" s="4"/>
      <c r="Q164" s="13">
        <f>IFERROR(IF(Table2[[#This Row],[QTY USED]]="",Table2[[#This Row],[QTY IN]],Table2[[#This Row],[QTY IN]]-Table2[[#This Row],[QTY USED]]),"")</f>
        <v>8</v>
      </c>
      <c r="R164" s="4" t="str" cm="1">
        <f t="array" ref="R164">_xlfn.IFS(Table2[[#This Row],[BALANCE]]="","",Table2[[#This Row],[BALANCE]]&gt;=1,"IN STOCK",Table2[[#This Row],[BALANCE]]&lt;=0,"OUT OF STOCK")</f>
        <v>IN STOCK</v>
      </c>
    </row>
    <row r="165" spans="7:18" ht="18" x14ac:dyDescent="0.4">
      <c r="G165" s="12">
        <f t="shared" ca="1" si="4"/>
        <v>45695.44228865741</v>
      </c>
      <c r="H165" s="3" t="str">
        <f>CONCATENATE(TEXT(ROW(G165)-ROW($G$9)+1,"0000")&amp; "-" &amp;Table2[[#This Row],[PART NUMBER]])</f>
        <v>0157-701477C1</v>
      </c>
      <c r="I165" s="4" t="s">
        <v>194</v>
      </c>
      <c r="J165" s="6" t="s">
        <v>195</v>
      </c>
      <c r="K165" s="4" t="s">
        <v>109</v>
      </c>
      <c r="L165" s="4" t="s">
        <v>13</v>
      </c>
      <c r="M165" s="11">
        <v>4</v>
      </c>
      <c r="N165" s="4" t="s">
        <v>14</v>
      </c>
      <c r="O165" s="7" t="str">
        <f t="shared" ca="1" si="5"/>
        <v/>
      </c>
      <c r="P165" s="4"/>
      <c r="Q165" s="13">
        <f>IFERROR(IF(Table2[[#This Row],[QTY USED]]="",Table2[[#This Row],[QTY IN]],Table2[[#This Row],[QTY IN]]-Table2[[#This Row],[QTY USED]]),"")</f>
        <v>4</v>
      </c>
      <c r="R165" s="4" t="str" cm="1">
        <f t="array" ref="R165">_xlfn.IFS(Table2[[#This Row],[BALANCE]]="","",Table2[[#This Row],[BALANCE]]&gt;=1,"IN STOCK",Table2[[#This Row],[BALANCE]]&lt;=0,"OUT OF STOCK")</f>
        <v>IN STOCK</v>
      </c>
    </row>
    <row r="166" spans="7:18" ht="18" x14ac:dyDescent="0.4">
      <c r="G166" s="12">
        <f t="shared" ca="1" si="4"/>
        <v>45695.44228865741</v>
      </c>
      <c r="H166" s="3" t="str">
        <f>CONCATENATE(TEXT(ROW(G166)-ROW($G$9)+1,"0000")&amp; "-" &amp;Table2[[#This Row],[PART NUMBER]])</f>
        <v>0158-1087491-3</v>
      </c>
      <c r="I166" s="4" t="s">
        <v>196</v>
      </c>
      <c r="J166" s="6" t="s">
        <v>197</v>
      </c>
      <c r="K166" s="4" t="s">
        <v>109</v>
      </c>
      <c r="L166" s="4" t="s">
        <v>13</v>
      </c>
      <c r="M166" s="11">
        <v>2</v>
      </c>
      <c r="N166" s="4" t="s">
        <v>14</v>
      </c>
      <c r="O166" s="7" t="str">
        <f t="shared" ca="1" si="5"/>
        <v/>
      </c>
      <c r="P166" s="4"/>
      <c r="Q166" s="13">
        <f>IFERROR(IF(Table2[[#This Row],[QTY USED]]="",Table2[[#This Row],[QTY IN]],Table2[[#This Row],[QTY IN]]-Table2[[#This Row],[QTY USED]]),"")</f>
        <v>2</v>
      </c>
      <c r="R166" s="4" t="str" cm="1">
        <f t="array" ref="R166">_xlfn.IFS(Table2[[#This Row],[BALANCE]]="","",Table2[[#This Row],[BALANCE]]&gt;=1,"IN STOCK",Table2[[#This Row],[BALANCE]]&lt;=0,"OUT OF STOCK")</f>
        <v>IN STOCK</v>
      </c>
    </row>
    <row r="167" spans="7:18" ht="18" x14ac:dyDescent="0.4">
      <c r="G167" s="12">
        <f t="shared" ca="1" si="4"/>
        <v>45695.44228865741</v>
      </c>
      <c r="H167" s="3" t="str">
        <f>CONCATENATE(TEXT(ROW(G167)-ROW($G$9)+1,"0000")&amp; "-" &amp;Table2[[#This Row],[PART NUMBER]])</f>
        <v>0159-16605295</v>
      </c>
      <c r="I167" s="4" t="s">
        <v>198</v>
      </c>
      <c r="J167" s="6" t="s">
        <v>1053</v>
      </c>
      <c r="K167" s="4" t="s">
        <v>109</v>
      </c>
      <c r="L167" s="4" t="s">
        <v>13</v>
      </c>
      <c r="M167" s="11">
        <v>2</v>
      </c>
      <c r="N167" s="4" t="s">
        <v>14</v>
      </c>
      <c r="O167" s="7" t="str">
        <f t="shared" ca="1" si="5"/>
        <v/>
      </c>
      <c r="P167" s="4"/>
      <c r="Q167" s="13">
        <f>IFERROR(IF(Table2[[#This Row],[QTY USED]]="",Table2[[#This Row],[QTY IN]],Table2[[#This Row],[QTY IN]]-Table2[[#This Row],[QTY USED]]),"")</f>
        <v>2</v>
      </c>
      <c r="R167" s="4" t="str" cm="1">
        <f t="array" ref="R167">_xlfn.IFS(Table2[[#This Row],[BALANCE]]="","",Table2[[#This Row],[BALANCE]]&gt;=1,"IN STOCK",Table2[[#This Row],[BALANCE]]&lt;=0,"OUT OF STOCK")</f>
        <v>IN STOCK</v>
      </c>
    </row>
    <row r="168" spans="7:18" ht="18" x14ac:dyDescent="0.4">
      <c r="G168" s="12">
        <f t="shared" ca="1" si="4"/>
        <v>45695.44228865741</v>
      </c>
      <c r="H168" s="3" t="str">
        <f>CONCATENATE(TEXT(ROW(G168)-ROW($G$9)+1,"0000")&amp; "-" &amp;Table2[[#This Row],[PART NUMBER]])</f>
        <v>0160-1060817</v>
      </c>
      <c r="I168" s="4" t="s">
        <v>40</v>
      </c>
      <c r="J168" s="6" t="s">
        <v>1054</v>
      </c>
      <c r="K168" s="4" t="s">
        <v>109</v>
      </c>
      <c r="L168" s="4" t="s">
        <v>13</v>
      </c>
      <c r="M168" s="11">
        <v>8</v>
      </c>
      <c r="N168" s="4" t="s">
        <v>14</v>
      </c>
      <c r="O168" s="7" t="str">
        <f t="shared" ca="1" si="5"/>
        <v/>
      </c>
      <c r="P168" s="4"/>
      <c r="Q168" s="13">
        <f>IFERROR(IF(Table2[[#This Row],[QTY USED]]="",Table2[[#This Row],[QTY IN]],Table2[[#This Row],[QTY IN]]-Table2[[#This Row],[QTY USED]]),"")</f>
        <v>8</v>
      </c>
      <c r="R168" s="4" t="str" cm="1">
        <f t="array" ref="R168">_xlfn.IFS(Table2[[#This Row],[BALANCE]]="","",Table2[[#This Row],[BALANCE]]&gt;=1,"IN STOCK",Table2[[#This Row],[BALANCE]]&lt;=0,"OUT OF STOCK")</f>
        <v>IN STOCK</v>
      </c>
    </row>
    <row r="169" spans="7:18" ht="18" x14ac:dyDescent="0.4">
      <c r="G169" s="12">
        <f t="shared" ca="1" si="4"/>
        <v>45695.44228865741</v>
      </c>
      <c r="H169" s="3" t="str">
        <f>CONCATENATE(TEXT(ROW(G169)-ROW($G$9)+1,"0000")&amp; "-" &amp;Table2[[#This Row],[PART NUMBER]])</f>
        <v>0161-970443C1</v>
      </c>
      <c r="I169" s="4" t="s">
        <v>199</v>
      </c>
      <c r="J169" s="6" t="s">
        <v>200</v>
      </c>
      <c r="K169" s="4" t="s">
        <v>109</v>
      </c>
      <c r="L169" s="4" t="s">
        <v>13</v>
      </c>
      <c r="M169" s="11">
        <v>1</v>
      </c>
      <c r="N169" s="4" t="s">
        <v>14</v>
      </c>
      <c r="O169" s="7" t="str">
        <f t="shared" ca="1" si="5"/>
        <v/>
      </c>
      <c r="P169" s="4"/>
      <c r="Q169" s="13">
        <f>IFERROR(IF(Table2[[#This Row],[QTY USED]]="",Table2[[#This Row],[QTY IN]],Table2[[#This Row],[QTY IN]]-Table2[[#This Row],[QTY USED]]),"")</f>
        <v>1</v>
      </c>
      <c r="R169" s="4" t="str" cm="1">
        <f t="array" ref="R169">_xlfn.IFS(Table2[[#This Row],[BALANCE]]="","",Table2[[#This Row],[BALANCE]]&gt;=1,"IN STOCK",Table2[[#This Row],[BALANCE]]&lt;=0,"OUT OF STOCK")</f>
        <v>IN STOCK</v>
      </c>
    </row>
    <row r="170" spans="7:18" ht="18" x14ac:dyDescent="0.4">
      <c r="G170" s="12">
        <f t="shared" ca="1" si="4"/>
        <v>45695.44228865741</v>
      </c>
      <c r="H170" s="3" t="str">
        <f>CONCATENATE(TEXT(ROW(G170)-ROW($G$9)+1,"0000")&amp; "-" &amp;Table2[[#This Row],[PART NUMBER]])</f>
        <v>0162-1039333-3</v>
      </c>
      <c r="I170" s="4" t="s">
        <v>115</v>
      </c>
      <c r="J170" s="6" t="s">
        <v>201</v>
      </c>
      <c r="K170" s="4" t="s">
        <v>109</v>
      </c>
      <c r="L170" s="4" t="s">
        <v>13</v>
      </c>
      <c r="M170" s="11">
        <v>5</v>
      </c>
      <c r="N170" s="4" t="s">
        <v>14</v>
      </c>
      <c r="O170" s="7" t="str">
        <f t="shared" ca="1" si="5"/>
        <v/>
      </c>
      <c r="P170" s="4"/>
      <c r="Q170" s="13">
        <f>IFERROR(IF(Table2[[#This Row],[QTY USED]]="",Table2[[#This Row],[QTY IN]],Table2[[#This Row],[QTY IN]]-Table2[[#This Row],[QTY USED]]),"")</f>
        <v>5</v>
      </c>
      <c r="R170" s="4" t="str" cm="1">
        <f t="array" ref="R170">_xlfn.IFS(Table2[[#This Row],[BALANCE]]="","",Table2[[#This Row],[BALANCE]]&gt;=1,"IN STOCK",Table2[[#This Row],[BALANCE]]&lt;=0,"OUT OF STOCK")</f>
        <v>IN STOCK</v>
      </c>
    </row>
    <row r="171" spans="7:18" ht="18" x14ac:dyDescent="0.4">
      <c r="G171" s="12">
        <f t="shared" ca="1" si="4"/>
        <v>45695.44228865741</v>
      </c>
      <c r="H171" s="3" t="str">
        <f>CONCATENATE(TEXT(ROW(G171)-ROW($G$9)+1,"0000")&amp; "-" &amp;Table2[[#This Row],[PART NUMBER]])</f>
        <v>0163-1039333-4</v>
      </c>
      <c r="I171" s="4" t="s">
        <v>115</v>
      </c>
      <c r="J171" s="6" t="s">
        <v>202</v>
      </c>
      <c r="K171" s="4" t="s">
        <v>109</v>
      </c>
      <c r="L171" s="4" t="s">
        <v>13</v>
      </c>
      <c r="M171" s="11">
        <v>1</v>
      </c>
      <c r="N171" s="4" t="s">
        <v>14</v>
      </c>
      <c r="O171" s="7" t="str">
        <f t="shared" ca="1" si="5"/>
        <v/>
      </c>
      <c r="P171" s="4"/>
      <c r="Q171" s="13">
        <f>IFERROR(IF(Table2[[#This Row],[QTY USED]]="",Table2[[#This Row],[QTY IN]],Table2[[#This Row],[QTY IN]]-Table2[[#This Row],[QTY USED]]),"")</f>
        <v>1</v>
      </c>
      <c r="R171" s="4" t="str" cm="1">
        <f t="array" ref="R171">_xlfn.IFS(Table2[[#This Row],[BALANCE]]="","",Table2[[#This Row],[BALANCE]]&gt;=1,"IN STOCK",Table2[[#This Row],[BALANCE]]&lt;=0,"OUT OF STOCK")</f>
        <v>IN STOCK</v>
      </c>
    </row>
    <row r="172" spans="7:18" ht="18" x14ac:dyDescent="0.4">
      <c r="G172" s="12">
        <f t="shared" ca="1" si="4"/>
        <v>45695.44228865741</v>
      </c>
      <c r="H172" s="3" t="str">
        <f>CONCATENATE(TEXT(ROW(G172)-ROW($G$9)+1,"0000")&amp; "-" &amp;Table2[[#This Row],[PART NUMBER]])</f>
        <v>0164-301380-200</v>
      </c>
      <c r="I172" s="4" t="s">
        <v>203</v>
      </c>
      <c r="J172" s="6" t="s">
        <v>204</v>
      </c>
      <c r="K172" s="4" t="s">
        <v>109</v>
      </c>
      <c r="L172" s="4" t="s">
        <v>13</v>
      </c>
      <c r="M172" s="11">
        <v>4</v>
      </c>
      <c r="N172" s="4" t="s">
        <v>14</v>
      </c>
      <c r="O172" s="7" t="str">
        <f t="shared" ca="1" si="5"/>
        <v/>
      </c>
      <c r="P172" s="4"/>
      <c r="Q172" s="13">
        <f>IFERROR(IF(Table2[[#This Row],[QTY USED]]="",Table2[[#This Row],[QTY IN]],Table2[[#This Row],[QTY IN]]-Table2[[#This Row],[QTY USED]]),"")</f>
        <v>4</v>
      </c>
      <c r="R172" s="4" t="str" cm="1">
        <f t="array" ref="R172">_xlfn.IFS(Table2[[#This Row],[BALANCE]]="","",Table2[[#This Row],[BALANCE]]&gt;=1,"IN STOCK",Table2[[#This Row],[BALANCE]]&lt;=0,"OUT OF STOCK")</f>
        <v>IN STOCK</v>
      </c>
    </row>
    <row r="173" spans="7:18" ht="18" x14ac:dyDescent="0.4">
      <c r="G173" s="12">
        <f t="shared" ca="1" si="4"/>
        <v>45695.44228865741</v>
      </c>
      <c r="H173" s="3" t="str">
        <f>CONCATENATE(TEXT(ROW(G173)-ROW($G$9)+1,"0000")&amp; "-" &amp;Table2[[#This Row],[PART NUMBER]])</f>
        <v>0165-1739552</v>
      </c>
      <c r="I173" s="4" t="s">
        <v>205</v>
      </c>
      <c r="J173" s="6" t="s">
        <v>1055</v>
      </c>
      <c r="K173" s="4" t="s">
        <v>109</v>
      </c>
      <c r="L173" s="4" t="s">
        <v>13</v>
      </c>
      <c r="M173" s="11">
        <v>18</v>
      </c>
      <c r="N173" s="4" t="s">
        <v>14</v>
      </c>
      <c r="O173" s="7" t="str">
        <f t="shared" ca="1" si="5"/>
        <v/>
      </c>
      <c r="P173" s="4"/>
      <c r="Q173" s="13">
        <f>IFERROR(IF(Table2[[#This Row],[QTY USED]]="",Table2[[#This Row],[QTY IN]],Table2[[#This Row],[QTY IN]]-Table2[[#This Row],[QTY USED]]),"")</f>
        <v>18</v>
      </c>
      <c r="R173" s="4" t="str" cm="1">
        <f t="array" ref="R173">_xlfn.IFS(Table2[[#This Row],[BALANCE]]="","",Table2[[#This Row],[BALANCE]]&gt;=1,"IN STOCK",Table2[[#This Row],[BALANCE]]&lt;=0,"OUT OF STOCK")</f>
        <v>IN STOCK</v>
      </c>
    </row>
    <row r="174" spans="7:18" ht="18" x14ac:dyDescent="0.4">
      <c r="G174" s="12">
        <f t="shared" ca="1" si="4"/>
        <v>45695.44228865741</v>
      </c>
      <c r="H174" s="3" t="str">
        <f>CONCATENATE(TEXT(ROW(G174)-ROW($G$9)+1,"0000")&amp; "-" &amp;Table2[[#This Row],[PART NUMBER]])</f>
        <v>0166-1739574</v>
      </c>
      <c r="I174" s="4" t="s">
        <v>205</v>
      </c>
      <c r="J174" s="6" t="s">
        <v>1056</v>
      </c>
      <c r="K174" s="4" t="s">
        <v>109</v>
      </c>
      <c r="L174" s="4" t="s">
        <v>13</v>
      </c>
      <c r="M174" s="11">
        <v>18</v>
      </c>
      <c r="N174" s="4" t="s">
        <v>14</v>
      </c>
      <c r="O174" s="7" t="str">
        <f t="shared" ca="1" si="5"/>
        <v/>
      </c>
      <c r="P174" s="4"/>
      <c r="Q174" s="13">
        <f>IFERROR(IF(Table2[[#This Row],[QTY USED]]="",Table2[[#This Row],[QTY IN]],Table2[[#This Row],[QTY IN]]-Table2[[#This Row],[QTY USED]]),"")</f>
        <v>18</v>
      </c>
      <c r="R174" s="4" t="str" cm="1">
        <f t="array" ref="R174">_xlfn.IFS(Table2[[#This Row],[BALANCE]]="","",Table2[[#This Row],[BALANCE]]&gt;=1,"IN STOCK",Table2[[#This Row],[BALANCE]]&lt;=0,"OUT OF STOCK")</f>
        <v>IN STOCK</v>
      </c>
    </row>
    <row r="175" spans="7:18" ht="18" x14ac:dyDescent="0.4">
      <c r="G175" s="12">
        <f t="shared" ca="1" si="4"/>
        <v>45695.44228865741</v>
      </c>
      <c r="H175" s="3" t="str">
        <f>CONCATENATE(TEXT(ROW(G175)-ROW($G$9)+1,"0000")&amp; "-" &amp;Table2[[#This Row],[PART NUMBER]])</f>
        <v>0167-1064721-14</v>
      </c>
      <c r="I175" s="4" t="s">
        <v>206</v>
      </c>
      <c r="J175" s="6" t="s">
        <v>207</v>
      </c>
      <c r="K175" s="4" t="s">
        <v>109</v>
      </c>
      <c r="L175" s="4" t="s">
        <v>13</v>
      </c>
      <c r="M175" s="11">
        <v>1</v>
      </c>
      <c r="N175" s="4" t="s">
        <v>14</v>
      </c>
      <c r="O175" s="7" t="str">
        <f t="shared" ca="1" si="5"/>
        <v/>
      </c>
      <c r="P175" s="4"/>
      <c r="Q175" s="13">
        <f>IFERROR(IF(Table2[[#This Row],[QTY USED]]="",Table2[[#This Row],[QTY IN]],Table2[[#This Row],[QTY IN]]-Table2[[#This Row],[QTY USED]]),"")</f>
        <v>1</v>
      </c>
      <c r="R175" s="4" t="str" cm="1">
        <f t="array" ref="R175">_xlfn.IFS(Table2[[#This Row],[BALANCE]]="","",Table2[[#This Row],[BALANCE]]&gt;=1,"IN STOCK",Table2[[#This Row],[BALANCE]]&lt;=0,"OUT OF STOCK")</f>
        <v>IN STOCK</v>
      </c>
    </row>
    <row r="176" spans="7:18" ht="18" x14ac:dyDescent="0.4">
      <c r="G176" s="12">
        <f t="shared" ca="1" si="4"/>
        <v>45695.44228865741</v>
      </c>
      <c r="H176" s="3" t="str">
        <f>CONCATENATE(TEXT(ROW(G176)-ROW($G$9)+1,"0000")&amp; "-" &amp;Table2[[#This Row],[PART NUMBER]])</f>
        <v>0168-1559406</v>
      </c>
      <c r="I176" s="4" t="s">
        <v>208</v>
      </c>
      <c r="J176" s="6" t="s">
        <v>1057</v>
      </c>
      <c r="K176" s="4" t="s">
        <v>109</v>
      </c>
      <c r="L176" s="4" t="s">
        <v>13</v>
      </c>
      <c r="M176" s="11">
        <v>4</v>
      </c>
      <c r="N176" s="4" t="s">
        <v>14</v>
      </c>
      <c r="O176" s="7" t="str">
        <f t="shared" ca="1" si="5"/>
        <v/>
      </c>
      <c r="P176" s="4"/>
      <c r="Q176" s="13">
        <f>IFERROR(IF(Table2[[#This Row],[QTY USED]]="",Table2[[#This Row],[QTY IN]],Table2[[#This Row],[QTY IN]]-Table2[[#This Row],[QTY USED]]),"")</f>
        <v>4</v>
      </c>
      <c r="R176" s="4" t="str" cm="1">
        <f t="array" ref="R176">_xlfn.IFS(Table2[[#This Row],[BALANCE]]="","",Table2[[#This Row],[BALANCE]]&gt;=1,"IN STOCK",Table2[[#This Row],[BALANCE]]&lt;=0,"OUT OF STOCK")</f>
        <v>IN STOCK</v>
      </c>
    </row>
    <row r="177" spans="7:18" ht="18" x14ac:dyDescent="0.4">
      <c r="G177" s="12">
        <f t="shared" ca="1" si="4"/>
        <v>45695.44228865741</v>
      </c>
      <c r="H177" s="3" t="str">
        <f>CONCATENATE(TEXT(ROW(G177)-ROW($G$9)+1,"0000")&amp; "-" &amp;Table2[[#This Row],[PART NUMBER]])</f>
        <v>0169-1551910</v>
      </c>
      <c r="I177" s="4" t="s">
        <v>209</v>
      </c>
      <c r="J177" s="6" t="s">
        <v>1058</v>
      </c>
      <c r="K177" s="4" t="s">
        <v>109</v>
      </c>
      <c r="L177" s="4" t="s">
        <v>13</v>
      </c>
      <c r="M177" s="11">
        <v>1</v>
      </c>
      <c r="N177" s="4" t="s">
        <v>14</v>
      </c>
      <c r="O177" s="7" t="str">
        <f t="shared" ca="1" si="5"/>
        <v/>
      </c>
      <c r="P177" s="4"/>
      <c r="Q177" s="13">
        <f>IFERROR(IF(Table2[[#This Row],[QTY USED]]="",Table2[[#This Row],[QTY IN]],Table2[[#This Row],[QTY IN]]-Table2[[#This Row],[QTY USED]]),"")</f>
        <v>1</v>
      </c>
      <c r="R177" s="4" t="str" cm="1">
        <f t="array" ref="R177">_xlfn.IFS(Table2[[#This Row],[BALANCE]]="","",Table2[[#This Row],[BALANCE]]&gt;=1,"IN STOCK",Table2[[#This Row],[BALANCE]]&lt;=0,"OUT OF STOCK")</f>
        <v>IN STOCK</v>
      </c>
    </row>
    <row r="178" spans="7:18" ht="18" x14ac:dyDescent="0.4">
      <c r="G178" s="12">
        <f t="shared" ca="1" si="4"/>
        <v>45695.44228865741</v>
      </c>
      <c r="H178" s="3" t="str">
        <f>CONCATENATE(TEXT(ROW(G178)-ROW($G$9)+1,"0000")&amp; "-" &amp;Table2[[#This Row],[PART NUMBER]])</f>
        <v>0170-701477C1</v>
      </c>
      <c r="I178" s="4" t="s">
        <v>194</v>
      </c>
      <c r="J178" s="6" t="s">
        <v>195</v>
      </c>
      <c r="K178" s="4" t="s">
        <v>109</v>
      </c>
      <c r="L178" s="4" t="s">
        <v>13</v>
      </c>
      <c r="M178" s="11">
        <v>4</v>
      </c>
      <c r="N178" s="4" t="s">
        <v>14</v>
      </c>
      <c r="O178" s="7" t="str">
        <f t="shared" ca="1" si="5"/>
        <v/>
      </c>
      <c r="P178" s="4"/>
      <c r="Q178" s="13">
        <f>IFERROR(IF(Table2[[#This Row],[QTY USED]]="",Table2[[#This Row],[QTY IN]],Table2[[#This Row],[QTY IN]]-Table2[[#This Row],[QTY USED]]),"")</f>
        <v>4</v>
      </c>
      <c r="R178" s="4" t="str" cm="1">
        <f t="array" ref="R178">_xlfn.IFS(Table2[[#This Row],[BALANCE]]="","",Table2[[#This Row],[BALANCE]]&gt;=1,"IN STOCK",Table2[[#This Row],[BALANCE]]&lt;=0,"OUT OF STOCK")</f>
        <v>IN STOCK</v>
      </c>
    </row>
    <row r="179" spans="7:18" ht="18" x14ac:dyDescent="0.4">
      <c r="G179" s="12">
        <f t="shared" ca="1" si="4"/>
        <v>45695.44228865741</v>
      </c>
      <c r="H179" s="3" t="str">
        <f>CONCATENATE(TEXT(ROW(G179)-ROW($G$9)+1,"0000")&amp; "-" &amp;Table2[[#This Row],[PART NUMBER]])</f>
        <v>0171-1559405</v>
      </c>
      <c r="I179" s="4" t="s">
        <v>191</v>
      </c>
      <c r="J179" s="6" t="s">
        <v>1052</v>
      </c>
      <c r="K179" s="4" t="s">
        <v>109</v>
      </c>
      <c r="L179" s="4" t="s">
        <v>13</v>
      </c>
      <c r="M179" s="11">
        <v>4</v>
      </c>
      <c r="N179" s="4" t="s">
        <v>14</v>
      </c>
      <c r="O179" s="7" t="str">
        <f t="shared" ca="1" si="5"/>
        <v/>
      </c>
      <c r="P179" s="4"/>
      <c r="Q179" s="13">
        <f>IFERROR(IF(Table2[[#This Row],[QTY USED]]="",Table2[[#This Row],[QTY IN]],Table2[[#This Row],[QTY IN]]-Table2[[#This Row],[QTY USED]]),"")</f>
        <v>4</v>
      </c>
      <c r="R179" s="4" t="str" cm="1">
        <f t="array" ref="R179">_xlfn.IFS(Table2[[#This Row],[BALANCE]]="","",Table2[[#This Row],[BALANCE]]&gt;=1,"IN STOCK",Table2[[#This Row],[BALANCE]]&lt;=0,"OUT OF STOCK")</f>
        <v>IN STOCK</v>
      </c>
    </row>
    <row r="180" spans="7:18" ht="18" x14ac:dyDescent="0.4">
      <c r="G180" s="12">
        <f t="shared" ca="1" si="4"/>
        <v>45695.44228865741</v>
      </c>
      <c r="H180" s="3" t="str">
        <f>CONCATENATE(TEXT(ROW(G180)-ROW($G$9)+1,"0000")&amp; "-" &amp;Table2[[#This Row],[PART NUMBER]])</f>
        <v>0172-171481-1</v>
      </c>
      <c r="I180" s="4" t="s">
        <v>121</v>
      </c>
      <c r="J180" s="6" t="s">
        <v>122</v>
      </c>
      <c r="K180" s="4" t="s">
        <v>109</v>
      </c>
      <c r="L180" s="4" t="s">
        <v>13</v>
      </c>
      <c r="M180" s="11">
        <v>12</v>
      </c>
      <c r="N180" s="4" t="s">
        <v>14</v>
      </c>
      <c r="O180" s="7" t="str">
        <f t="shared" ca="1" si="5"/>
        <v/>
      </c>
      <c r="P180" s="4"/>
      <c r="Q180" s="13">
        <f>IFERROR(IF(Table2[[#This Row],[QTY USED]]="",Table2[[#This Row],[QTY IN]],Table2[[#This Row],[QTY IN]]-Table2[[#This Row],[QTY USED]]),"")</f>
        <v>12</v>
      </c>
      <c r="R180" s="4" t="str" cm="1">
        <f t="array" ref="R180">_xlfn.IFS(Table2[[#This Row],[BALANCE]]="","",Table2[[#This Row],[BALANCE]]&gt;=1,"IN STOCK",Table2[[#This Row],[BALANCE]]&lt;=0,"OUT OF STOCK")</f>
        <v>IN STOCK</v>
      </c>
    </row>
    <row r="181" spans="7:18" ht="18" x14ac:dyDescent="0.4">
      <c r="G181" s="12">
        <f t="shared" ca="1" si="4"/>
        <v>45695.44228865741</v>
      </c>
      <c r="H181" s="3" t="str">
        <f>CONCATENATE(TEXT(ROW(G181)-ROW($G$9)+1,"0000")&amp; "-" &amp;Table2[[#This Row],[PART NUMBER]])</f>
        <v>0173-186406-1</v>
      </c>
      <c r="I181" s="4" t="s">
        <v>210</v>
      </c>
      <c r="J181" s="6" t="s">
        <v>211</v>
      </c>
      <c r="K181" s="4" t="s">
        <v>109</v>
      </c>
      <c r="L181" s="4" t="s">
        <v>13</v>
      </c>
      <c r="M181" s="11">
        <v>12</v>
      </c>
      <c r="N181" s="4" t="s">
        <v>14</v>
      </c>
      <c r="O181" s="7" t="str">
        <f t="shared" ca="1" si="5"/>
        <v/>
      </c>
      <c r="P181" s="4"/>
      <c r="Q181" s="13">
        <f>IFERROR(IF(Table2[[#This Row],[QTY USED]]="",Table2[[#This Row],[QTY IN]],Table2[[#This Row],[QTY IN]]-Table2[[#This Row],[QTY USED]]),"")</f>
        <v>12</v>
      </c>
      <c r="R181" s="4" t="str" cm="1">
        <f t="array" ref="R181">_xlfn.IFS(Table2[[#This Row],[BALANCE]]="","",Table2[[#This Row],[BALANCE]]&gt;=1,"IN STOCK",Table2[[#This Row],[BALANCE]]&lt;=0,"OUT OF STOCK")</f>
        <v>IN STOCK</v>
      </c>
    </row>
    <row r="182" spans="7:18" ht="18" x14ac:dyDescent="0.4">
      <c r="G182" s="12">
        <f t="shared" ca="1" si="4"/>
        <v>45695.44228865741</v>
      </c>
      <c r="H182" s="3" t="str">
        <f>CONCATENATE(TEXT(ROW(G182)-ROW($G$9)+1,"0000")&amp; "-" &amp;Table2[[#This Row],[PART NUMBER]])</f>
        <v>0174-1089240-38</v>
      </c>
      <c r="I182" s="4" t="s">
        <v>113</v>
      </c>
      <c r="J182" s="6" t="s">
        <v>114</v>
      </c>
      <c r="K182" s="4" t="s">
        <v>109</v>
      </c>
      <c r="L182" s="4" t="s">
        <v>13</v>
      </c>
      <c r="M182" s="11">
        <v>1</v>
      </c>
      <c r="N182" s="4" t="s">
        <v>14</v>
      </c>
      <c r="O182" s="7" t="str">
        <f t="shared" ca="1" si="5"/>
        <v/>
      </c>
      <c r="P182" s="4"/>
      <c r="Q182" s="13">
        <f>IFERROR(IF(Table2[[#This Row],[QTY USED]]="",Table2[[#This Row],[QTY IN]],Table2[[#This Row],[QTY IN]]-Table2[[#This Row],[QTY USED]]),"")</f>
        <v>1</v>
      </c>
      <c r="R182" s="4" t="str" cm="1">
        <f t="array" ref="R182">_xlfn.IFS(Table2[[#This Row],[BALANCE]]="","",Table2[[#This Row],[BALANCE]]&gt;=1,"IN STOCK",Table2[[#This Row],[BALANCE]]&lt;=0,"OUT OF STOCK")</f>
        <v>IN STOCK</v>
      </c>
    </row>
    <row r="183" spans="7:18" ht="18" x14ac:dyDescent="0.4">
      <c r="G183" s="12">
        <f t="shared" ca="1" si="4"/>
        <v>45695.44228865741</v>
      </c>
      <c r="H183" s="3" t="str">
        <f>CONCATENATE(TEXT(ROW(G183)-ROW($G$9)+1,"0000")&amp; "-" &amp;Table2[[#This Row],[PART NUMBER]])</f>
        <v>0175-1506466-2</v>
      </c>
      <c r="I183" s="4" t="s">
        <v>212</v>
      </c>
      <c r="J183" s="6" t="s">
        <v>213</v>
      </c>
      <c r="K183" s="4" t="s">
        <v>109</v>
      </c>
      <c r="L183" s="4" t="s">
        <v>13</v>
      </c>
      <c r="M183" s="11">
        <v>2</v>
      </c>
      <c r="N183" s="4" t="s">
        <v>14</v>
      </c>
      <c r="O183" s="7" t="str">
        <f t="shared" ca="1" si="5"/>
        <v/>
      </c>
      <c r="P183" s="4"/>
      <c r="Q183" s="13">
        <f>IFERROR(IF(Table2[[#This Row],[QTY USED]]="",Table2[[#This Row],[QTY IN]],Table2[[#This Row],[QTY IN]]-Table2[[#This Row],[QTY USED]]),"")</f>
        <v>2</v>
      </c>
      <c r="R183" s="4" t="str" cm="1">
        <f t="array" ref="R183">_xlfn.IFS(Table2[[#This Row],[BALANCE]]="","",Table2[[#This Row],[BALANCE]]&gt;=1,"IN STOCK",Table2[[#This Row],[BALANCE]]&lt;=0,"OUT OF STOCK")</f>
        <v>IN STOCK</v>
      </c>
    </row>
    <row r="184" spans="7:18" ht="18" x14ac:dyDescent="0.4">
      <c r="G184" s="12">
        <f t="shared" ca="1" si="4"/>
        <v>45695.44228865741</v>
      </c>
      <c r="H184" s="3" t="str">
        <f>CONCATENATE(TEXT(ROW(G184)-ROW($G$9)+1,"0000")&amp; "-" &amp;Table2[[#This Row],[PART NUMBER]])</f>
        <v>0176-116091-13</v>
      </c>
      <c r="I184" s="4" t="s">
        <v>214</v>
      </c>
      <c r="J184" s="6" t="s">
        <v>215</v>
      </c>
      <c r="K184" s="4" t="s">
        <v>109</v>
      </c>
      <c r="L184" s="4" t="s">
        <v>13</v>
      </c>
      <c r="M184" s="11">
        <v>1</v>
      </c>
      <c r="N184" s="4" t="s">
        <v>14</v>
      </c>
      <c r="O184" s="7" t="str">
        <f t="shared" ca="1" si="5"/>
        <v/>
      </c>
      <c r="P184" s="4"/>
      <c r="Q184" s="13">
        <f>IFERROR(IF(Table2[[#This Row],[QTY USED]]="",Table2[[#This Row],[QTY IN]],Table2[[#This Row],[QTY IN]]-Table2[[#This Row],[QTY USED]]),"")</f>
        <v>1</v>
      </c>
      <c r="R184" s="4" t="str" cm="1">
        <f t="array" ref="R184">_xlfn.IFS(Table2[[#This Row],[BALANCE]]="","",Table2[[#This Row],[BALANCE]]&gt;=1,"IN STOCK",Table2[[#This Row],[BALANCE]]&lt;=0,"OUT OF STOCK")</f>
        <v>IN STOCK</v>
      </c>
    </row>
    <row r="185" spans="7:18" ht="18" x14ac:dyDescent="0.4">
      <c r="G185" s="12">
        <f t="shared" ca="1" si="4"/>
        <v>45695.44228865741</v>
      </c>
      <c r="H185" s="3" t="str">
        <f>CONCATENATE(TEXT(ROW(G185)-ROW($G$9)+1,"0000")&amp; "-" &amp;Table2[[#This Row],[PART NUMBER]])</f>
        <v>0177-2778466-100</v>
      </c>
      <c r="I185" s="4" t="s">
        <v>755</v>
      </c>
      <c r="J185" s="6" t="s">
        <v>216</v>
      </c>
      <c r="K185" s="4" t="s">
        <v>109</v>
      </c>
      <c r="L185" s="4" t="s">
        <v>13</v>
      </c>
      <c r="M185" s="11">
        <v>2</v>
      </c>
      <c r="N185" s="4" t="s">
        <v>14</v>
      </c>
      <c r="O185" s="7" t="str">
        <f t="shared" ca="1" si="5"/>
        <v/>
      </c>
      <c r="P185" s="4"/>
      <c r="Q185" s="13">
        <f>IFERROR(IF(Table2[[#This Row],[QTY USED]]="",Table2[[#This Row],[QTY IN]],Table2[[#This Row],[QTY IN]]-Table2[[#This Row],[QTY USED]]),"")</f>
        <v>2</v>
      </c>
      <c r="R185" s="4" t="str" cm="1">
        <f t="array" ref="R185">_xlfn.IFS(Table2[[#This Row],[BALANCE]]="","",Table2[[#This Row],[BALANCE]]&gt;=1,"IN STOCK",Table2[[#This Row],[BALANCE]]&lt;=0,"OUT OF STOCK")</f>
        <v>IN STOCK</v>
      </c>
    </row>
    <row r="186" spans="7:18" ht="18" x14ac:dyDescent="0.4">
      <c r="G186" s="12">
        <f t="shared" ca="1" si="4"/>
        <v>45695.44228865741</v>
      </c>
      <c r="H186" s="3" t="str">
        <f>CONCATENATE(TEXT(ROW(G186)-ROW($G$9)+1,"0000")&amp; "-" &amp;Table2[[#This Row],[PART NUMBER]])</f>
        <v>0178-1286570-1</v>
      </c>
      <c r="I186" s="4" t="s">
        <v>217</v>
      </c>
      <c r="J186" s="6" t="s">
        <v>218</v>
      </c>
      <c r="K186" s="4" t="s">
        <v>109</v>
      </c>
      <c r="L186" s="4" t="s">
        <v>13</v>
      </c>
      <c r="M186" s="11">
        <v>1</v>
      </c>
      <c r="N186" s="4" t="s">
        <v>14</v>
      </c>
      <c r="O186" s="7" t="str">
        <f t="shared" ca="1" si="5"/>
        <v/>
      </c>
      <c r="P186" s="4"/>
      <c r="Q186" s="13">
        <f>IFERROR(IF(Table2[[#This Row],[QTY USED]]="",Table2[[#This Row],[QTY IN]],Table2[[#This Row],[QTY IN]]-Table2[[#This Row],[QTY USED]]),"")</f>
        <v>1</v>
      </c>
      <c r="R186" s="4" t="str" cm="1">
        <f t="array" ref="R186">_xlfn.IFS(Table2[[#This Row],[BALANCE]]="","",Table2[[#This Row],[BALANCE]]&gt;=1,"IN STOCK",Table2[[#This Row],[BALANCE]]&lt;=0,"OUT OF STOCK")</f>
        <v>IN STOCK</v>
      </c>
    </row>
    <row r="187" spans="7:18" ht="18" x14ac:dyDescent="0.4">
      <c r="G187" s="12">
        <f t="shared" ca="1" si="4"/>
        <v>45695.44228865741</v>
      </c>
      <c r="H187" s="3" t="str">
        <f>CONCATENATE(TEXT(ROW(G187)-ROW($G$9)+1,"0000")&amp; "-" &amp;Table2[[#This Row],[PART NUMBER]])</f>
        <v>0179-FT33198-100</v>
      </c>
      <c r="I187" s="4" t="s">
        <v>219</v>
      </c>
      <c r="J187" s="6" t="s">
        <v>220</v>
      </c>
      <c r="K187" s="4" t="s">
        <v>109</v>
      </c>
      <c r="L187" s="4" t="s">
        <v>13</v>
      </c>
      <c r="M187" s="11">
        <v>1</v>
      </c>
      <c r="N187" s="4" t="s">
        <v>14</v>
      </c>
      <c r="O187" s="7" t="str">
        <f t="shared" ca="1" si="5"/>
        <v/>
      </c>
      <c r="P187" s="4"/>
      <c r="Q187" s="13">
        <f>IFERROR(IF(Table2[[#This Row],[QTY USED]]="",Table2[[#This Row],[QTY IN]],Table2[[#This Row],[QTY IN]]-Table2[[#This Row],[QTY USED]]),"")</f>
        <v>1</v>
      </c>
      <c r="R187" s="4" t="str" cm="1">
        <f t="array" ref="R187">_xlfn.IFS(Table2[[#This Row],[BALANCE]]="","",Table2[[#This Row],[BALANCE]]&gt;=1,"IN STOCK",Table2[[#This Row],[BALANCE]]&lt;=0,"OUT OF STOCK")</f>
        <v>IN STOCK</v>
      </c>
    </row>
    <row r="188" spans="7:18" ht="18" x14ac:dyDescent="0.4">
      <c r="G188" s="12">
        <f t="shared" ca="1" si="4"/>
        <v>45695.44228865741</v>
      </c>
      <c r="H188" s="3" t="str">
        <f>CONCATENATE(TEXT(ROW(G188)-ROW($G$9)+1,"0000")&amp; "-" &amp;Table2[[#This Row],[PART NUMBER]])</f>
        <v>0180-1506465-1</v>
      </c>
      <c r="I188" s="4" t="s">
        <v>221</v>
      </c>
      <c r="J188" s="6" t="s">
        <v>222</v>
      </c>
      <c r="K188" s="4" t="s">
        <v>109</v>
      </c>
      <c r="L188" s="4" t="s">
        <v>13</v>
      </c>
      <c r="M188" s="11">
        <v>6</v>
      </c>
      <c r="N188" s="4" t="s">
        <v>14</v>
      </c>
      <c r="O188" s="7" t="str">
        <f t="shared" ca="1" si="5"/>
        <v/>
      </c>
      <c r="P188" s="4"/>
      <c r="Q188" s="13">
        <f>IFERROR(IF(Table2[[#This Row],[QTY USED]]="",Table2[[#This Row],[QTY IN]],Table2[[#This Row],[QTY IN]]-Table2[[#This Row],[QTY USED]]),"")</f>
        <v>6</v>
      </c>
      <c r="R188" s="4" t="str" cm="1">
        <f t="array" ref="R188">_xlfn.IFS(Table2[[#This Row],[BALANCE]]="","",Table2[[#This Row],[BALANCE]]&gt;=1,"IN STOCK",Table2[[#This Row],[BALANCE]]&lt;=0,"OUT OF STOCK")</f>
        <v>IN STOCK</v>
      </c>
    </row>
    <row r="189" spans="7:18" ht="18" x14ac:dyDescent="0.4">
      <c r="G189" s="12">
        <f t="shared" ca="1" si="4"/>
        <v>45695.44228865741</v>
      </c>
      <c r="H189" s="3" t="str">
        <f>CONCATENATE(TEXT(ROW(G189)-ROW($G$9)+1,"0000")&amp; "-" &amp;Table2[[#This Row],[PART NUMBER]])</f>
        <v>0181-1057901</v>
      </c>
      <c r="I189" s="4" t="s">
        <v>223</v>
      </c>
      <c r="J189" s="6" t="s">
        <v>1059</v>
      </c>
      <c r="K189" s="4" t="s">
        <v>109</v>
      </c>
      <c r="L189" s="4" t="s">
        <v>13</v>
      </c>
      <c r="M189" s="11">
        <v>4</v>
      </c>
      <c r="N189" s="4" t="s">
        <v>14</v>
      </c>
      <c r="O189" s="7" t="str">
        <f t="shared" ca="1" si="5"/>
        <v/>
      </c>
      <c r="P189" s="4"/>
      <c r="Q189" s="13">
        <f>IFERROR(IF(Table2[[#This Row],[QTY USED]]="",Table2[[#This Row],[QTY IN]],Table2[[#This Row],[QTY IN]]-Table2[[#This Row],[QTY USED]]),"")</f>
        <v>4</v>
      </c>
      <c r="R189" s="4" t="str" cm="1">
        <f t="array" ref="R189">_xlfn.IFS(Table2[[#This Row],[BALANCE]]="","",Table2[[#This Row],[BALANCE]]&gt;=1,"IN STOCK",Table2[[#This Row],[BALANCE]]&lt;=0,"OUT OF STOCK")</f>
        <v>IN STOCK</v>
      </c>
    </row>
    <row r="190" spans="7:18" ht="18" x14ac:dyDescent="0.4">
      <c r="G190" s="12">
        <f t="shared" ca="1" si="4"/>
        <v>45695.44228865741</v>
      </c>
      <c r="H190" s="3" t="str">
        <f>CONCATENATE(TEXT(ROW(G190)-ROW($G$9)+1,"0000")&amp; "-" &amp;Table2[[#This Row],[PART NUMBER]])</f>
        <v>0182-1033940</v>
      </c>
      <c r="I190" s="4" t="s">
        <v>224</v>
      </c>
      <c r="J190" s="6" t="s">
        <v>1060</v>
      </c>
      <c r="K190" s="4" t="s">
        <v>109</v>
      </c>
      <c r="L190" s="4" t="s">
        <v>13</v>
      </c>
      <c r="M190" s="11">
        <v>1</v>
      </c>
      <c r="N190" s="4" t="s">
        <v>14</v>
      </c>
      <c r="O190" s="7" t="str">
        <f t="shared" ca="1" si="5"/>
        <v/>
      </c>
      <c r="P190" s="4"/>
      <c r="Q190" s="13">
        <f>IFERROR(IF(Table2[[#This Row],[QTY USED]]="",Table2[[#This Row],[QTY IN]],Table2[[#This Row],[QTY IN]]-Table2[[#This Row],[QTY USED]]),"")</f>
        <v>1</v>
      </c>
      <c r="R190" s="4" t="str" cm="1">
        <f t="array" ref="R190">_xlfn.IFS(Table2[[#This Row],[BALANCE]]="","",Table2[[#This Row],[BALANCE]]&gt;=1,"IN STOCK",Table2[[#This Row],[BALANCE]]&lt;=0,"OUT OF STOCK")</f>
        <v>IN STOCK</v>
      </c>
    </row>
    <row r="191" spans="7:18" ht="18" x14ac:dyDescent="0.4">
      <c r="G191" s="12">
        <f t="shared" ca="1" si="4"/>
        <v>45695.44228865741</v>
      </c>
      <c r="H191" s="3" t="str">
        <f>CONCATENATE(TEXT(ROW(G191)-ROW($G$9)+1,"0000")&amp; "-" &amp;Table2[[#This Row],[PART NUMBER]])</f>
        <v>0183-1061197</v>
      </c>
      <c r="I191" s="4" t="s">
        <v>223</v>
      </c>
      <c r="J191" s="6" t="s">
        <v>1061</v>
      </c>
      <c r="K191" s="4" t="s">
        <v>109</v>
      </c>
      <c r="L191" s="4" t="s">
        <v>13</v>
      </c>
      <c r="M191" s="11">
        <v>4</v>
      </c>
      <c r="N191" s="4" t="s">
        <v>14</v>
      </c>
      <c r="O191" s="7" t="str">
        <f t="shared" ca="1" si="5"/>
        <v/>
      </c>
      <c r="P191" s="4"/>
      <c r="Q191" s="13">
        <f>IFERROR(IF(Table2[[#This Row],[QTY USED]]="",Table2[[#This Row],[QTY IN]],Table2[[#This Row],[QTY IN]]-Table2[[#This Row],[QTY USED]]),"")</f>
        <v>4</v>
      </c>
      <c r="R191" s="4" t="str" cm="1">
        <f t="array" ref="R191">_xlfn.IFS(Table2[[#This Row],[BALANCE]]="","",Table2[[#This Row],[BALANCE]]&gt;=1,"IN STOCK",Table2[[#This Row],[BALANCE]]&lt;=0,"OUT OF STOCK")</f>
        <v>IN STOCK</v>
      </c>
    </row>
    <row r="192" spans="7:18" ht="18" x14ac:dyDescent="0.4">
      <c r="G192" s="12">
        <f t="shared" ca="1" si="4"/>
        <v>45695.44228865741</v>
      </c>
      <c r="H192" s="3" t="str">
        <f>CONCATENATE(TEXT(ROW(G192)-ROW($G$9)+1,"0000")&amp; "-" &amp;Table2[[#This Row],[PART NUMBER]])</f>
        <v>0184-1096727</v>
      </c>
      <c r="I192" s="4" t="s">
        <v>225</v>
      </c>
      <c r="J192" s="6" t="s">
        <v>1062</v>
      </c>
      <c r="K192" s="4" t="s">
        <v>109</v>
      </c>
      <c r="L192" s="4" t="s">
        <v>13</v>
      </c>
      <c r="M192" s="11">
        <v>4</v>
      </c>
      <c r="N192" s="4" t="s">
        <v>14</v>
      </c>
      <c r="O192" s="7" t="str">
        <f t="shared" ca="1" si="5"/>
        <v/>
      </c>
      <c r="P192" s="4"/>
      <c r="Q192" s="13">
        <f>IFERROR(IF(Table2[[#This Row],[QTY USED]]="",Table2[[#This Row],[QTY IN]],Table2[[#This Row],[QTY IN]]-Table2[[#This Row],[QTY USED]]),"")</f>
        <v>4</v>
      </c>
      <c r="R192" s="4" t="str" cm="1">
        <f t="array" ref="R192">_xlfn.IFS(Table2[[#This Row],[BALANCE]]="","",Table2[[#This Row],[BALANCE]]&gt;=1,"IN STOCK",Table2[[#This Row],[BALANCE]]&lt;=0,"OUT OF STOCK")</f>
        <v>IN STOCK</v>
      </c>
    </row>
    <row r="193" spans="7:18" ht="18" x14ac:dyDescent="0.4">
      <c r="G193" s="12">
        <f t="shared" ca="1" si="4"/>
        <v>45695.44228865741</v>
      </c>
      <c r="H193" s="3" t="str">
        <f>CONCATENATE(TEXT(ROW(G193)-ROW($G$9)+1,"0000")&amp; "-" &amp;Table2[[#This Row],[PART NUMBER]])</f>
        <v>0185-1097483</v>
      </c>
      <c r="I193" s="4" t="s">
        <v>226</v>
      </c>
      <c r="J193" s="6" t="s">
        <v>1063</v>
      </c>
      <c r="K193" s="4" t="s">
        <v>109</v>
      </c>
      <c r="L193" s="4" t="s">
        <v>13</v>
      </c>
      <c r="M193" s="11">
        <v>1</v>
      </c>
      <c r="N193" s="4" t="s">
        <v>14</v>
      </c>
      <c r="O193" s="7" t="str">
        <f t="shared" ca="1" si="5"/>
        <v/>
      </c>
      <c r="P193" s="4"/>
      <c r="Q193" s="13">
        <f>IFERROR(IF(Table2[[#This Row],[QTY USED]]="",Table2[[#This Row],[QTY IN]],Table2[[#This Row],[QTY IN]]-Table2[[#This Row],[QTY USED]]),"")</f>
        <v>1</v>
      </c>
      <c r="R193" s="4" t="str" cm="1">
        <f t="array" ref="R193">_xlfn.IFS(Table2[[#This Row],[BALANCE]]="","",Table2[[#This Row],[BALANCE]]&gt;=1,"IN STOCK",Table2[[#This Row],[BALANCE]]&lt;=0,"OUT OF STOCK")</f>
        <v>IN STOCK</v>
      </c>
    </row>
    <row r="194" spans="7:18" ht="18" x14ac:dyDescent="0.4">
      <c r="G194" s="12">
        <f t="shared" ca="1" si="4"/>
        <v>45695.44228865741</v>
      </c>
      <c r="H194" s="3" t="str">
        <f>CONCATENATE(TEXT(ROW(G194)-ROW($G$9)+1,"0000")&amp; "-" &amp;Table2[[#This Row],[PART NUMBER]])</f>
        <v>0186-1058121-31</v>
      </c>
      <c r="I194" s="4" t="s">
        <v>227</v>
      </c>
      <c r="J194" s="6" t="s">
        <v>228</v>
      </c>
      <c r="K194" s="4" t="s">
        <v>109</v>
      </c>
      <c r="L194" s="4" t="s">
        <v>13</v>
      </c>
      <c r="M194" s="11">
        <v>1</v>
      </c>
      <c r="N194" s="4" t="s">
        <v>14</v>
      </c>
      <c r="O194" s="7" t="str">
        <f t="shared" ca="1" si="5"/>
        <v/>
      </c>
      <c r="P194" s="4"/>
      <c r="Q194" s="13">
        <f>IFERROR(IF(Table2[[#This Row],[QTY USED]]="",Table2[[#This Row],[QTY IN]],Table2[[#This Row],[QTY IN]]-Table2[[#This Row],[QTY USED]]),"")</f>
        <v>1</v>
      </c>
      <c r="R194" s="4" t="str" cm="1">
        <f t="array" ref="R194">_xlfn.IFS(Table2[[#This Row],[BALANCE]]="","",Table2[[#This Row],[BALANCE]]&gt;=1,"IN STOCK",Table2[[#This Row],[BALANCE]]&lt;=0,"OUT OF STOCK")</f>
        <v>IN STOCK</v>
      </c>
    </row>
    <row r="195" spans="7:18" ht="18" x14ac:dyDescent="0.4">
      <c r="G195" s="12">
        <f t="shared" ca="1" si="4"/>
        <v>45695.44228865741</v>
      </c>
      <c r="H195" s="3" t="str">
        <f>CONCATENATE(TEXT(ROW(G195)-ROW($G$9)+1,"0000")&amp; "-" &amp;Table2[[#This Row],[PART NUMBER]])</f>
        <v>0187-1089240-18</v>
      </c>
      <c r="I195" s="4" t="s">
        <v>33</v>
      </c>
      <c r="J195" s="6" t="s">
        <v>229</v>
      </c>
      <c r="K195" s="4" t="s">
        <v>109</v>
      </c>
      <c r="L195" s="4" t="s">
        <v>13</v>
      </c>
      <c r="M195" s="11">
        <v>17</v>
      </c>
      <c r="N195" s="4" t="s">
        <v>14</v>
      </c>
      <c r="O195" s="7" t="str">
        <f t="shared" ca="1" si="5"/>
        <v/>
      </c>
      <c r="P195" s="4"/>
      <c r="Q195" s="13">
        <f>IFERROR(IF(Table2[[#This Row],[QTY USED]]="",Table2[[#This Row],[QTY IN]],Table2[[#This Row],[QTY IN]]-Table2[[#This Row],[QTY USED]]),"")</f>
        <v>17</v>
      </c>
      <c r="R195" s="4" t="str" cm="1">
        <f t="array" ref="R195">_xlfn.IFS(Table2[[#This Row],[BALANCE]]="","",Table2[[#This Row],[BALANCE]]&gt;=1,"IN STOCK",Table2[[#This Row],[BALANCE]]&lt;=0,"OUT OF STOCK")</f>
        <v>IN STOCK</v>
      </c>
    </row>
    <row r="196" spans="7:18" ht="18" x14ac:dyDescent="0.4">
      <c r="G196" s="12">
        <f t="shared" ca="1" si="4"/>
        <v>45695.44228865741</v>
      </c>
      <c r="H196" s="3" t="str">
        <f>CONCATENATE(TEXT(ROW(G196)-ROW($G$9)+1,"0000")&amp; "-" &amp;Table2[[#This Row],[PART NUMBER]])</f>
        <v>0188-124P07-7</v>
      </c>
      <c r="I196" s="4" t="s">
        <v>230</v>
      </c>
      <c r="J196" s="6" t="s">
        <v>231</v>
      </c>
      <c r="K196" s="4" t="s">
        <v>109</v>
      </c>
      <c r="L196" s="4" t="s">
        <v>13</v>
      </c>
      <c r="M196" s="11">
        <v>1</v>
      </c>
      <c r="N196" s="4" t="s">
        <v>14</v>
      </c>
      <c r="O196" s="7" t="str">
        <f t="shared" ca="1" si="5"/>
        <v/>
      </c>
      <c r="P196" s="4"/>
      <c r="Q196" s="13">
        <f>IFERROR(IF(Table2[[#This Row],[QTY USED]]="",Table2[[#This Row],[QTY IN]],Table2[[#This Row],[QTY IN]]-Table2[[#This Row],[QTY USED]]),"")</f>
        <v>1</v>
      </c>
      <c r="R196" s="4" t="str" cm="1">
        <f t="array" ref="R196">_xlfn.IFS(Table2[[#This Row],[BALANCE]]="","",Table2[[#This Row],[BALANCE]]&gt;=1,"IN STOCK",Table2[[#This Row],[BALANCE]]&lt;=0,"OUT OF STOCK")</f>
        <v>IN STOCK</v>
      </c>
    </row>
    <row r="197" spans="7:18" ht="18" x14ac:dyDescent="0.4">
      <c r="G197" s="12">
        <f t="shared" ca="1" si="4"/>
        <v>45695.44228865741</v>
      </c>
      <c r="H197" s="3" t="str">
        <f>CONCATENATE(TEXT(ROW(G197)-ROW($G$9)+1,"0000")&amp; "-" &amp;Table2[[#This Row],[PART NUMBER]])</f>
        <v>0189-124P07-17</v>
      </c>
      <c r="I197" s="4" t="s">
        <v>230</v>
      </c>
      <c r="J197" s="6" t="s">
        <v>232</v>
      </c>
      <c r="K197" s="4" t="s">
        <v>109</v>
      </c>
      <c r="L197" s="4" t="s">
        <v>13</v>
      </c>
      <c r="M197" s="11">
        <v>1</v>
      </c>
      <c r="N197" s="4" t="s">
        <v>14</v>
      </c>
      <c r="O197" s="7" t="str">
        <f t="shared" ca="1" si="5"/>
        <v/>
      </c>
      <c r="P197" s="4"/>
      <c r="Q197" s="13">
        <f>IFERROR(IF(Table2[[#This Row],[QTY USED]]="",Table2[[#This Row],[QTY IN]],Table2[[#This Row],[QTY IN]]-Table2[[#This Row],[QTY USED]]),"")</f>
        <v>1</v>
      </c>
      <c r="R197" s="4" t="str" cm="1">
        <f t="array" ref="R197">_xlfn.IFS(Table2[[#This Row],[BALANCE]]="","",Table2[[#This Row],[BALANCE]]&gt;=1,"IN STOCK",Table2[[#This Row],[BALANCE]]&lt;=0,"OUT OF STOCK")</f>
        <v>IN STOCK</v>
      </c>
    </row>
    <row r="198" spans="7:18" ht="18" x14ac:dyDescent="0.4">
      <c r="G198" s="12">
        <f t="shared" ca="1" si="4"/>
        <v>45695.44228865741</v>
      </c>
      <c r="H198" s="3" t="str">
        <f>CONCATENATE(TEXT(ROW(G198)-ROW($G$9)+1,"0000")&amp; "-" &amp;Table2[[#This Row],[PART NUMBER]])</f>
        <v>0190-124P07-4</v>
      </c>
      <c r="I198" s="4" t="s">
        <v>230</v>
      </c>
      <c r="J198" s="6" t="s">
        <v>233</v>
      </c>
      <c r="K198" s="4" t="s">
        <v>109</v>
      </c>
      <c r="L198" s="4" t="s">
        <v>13</v>
      </c>
      <c r="M198" s="11">
        <v>1</v>
      </c>
      <c r="N198" s="4" t="s">
        <v>14</v>
      </c>
      <c r="O198" s="7" t="str">
        <f t="shared" ca="1" si="5"/>
        <v/>
      </c>
      <c r="P198" s="4"/>
      <c r="Q198" s="13">
        <f>IFERROR(IF(Table2[[#This Row],[QTY USED]]="",Table2[[#This Row],[QTY IN]],Table2[[#This Row],[QTY IN]]-Table2[[#This Row],[QTY USED]]),"")</f>
        <v>1</v>
      </c>
      <c r="R198" s="4" t="str" cm="1">
        <f t="array" ref="R198">_xlfn.IFS(Table2[[#This Row],[BALANCE]]="","",Table2[[#This Row],[BALANCE]]&gt;=1,"IN STOCK",Table2[[#This Row],[BALANCE]]&lt;=0,"OUT OF STOCK")</f>
        <v>IN STOCK</v>
      </c>
    </row>
    <row r="199" spans="7:18" ht="18" x14ac:dyDescent="0.4">
      <c r="G199" s="12">
        <f t="shared" ca="1" si="4"/>
        <v>45695.44228865741</v>
      </c>
      <c r="H199" s="3" t="str">
        <f>CONCATENATE(TEXT(ROW(G199)-ROW($G$9)+1,"0000")&amp; "-" &amp;Table2[[#This Row],[PART NUMBER]])</f>
        <v>0191-969131C1</v>
      </c>
      <c r="I199" s="4" t="s">
        <v>756</v>
      </c>
      <c r="J199" s="6" t="s">
        <v>234</v>
      </c>
      <c r="K199" s="4" t="s">
        <v>109</v>
      </c>
      <c r="L199" s="4" t="s">
        <v>13</v>
      </c>
      <c r="M199" s="11">
        <v>1</v>
      </c>
      <c r="N199" s="4" t="s">
        <v>14</v>
      </c>
      <c r="O199" s="7" t="str">
        <f t="shared" ca="1" si="5"/>
        <v/>
      </c>
      <c r="P199" s="4"/>
      <c r="Q199" s="13">
        <f>IFERROR(IF(Table2[[#This Row],[QTY USED]]="",Table2[[#This Row],[QTY IN]],Table2[[#This Row],[QTY IN]]-Table2[[#This Row],[QTY USED]]),"")</f>
        <v>1</v>
      </c>
      <c r="R199" s="4" t="str" cm="1">
        <f t="array" ref="R199">_xlfn.IFS(Table2[[#This Row],[BALANCE]]="","",Table2[[#This Row],[BALANCE]]&gt;=1,"IN STOCK",Table2[[#This Row],[BALANCE]]&lt;=0,"OUT OF STOCK")</f>
        <v>IN STOCK</v>
      </c>
    </row>
    <row r="200" spans="7:18" ht="18" x14ac:dyDescent="0.4">
      <c r="G200" s="12">
        <f t="shared" ca="1" si="4"/>
        <v>45695.44228865741</v>
      </c>
      <c r="H200" s="3" t="str">
        <f>CONCATENATE(TEXT(ROW(G200)-ROW($G$9)+1,"0000")&amp; "-" &amp;Table2[[#This Row],[PART NUMBER]])</f>
        <v>0192-969353C1</v>
      </c>
      <c r="I200" s="4" t="s">
        <v>235</v>
      </c>
      <c r="J200" s="6" t="s">
        <v>236</v>
      </c>
      <c r="K200" s="4" t="s">
        <v>109</v>
      </c>
      <c r="L200" s="4" t="s">
        <v>13</v>
      </c>
      <c r="M200" s="11">
        <v>1</v>
      </c>
      <c r="N200" s="4" t="s">
        <v>14</v>
      </c>
      <c r="O200" s="7" t="str">
        <f t="shared" ca="1" si="5"/>
        <v/>
      </c>
      <c r="P200" s="4"/>
      <c r="Q200" s="13">
        <f>IFERROR(IF(Table2[[#This Row],[QTY USED]]="",Table2[[#This Row],[QTY IN]],Table2[[#This Row],[QTY IN]]-Table2[[#This Row],[QTY USED]]),"")</f>
        <v>1</v>
      </c>
      <c r="R200" s="4" t="str" cm="1">
        <f t="array" ref="R200">_xlfn.IFS(Table2[[#This Row],[BALANCE]]="","",Table2[[#This Row],[BALANCE]]&gt;=1,"IN STOCK",Table2[[#This Row],[BALANCE]]&lt;=0,"OUT OF STOCK")</f>
        <v>IN STOCK</v>
      </c>
    </row>
    <row r="201" spans="7:18" ht="18" x14ac:dyDescent="0.4">
      <c r="G201" s="12">
        <f t="shared" ref="G201:G264" ca="1" si="6">IF(I201&lt;&gt;"",IF(G201="",NOW(),G201),"")</f>
        <v>45695.44228865741</v>
      </c>
      <c r="H201" s="3" t="str">
        <f>CONCATENATE(TEXT(ROW(G201)-ROW($G$9)+1,"0000")&amp; "-" &amp;Table2[[#This Row],[PART NUMBER]])</f>
        <v>0193-950678C1</v>
      </c>
      <c r="I201" s="4" t="s">
        <v>237</v>
      </c>
      <c r="J201" s="6" t="s">
        <v>238</v>
      </c>
      <c r="K201" s="4" t="s">
        <v>109</v>
      </c>
      <c r="L201" s="4" t="s">
        <v>13</v>
      </c>
      <c r="M201" s="11">
        <v>1</v>
      </c>
      <c r="N201" s="4" t="s">
        <v>14</v>
      </c>
      <c r="O201" s="7" t="str">
        <f t="shared" ref="O201:O264" ca="1" si="7">IF(P201&lt;&gt;"",IF(O201="",NOW(),O201),"")</f>
        <v/>
      </c>
      <c r="P201" s="4"/>
      <c r="Q201" s="13">
        <f>IFERROR(IF(Table2[[#This Row],[QTY USED]]="",Table2[[#This Row],[QTY IN]],Table2[[#This Row],[QTY IN]]-Table2[[#This Row],[QTY USED]]),"")</f>
        <v>1</v>
      </c>
      <c r="R201" s="4" t="str" cm="1">
        <f t="array" ref="R201">_xlfn.IFS(Table2[[#This Row],[BALANCE]]="","",Table2[[#This Row],[BALANCE]]&gt;=1,"IN STOCK",Table2[[#This Row],[BALANCE]]&lt;=0,"OUT OF STOCK")</f>
        <v>IN STOCK</v>
      </c>
    </row>
    <row r="202" spans="7:18" ht="18" x14ac:dyDescent="0.4">
      <c r="G202" s="12">
        <f t="shared" ca="1" si="6"/>
        <v>45695.44228865741</v>
      </c>
      <c r="H202" s="3" t="str">
        <f>CONCATENATE(TEXT(ROW(G202)-ROW($G$9)+1,"0000")&amp; "-" &amp;Table2[[#This Row],[PART NUMBER]])</f>
        <v>0194-903316C1</v>
      </c>
      <c r="I202" s="4" t="s">
        <v>239</v>
      </c>
      <c r="J202" s="6" t="s">
        <v>240</v>
      </c>
      <c r="K202" s="4" t="s">
        <v>109</v>
      </c>
      <c r="L202" s="4" t="s">
        <v>13</v>
      </c>
      <c r="M202" s="11">
        <v>6</v>
      </c>
      <c r="N202" s="4" t="s">
        <v>14</v>
      </c>
      <c r="O202" s="7" t="str">
        <f t="shared" ca="1" si="7"/>
        <v/>
      </c>
      <c r="P202" s="4"/>
      <c r="Q202" s="13">
        <f>IFERROR(IF(Table2[[#This Row],[QTY USED]]="",Table2[[#This Row],[QTY IN]],Table2[[#This Row],[QTY IN]]-Table2[[#This Row],[QTY USED]]),"")</f>
        <v>6</v>
      </c>
      <c r="R202" s="4" t="str" cm="1">
        <f t="array" ref="R202">_xlfn.IFS(Table2[[#This Row],[BALANCE]]="","",Table2[[#This Row],[BALANCE]]&gt;=1,"IN STOCK",Table2[[#This Row],[BALANCE]]&lt;=0,"OUT OF STOCK")</f>
        <v>IN STOCK</v>
      </c>
    </row>
    <row r="203" spans="7:18" ht="18" x14ac:dyDescent="0.4">
      <c r="G203" s="12">
        <f t="shared" ca="1" si="6"/>
        <v>45695.44228865741</v>
      </c>
      <c r="H203" s="3" t="str">
        <f>CONCATENATE(TEXT(ROW(G203)-ROW($G$9)+1,"0000")&amp; "-" &amp;Table2[[#This Row],[PART NUMBER]])</f>
        <v>0195-15450242</v>
      </c>
      <c r="I203" s="4" t="s">
        <v>241</v>
      </c>
      <c r="J203" s="6" t="s">
        <v>1064</v>
      </c>
      <c r="K203" s="4" t="s">
        <v>109</v>
      </c>
      <c r="L203" s="4" t="s">
        <v>13</v>
      </c>
      <c r="M203" s="11">
        <v>1</v>
      </c>
      <c r="N203" s="4" t="s">
        <v>14</v>
      </c>
      <c r="O203" s="7" t="str">
        <f t="shared" ca="1" si="7"/>
        <v/>
      </c>
      <c r="P203" s="4"/>
      <c r="Q203" s="13">
        <f>IFERROR(IF(Table2[[#This Row],[QTY USED]]="",Table2[[#This Row],[QTY IN]],Table2[[#This Row],[QTY IN]]-Table2[[#This Row],[QTY USED]]),"")</f>
        <v>1</v>
      </c>
      <c r="R203" s="4" t="str" cm="1">
        <f t="array" ref="R203">_xlfn.IFS(Table2[[#This Row],[BALANCE]]="","",Table2[[#This Row],[BALANCE]]&gt;=1,"IN STOCK",Table2[[#This Row],[BALANCE]]&lt;=0,"OUT OF STOCK")</f>
        <v>IN STOCK</v>
      </c>
    </row>
    <row r="204" spans="7:18" ht="18" x14ac:dyDescent="0.4">
      <c r="G204" s="12">
        <f t="shared" ca="1" si="6"/>
        <v>45695.44228865741</v>
      </c>
      <c r="H204" s="3" t="str">
        <f>CONCATENATE(TEXT(ROW(G204)-ROW($G$9)+1,"0000")&amp; "-" &amp;Table2[[#This Row],[PART NUMBER]])</f>
        <v>0196-1001697</v>
      </c>
      <c r="I204" s="4" t="s">
        <v>757</v>
      </c>
      <c r="J204" s="6" t="s">
        <v>1065</v>
      </c>
      <c r="K204" s="4" t="s">
        <v>23</v>
      </c>
      <c r="L204" s="4" t="s">
        <v>242</v>
      </c>
      <c r="M204" s="11">
        <v>1</v>
      </c>
      <c r="N204" s="4" t="s">
        <v>242</v>
      </c>
      <c r="O204" s="7" t="str">
        <f t="shared" ca="1" si="7"/>
        <v/>
      </c>
      <c r="P204" s="4"/>
      <c r="Q204" s="13">
        <f>IFERROR(IF(Table2[[#This Row],[QTY USED]]="",Table2[[#This Row],[QTY IN]],Table2[[#This Row],[QTY IN]]-Table2[[#This Row],[QTY USED]]),"")</f>
        <v>1</v>
      </c>
      <c r="R204" s="4" t="str" cm="1">
        <f t="array" ref="R204">_xlfn.IFS(Table2[[#This Row],[BALANCE]]="","",Table2[[#This Row],[BALANCE]]&gt;=1,"IN STOCK",Table2[[#This Row],[BALANCE]]&lt;=0,"OUT OF STOCK")</f>
        <v>IN STOCK</v>
      </c>
    </row>
    <row r="205" spans="7:18" ht="18" x14ac:dyDescent="0.4">
      <c r="G205" s="12">
        <f t="shared" ca="1" si="6"/>
        <v>45695.44228865741</v>
      </c>
      <c r="H205" s="3" t="str">
        <f>CONCATENATE(TEXT(ROW(G205)-ROW($G$9)+1,"0000")&amp; "-" &amp;Table2[[#This Row],[PART NUMBER]])</f>
        <v>0197-1007799</v>
      </c>
      <c r="I205" s="4" t="s">
        <v>758</v>
      </c>
      <c r="J205" s="6" t="s">
        <v>1025</v>
      </c>
      <c r="K205" s="4" t="s">
        <v>23</v>
      </c>
      <c r="L205" s="4" t="s">
        <v>242</v>
      </c>
      <c r="M205" s="11">
        <v>50</v>
      </c>
      <c r="N205" s="4" t="s">
        <v>242</v>
      </c>
      <c r="O205" s="7" t="str">
        <f t="shared" ca="1" si="7"/>
        <v/>
      </c>
      <c r="P205" s="4"/>
      <c r="Q205" s="13">
        <f>IFERROR(IF(Table2[[#This Row],[QTY USED]]="",Table2[[#This Row],[QTY IN]],Table2[[#This Row],[QTY IN]]-Table2[[#This Row],[QTY USED]]),"")</f>
        <v>50</v>
      </c>
      <c r="R205" s="4" t="str" cm="1">
        <f t="array" ref="R205">_xlfn.IFS(Table2[[#This Row],[BALANCE]]="","",Table2[[#This Row],[BALANCE]]&gt;=1,"IN STOCK",Table2[[#This Row],[BALANCE]]&lt;=0,"OUT OF STOCK")</f>
        <v>IN STOCK</v>
      </c>
    </row>
    <row r="206" spans="7:18" ht="18" x14ac:dyDescent="0.4">
      <c r="G206" s="12">
        <f t="shared" ca="1" si="6"/>
        <v>45695.44228865741</v>
      </c>
      <c r="H206" s="3" t="str">
        <f>CONCATENATE(TEXT(ROW(G206)-ROW($G$9)+1,"0000")&amp; "-" &amp;Table2[[#This Row],[PART NUMBER]])</f>
        <v>0198-1007799</v>
      </c>
      <c r="I206" s="4" t="s">
        <v>758</v>
      </c>
      <c r="J206" s="6" t="s">
        <v>1025</v>
      </c>
      <c r="K206" s="4" t="s">
        <v>23</v>
      </c>
      <c r="L206" s="4" t="s">
        <v>242</v>
      </c>
      <c r="M206" s="11">
        <v>50</v>
      </c>
      <c r="N206" s="4" t="s">
        <v>242</v>
      </c>
      <c r="O206" s="7" t="str">
        <f t="shared" ca="1" si="7"/>
        <v/>
      </c>
      <c r="P206" s="4"/>
      <c r="Q206" s="13">
        <f>IFERROR(IF(Table2[[#This Row],[QTY USED]]="",Table2[[#This Row],[QTY IN]],Table2[[#This Row],[QTY IN]]-Table2[[#This Row],[QTY USED]]),"")</f>
        <v>50</v>
      </c>
      <c r="R206" s="4" t="str" cm="1">
        <f t="array" ref="R206">_xlfn.IFS(Table2[[#This Row],[BALANCE]]="","",Table2[[#This Row],[BALANCE]]&gt;=1,"IN STOCK",Table2[[#This Row],[BALANCE]]&lt;=0,"OUT OF STOCK")</f>
        <v>IN STOCK</v>
      </c>
    </row>
    <row r="207" spans="7:18" ht="18" x14ac:dyDescent="0.4">
      <c r="G207" s="12">
        <f t="shared" ca="1" si="6"/>
        <v>45695.44228865741</v>
      </c>
      <c r="H207" s="3" t="str">
        <f>CONCATENATE(TEXT(ROW(G207)-ROW($G$9)+1,"0000")&amp; "-" &amp;Table2[[#This Row],[PART NUMBER]])</f>
        <v>0199-1007973</v>
      </c>
      <c r="I207" s="4" t="s">
        <v>759</v>
      </c>
      <c r="J207" s="6" t="s">
        <v>1066</v>
      </c>
      <c r="K207" s="4" t="s">
        <v>23</v>
      </c>
      <c r="L207" s="4" t="s">
        <v>242</v>
      </c>
      <c r="M207" s="11">
        <v>1</v>
      </c>
      <c r="N207" s="4" t="s">
        <v>242</v>
      </c>
      <c r="O207" s="7" t="str">
        <f t="shared" ca="1" si="7"/>
        <v/>
      </c>
      <c r="P207" s="4"/>
      <c r="Q207" s="13">
        <f>IFERROR(IF(Table2[[#This Row],[QTY USED]]="",Table2[[#This Row],[QTY IN]],Table2[[#This Row],[QTY IN]]-Table2[[#This Row],[QTY USED]]),"")</f>
        <v>1</v>
      </c>
      <c r="R207" s="4" t="str" cm="1">
        <f t="array" ref="R207">_xlfn.IFS(Table2[[#This Row],[BALANCE]]="","",Table2[[#This Row],[BALANCE]]&gt;=1,"IN STOCK",Table2[[#This Row],[BALANCE]]&lt;=0,"OUT OF STOCK")</f>
        <v>IN STOCK</v>
      </c>
    </row>
    <row r="208" spans="7:18" ht="18" x14ac:dyDescent="0.4">
      <c r="G208" s="12">
        <f t="shared" ca="1" si="6"/>
        <v>45695.44228865741</v>
      </c>
      <c r="H208" s="3" t="str">
        <f>CONCATENATE(TEXT(ROW(G208)-ROW($G$9)+1,"0000")&amp; "-" &amp;Table2[[#This Row],[PART NUMBER]])</f>
        <v>0200-1008557</v>
      </c>
      <c r="I208" s="4" t="s">
        <v>760</v>
      </c>
      <c r="J208" s="6" t="s">
        <v>1067</v>
      </c>
      <c r="K208" s="4" t="s">
        <v>23</v>
      </c>
      <c r="L208" s="4" t="s">
        <v>242</v>
      </c>
      <c r="M208" s="11">
        <v>1</v>
      </c>
      <c r="N208" s="4" t="s">
        <v>242</v>
      </c>
      <c r="O208" s="7" t="str">
        <f t="shared" ca="1" si="7"/>
        <v/>
      </c>
      <c r="P208" s="4"/>
      <c r="Q208" s="13">
        <f>IFERROR(IF(Table2[[#This Row],[QTY USED]]="",Table2[[#This Row],[QTY IN]],Table2[[#This Row],[QTY IN]]-Table2[[#This Row],[QTY USED]]),"")</f>
        <v>1</v>
      </c>
      <c r="R208" s="4" t="str" cm="1">
        <f t="array" ref="R208">_xlfn.IFS(Table2[[#This Row],[BALANCE]]="","",Table2[[#This Row],[BALANCE]]&gt;=1,"IN STOCK",Table2[[#This Row],[BALANCE]]&lt;=0,"OUT OF STOCK")</f>
        <v>IN STOCK</v>
      </c>
    </row>
    <row r="209" spans="7:18" ht="18" x14ac:dyDescent="0.4">
      <c r="G209" s="12">
        <f t="shared" ca="1" si="6"/>
        <v>45695.44228865741</v>
      </c>
      <c r="H209" s="3" t="str">
        <f>CONCATENATE(TEXT(ROW(G209)-ROW($G$9)+1,"0000")&amp; "-" &amp;Table2[[#This Row],[PART NUMBER]])</f>
        <v>0201-1008726</v>
      </c>
      <c r="I209" s="4" t="s">
        <v>243</v>
      </c>
      <c r="J209" s="6" t="s">
        <v>1026</v>
      </c>
      <c r="K209" s="4" t="s">
        <v>23</v>
      </c>
      <c r="L209" s="4" t="s">
        <v>242</v>
      </c>
      <c r="M209" s="11">
        <v>4</v>
      </c>
      <c r="N209" s="4" t="s">
        <v>242</v>
      </c>
      <c r="O209" s="7" t="str">
        <f t="shared" ca="1" si="7"/>
        <v/>
      </c>
      <c r="P209" s="4"/>
      <c r="Q209" s="13">
        <f>IFERROR(IF(Table2[[#This Row],[QTY USED]]="",Table2[[#This Row],[QTY IN]],Table2[[#This Row],[QTY IN]]-Table2[[#This Row],[QTY USED]]),"")</f>
        <v>4</v>
      </c>
      <c r="R209" s="4" t="str" cm="1">
        <f t="array" ref="R209">_xlfn.IFS(Table2[[#This Row],[BALANCE]]="","",Table2[[#This Row],[BALANCE]]&gt;=1,"IN STOCK",Table2[[#This Row],[BALANCE]]&lt;=0,"OUT OF STOCK")</f>
        <v>IN STOCK</v>
      </c>
    </row>
    <row r="210" spans="7:18" ht="18" x14ac:dyDescent="0.4">
      <c r="G210" s="12">
        <f t="shared" ca="1" si="6"/>
        <v>45695.44228865741</v>
      </c>
      <c r="H210" s="3" t="str">
        <f>CONCATENATE(TEXT(ROW(G210)-ROW($G$9)+1,"0000")&amp; "-" &amp;Table2[[#This Row],[PART NUMBER]])</f>
        <v>0202-1010447</v>
      </c>
      <c r="I210" s="4" t="s">
        <v>244</v>
      </c>
      <c r="J210" s="6" t="s">
        <v>1068</v>
      </c>
      <c r="K210" s="4" t="s">
        <v>23</v>
      </c>
      <c r="L210" s="4" t="s">
        <v>242</v>
      </c>
      <c r="M210" s="11">
        <v>3</v>
      </c>
      <c r="N210" s="4" t="s">
        <v>242</v>
      </c>
      <c r="O210" s="7" t="str">
        <f t="shared" ca="1" si="7"/>
        <v/>
      </c>
      <c r="P210" s="4"/>
      <c r="Q210" s="13">
        <f>IFERROR(IF(Table2[[#This Row],[QTY USED]]="",Table2[[#This Row],[QTY IN]],Table2[[#This Row],[QTY IN]]-Table2[[#This Row],[QTY USED]]),"")</f>
        <v>3</v>
      </c>
      <c r="R210" s="4" t="str" cm="1">
        <f t="array" ref="R210">_xlfn.IFS(Table2[[#This Row],[BALANCE]]="","",Table2[[#This Row],[BALANCE]]&gt;=1,"IN STOCK",Table2[[#This Row],[BALANCE]]&lt;=0,"OUT OF STOCK")</f>
        <v>IN STOCK</v>
      </c>
    </row>
    <row r="211" spans="7:18" ht="18" x14ac:dyDescent="0.4">
      <c r="G211" s="12">
        <f t="shared" ca="1" si="6"/>
        <v>45695.44228865741</v>
      </c>
      <c r="H211" s="3" t="str">
        <f>CONCATENATE(TEXT(ROW(G211)-ROW($G$9)+1,"0000")&amp; "-" &amp;Table2[[#This Row],[PART NUMBER]])</f>
        <v>0203-1010448</v>
      </c>
      <c r="I211" s="4" t="s">
        <v>761</v>
      </c>
      <c r="J211" s="6" t="s">
        <v>1069</v>
      </c>
      <c r="K211" s="4" t="s">
        <v>23</v>
      </c>
      <c r="L211" s="4" t="s">
        <v>242</v>
      </c>
      <c r="M211" s="11">
        <v>10</v>
      </c>
      <c r="N211" s="4" t="s">
        <v>242</v>
      </c>
      <c r="O211" s="7" t="str">
        <f t="shared" ca="1" si="7"/>
        <v/>
      </c>
      <c r="P211" s="4"/>
      <c r="Q211" s="13">
        <f>IFERROR(IF(Table2[[#This Row],[QTY USED]]="",Table2[[#This Row],[QTY IN]],Table2[[#This Row],[QTY IN]]-Table2[[#This Row],[QTY USED]]),"")</f>
        <v>10</v>
      </c>
      <c r="R211" s="4" t="str" cm="1">
        <f t="array" ref="R211">_xlfn.IFS(Table2[[#This Row],[BALANCE]]="","",Table2[[#This Row],[BALANCE]]&gt;=1,"IN STOCK",Table2[[#This Row],[BALANCE]]&lt;=0,"OUT OF STOCK")</f>
        <v>IN STOCK</v>
      </c>
    </row>
    <row r="212" spans="7:18" ht="18" x14ac:dyDescent="0.4">
      <c r="G212" s="12">
        <f t="shared" ca="1" si="6"/>
        <v>45695.44228865741</v>
      </c>
      <c r="H212" s="3" t="str">
        <f>CONCATENATE(TEXT(ROW(G212)-ROW($G$9)+1,"0000")&amp; "-" &amp;Table2[[#This Row],[PART NUMBER]])</f>
        <v>0204-1010449</v>
      </c>
      <c r="I212" s="4" t="s">
        <v>245</v>
      </c>
      <c r="J212" s="6" t="s">
        <v>1070</v>
      </c>
      <c r="K212" s="4" t="s">
        <v>23</v>
      </c>
      <c r="L212" s="4" t="s">
        <v>242</v>
      </c>
      <c r="M212" s="11">
        <v>3</v>
      </c>
      <c r="N212" s="4" t="s">
        <v>242</v>
      </c>
      <c r="O212" s="7" t="str">
        <f t="shared" ca="1" si="7"/>
        <v/>
      </c>
      <c r="P212" s="4"/>
      <c r="Q212" s="13">
        <f>IFERROR(IF(Table2[[#This Row],[QTY USED]]="",Table2[[#This Row],[QTY IN]],Table2[[#This Row],[QTY IN]]-Table2[[#This Row],[QTY USED]]),"")</f>
        <v>3</v>
      </c>
      <c r="R212" s="4" t="str" cm="1">
        <f t="array" ref="R212">_xlfn.IFS(Table2[[#This Row],[BALANCE]]="","",Table2[[#This Row],[BALANCE]]&gt;=1,"IN STOCK",Table2[[#This Row],[BALANCE]]&lt;=0,"OUT OF STOCK")</f>
        <v>IN STOCK</v>
      </c>
    </row>
    <row r="213" spans="7:18" ht="18" x14ac:dyDescent="0.4">
      <c r="G213" s="12">
        <f t="shared" ca="1" si="6"/>
        <v>45695.44228865741</v>
      </c>
      <c r="H213" s="3" t="str">
        <f>CONCATENATE(TEXT(ROW(G213)-ROW($G$9)+1,"0000")&amp; "-" &amp;Table2[[#This Row],[PART NUMBER]])</f>
        <v>0205-1013975</v>
      </c>
      <c r="I213" s="4" t="s">
        <v>762</v>
      </c>
      <c r="J213" s="6" t="s">
        <v>1071</v>
      </c>
      <c r="K213" s="4" t="s">
        <v>23</v>
      </c>
      <c r="L213" s="4" t="s">
        <v>242</v>
      </c>
      <c r="M213" s="11">
        <v>1</v>
      </c>
      <c r="N213" s="4" t="s">
        <v>242</v>
      </c>
      <c r="O213" s="7" t="str">
        <f t="shared" ca="1" si="7"/>
        <v/>
      </c>
      <c r="P213" s="4"/>
      <c r="Q213" s="13">
        <f>IFERROR(IF(Table2[[#This Row],[QTY USED]]="",Table2[[#This Row],[QTY IN]],Table2[[#This Row],[QTY IN]]-Table2[[#This Row],[QTY USED]]),"")</f>
        <v>1</v>
      </c>
      <c r="R213" s="4" t="str" cm="1">
        <f t="array" ref="R213">_xlfn.IFS(Table2[[#This Row],[BALANCE]]="","",Table2[[#This Row],[BALANCE]]&gt;=1,"IN STOCK",Table2[[#This Row],[BALANCE]]&lt;=0,"OUT OF STOCK")</f>
        <v>IN STOCK</v>
      </c>
    </row>
    <row r="214" spans="7:18" ht="18" x14ac:dyDescent="0.4">
      <c r="G214" s="12">
        <f t="shared" ca="1" si="6"/>
        <v>45695.44228865741</v>
      </c>
      <c r="H214" s="3" t="str">
        <f>CONCATENATE(TEXT(ROW(G214)-ROW($G$9)+1,"0000")&amp; "-" &amp;Table2[[#This Row],[PART NUMBER]])</f>
        <v>0206-1013976</v>
      </c>
      <c r="I214" s="4" t="s">
        <v>763</v>
      </c>
      <c r="J214" s="6" t="s">
        <v>1072</v>
      </c>
      <c r="K214" s="4" t="s">
        <v>23</v>
      </c>
      <c r="L214" s="4" t="s">
        <v>242</v>
      </c>
      <c r="M214" s="11">
        <v>1</v>
      </c>
      <c r="N214" s="4" t="s">
        <v>242</v>
      </c>
      <c r="O214" s="7" t="str">
        <f t="shared" ca="1" si="7"/>
        <v/>
      </c>
      <c r="P214" s="4"/>
      <c r="Q214" s="13">
        <f>IFERROR(IF(Table2[[#This Row],[QTY USED]]="",Table2[[#This Row],[QTY IN]],Table2[[#This Row],[QTY IN]]-Table2[[#This Row],[QTY USED]]),"")</f>
        <v>1</v>
      </c>
      <c r="R214" s="4" t="str" cm="1">
        <f t="array" ref="R214">_xlfn.IFS(Table2[[#This Row],[BALANCE]]="","",Table2[[#This Row],[BALANCE]]&gt;=1,"IN STOCK",Table2[[#This Row],[BALANCE]]&lt;=0,"OUT OF STOCK")</f>
        <v>IN STOCK</v>
      </c>
    </row>
    <row r="215" spans="7:18" ht="18" x14ac:dyDescent="0.4">
      <c r="G215" s="12">
        <f t="shared" ca="1" si="6"/>
        <v>45695.44228865741</v>
      </c>
      <c r="H215" s="3" t="str">
        <f>CONCATENATE(TEXT(ROW(G215)-ROW($G$9)+1,"0000")&amp; "-" &amp;Table2[[#This Row],[PART NUMBER]])</f>
        <v>0207-1016401</v>
      </c>
      <c r="I215" s="4" t="s">
        <v>764</v>
      </c>
      <c r="J215" s="6" t="s">
        <v>1073</v>
      </c>
      <c r="K215" s="4" t="s">
        <v>23</v>
      </c>
      <c r="L215" s="4" t="s">
        <v>242</v>
      </c>
      <c r="M215" s="11">
        <v>10</v>
      </c>
      <c r="N215" s="4" t="s">
        <v>242</v>
      </c>
      <c r="O215" s="7" t="str">
        <f t="shared" ca="1" si="7"/>
        <v/>
      </c>
      <c r="P215" s="4"/>
      <c r="Q215" s="13">
        <f>IFERROR(IF(Table2[[#This Row],[QTY USED]]="",Table2[[#This Row],[QTY IN]],Table2[[#This Row],[QTY IN]]-Table2[[#This Row],[QTY USED]]),"")</f>
        <v>10</v>
      </c>
      <c r="R215" s="4" t="str" cm="1">
        <f t="array" ref="R215">_xlfn.IFS(Table2[[#This Row],[BALANCE]]="","",Table2[[#This Row],[BALANCE]]&gt;=1,"IN STOCK",Table2[[#This Row],[BALANCE]]&lt;=0,"OUT OF STOCK")</f>
        <v>IN STOCK</v>
      </c>
    </row>
    <row r="216" spans="7:18" ht="18" x14ac:dyDescent="0.4">
      <c r="G216" s="12">
        <f t="shared" ca="1" si="6"/>
        <v>45695.44228865741</v>
      </c>
      <c r="H216" s="3" t="str">
        <f>CONCATENATE(TEXT(ROW(G216)-ROW($G$9)+1,"0000")&amp; "-" &amp;Table2[[#This Row],[PART NUMBER]])</f>
        <v>0208-1017501</v>
      </c>
      <c r="I216" s="4" t="s">
        <v>765</v>
      </c>
      <c r="J216" s="6" t="s">
        <v>1074</v>
      </c>
      <c r="K216" s="4" t="s">
        <v>23</v>
      </c>
      <c r="L216" s="4" t="s">
        <v>242</v>
      </c>
      <c r="M216" s="11">
        <v>4</v>
      </c>
      <c r="N216" s="4" t="s">
        <v>242</v>
      </c>
      <c r="O216" s="7" t="str">
        <f t="shared" ca="1" si="7"/>
        <v/>
      </c>
      <c r="P216" s="4"/>
      <c r="Q216" s="13">
        <f>IFERROR(IF(Table2[[#This Row],[QTY USED]]="",Table2[[#This Row],[QTY IN]],Table2[[#This Row],[QTY IN]]-Table2[[#This Row],[QTY USED]]),"")</f>
        <v>4</v>
      </c>
      <c r="R216" s="4" t="str" cm="1">
        <f t="array" ref="R216">_xlfn.IFS(Table2[[#This Row],[BALANCE]]="","",Table2[[#This Row],[BALANCE]]&gt;=1,"IN STOCK",Table2[[#This Row],[BALANCE]]&lt;=0,"OUT OF STOCK")</f>
        <v>IN STOCK</v>
      </c>
    </row>
    <row r="217" spans="7:18" ht="18" x14ac:dyDescent="0.4">
      <c r="G217" s="12">
        <f t="shared" ca="1" si="6"/>
        <v>45695.44228865741</v>
      </c>
      <c r="H217" s="3" t="str">
        <f>CONCATENATE(TEXT(ROW(G217)-ROW($G$9)+1,"0000")&amp; "-" &amp;Table2[[#This Row],[PART NUMBER]])</f>
        <v>0209-1017510</v>
      </c>
      <c r="I217" s="4" t="s">
        <v>766</v>
      </c>
      <c r="J217" s="6" t="s">
        <v>1075</v>
      </c>
      <c r="K217" s="4" t="s">
        <v>23</v>
      </c>
      <c r="L217" s="4" t="s">
        <v>242</v>
      </c>
      <c r="M217" s="11">
        <v>22</v>
      </c>
      <c r="N217" s="4" t="s">
        <v>242</v>
      </c>
      <c r="O217" s="7" t="str">
        <f t="shared" ca="1" si="7"/>
        <v/>
      </c>
      <c r="P217" s="4"/>
      <c r="Q217" s="13">
        <f>IFERROR(IF(Table2[[#This Row],[QTY USED]]="",Table2[[#This Row],[QTY IN]],Table2[[#This Row],[QTY IN]]-Table2[[#This Row],[QTY USED]]),"")</f>
        <v>22</v>
      </c>
      <c r="R217" s="4" t="str" cm="1">
        <f t="array" ref="R217">_xlfn.IFS(Table2[[#This Row],[BALANCE]]="","",Table2[[#This Row],[BALANCE]]&gt;=1,"IN STOCK",Table2[[#This Row],[BALANCE]]&lt;=0,"OUT OF STOCK")</f>
        <v>IN STOCK</v>
      </c>
    </row>
    <row r="218" spans="7:18" ht="18" x14ac:dyDescent="0.4">
      <c r="G218" s="12">
        <f t="shared" ca="1" si="6"/>
        <v>45695.44228865741</v>
      </c>
      <c r="H218" s="3" t="str">
        <f>CONCATENATE(TEXT(ROW(G218)-ROW($G$9)+1,"0000")&amp; "-" &amp;Table2[[#This Row],[PART NUMBER]])</f>
        <v>0210-1017876</v>
      </c>
      <c r="I218" s="4" t="s">
        <v>246</v>
      </c>
      <c r="J218" s="6" t="s">
        <v>1076</v>
      </c>
      <c r="K218" s="4" t="s">
        <v>23</v>
      </c>
      <c r="L218" s="4" t="s">
        <v>242</v>
      </c>
      <c r="M218" s="11">
        <v>6</v>
      </c>
      <c r="N218" s="4" t="s">
        <v>242</v>
      </c>
      <c r="O218" s="7" t="str">
        <f t="shared" ca="1" si="7"/>
        <v/>
      </c>
      <c r="P218" s="4"/>
      <c r="Q218" s="13">
        <f>IFERROR(IF(Table2[[#This Row],[QTY USED]]="",Table2[[#This Row],[QTY IN]],Table2[[#This Row],[QTY IN]]-Table2[[#This Row],[QTY USED]]),"")</f>
        <v>6</v>
      </c>
      <c r="R218" s="4" t="str" cm="1">
        <f t="array" ref="R218">_xlfn.IFS(Table2[[#This Row],[BALANCE]]="","",Table2[[#This Row],[BALANCE]]&gt;=1,"IN STOCK",Table2[[#This Row],[BALANCE]]&lt;=0,"OUT OF STOCK")</f>
        <v>IN STOCK</v>
      </c>
    </row>
    <row r="219" spans="7:18" ht="18" x14ac:dyDescent="0.4">
      <c r="G219" s="12">
        <f t="shared" ca="1" si="6"/>
        <v>45695.44228865741</v>
      </c>
      <c r="H219" s="3" t="str">
        <f>CONCATENATE(TEXT(ROW(G219)-ROW($G$9)+1,"0000")&amp; "-" &amp;Table2[[#This Row],[PART NUMBER]])</f>
        <v>0211-1017890</v>
      </c>
      <c r="I219" s="4" t="s">
        <v>247</v>
      </c>
      <c r="J219" s="6" t="s">
        <v>1077</v>
      </c>
      <c r="K219" s="4" t="s">
        <v>23</v>
      </c>
      <c r="L219" s="4" t="s">
        <v>242</v>
      </c>
      <c r="M219" s="11">
        <v>1</v>
      </c>
      <c r="N219" s="4" t="s">
        <v>242</v>
      </c>
      <c r="O219" s="7" t="str">
        <f t="shared" ca="1" si="7"/>
        <v/>
      </c>
      <c r="P219" s="4"/>
      <c r="Q219" s="13">
        <f>IFERROR(IF(Table2[[#This Row],[QTY USED]]="",Table2[[#This Row],[QTY IN]],Table2[[#This Row],[QTY IN]]-Table2[[#This Row],[QTY USED]]),"")</f>
        <v>1</v>
      </c>
      <c r="R219" s="4" t="str" cm="1">
        <f t="array" ref="R219">_xlfn.IFS(Table2[[#This Row],[BALANCE]]="","",Table2[[#This Row],[BALANCE]]&gt;=1,"IN STOCK",Table2[[#This Row],[BALANCE]]&lt;=0,"OUT OF STOCK")</f>
        <v>IN STOCK</v>
      </c>
    </row>
    <row r="220" spans="7:18" ht="18" x14ac:dyDescent="0.4">
      <c r="G220" s="12">
        <f t="shared" ca="1" si="6"/>
        <v>45695.44228865741</v>
      </c>
      <c r="H220" s="3" t="str">
        <f>CONCATENATE(TEXT(ROW(G220)-ROW($G$9)+1,"0000")&amp; "-" &amp;Table2[[#This Row],[PART NUMBER]])</f>
        <v>0212-1017890</v>
      </c>
      <c r="I220" s="4" t="s">
        <v>247</v>
      </c>
      <c r="J220" s="6" t="s">
        <v>1077</v>
      </c>
      <c r="K220" s="4" t="s">
        <v>23</v>
      </c>
      <c r="L220" s="4" t="s">
        <v>242</v>
      </c>
      <c r="M220" s="11">
        <v>1</v>
      </c>
      <c r="N220" s="4" t="s">
        <v>242</v>
      </c>
      <c r="O220" s="7" t="str">
        <f t="shared" ca="1" si="7"/>
        <v/>
      </c>
      <c r="P220" s="4"/>
      <c r="Q220" s="13">
        <f>IFERROR(IF(Table2[[#This Row],[QTY USED]]="",Table2[[#This Row],[QTY IN]],Table2[[#This Row],[QTY IN]]-Table2[[#This Row],[QTY USED]]),"")</f>
        <v>1</v>
      </c>
      <c r="R220" s="4" t="str" cm="1">
        <f t="array" ref="R220">_xlfn.IFS(Table2[[#This Row],[BALANCE]]="","",Table2[[#This Row],[BALANCE]]&gt;=1,"IN STOCK",Table2[[#This Row],[BALANCE]]&lt;=0,"OUT OF STOCK")</f>
        <v>IN STOCK</v>
      </c>
    </row>
    <row r="221" spans="7:18" ht="18" x14ac:dyDescent="0.4">
      <c r="G221" s="12">
        <f t="shared" ca="1" si="6"/>
        <v>45695.44228865741</v>
      </c>
      <c r="H221" s="3" t="str">
        <f>CONCATENATE(TEXT(ROW(G221)-ROW($G$9)+1,"0000")&amp; "-" &amp;Table2[[#This Row],[PART NUMBER]])</f>
        <v>0213-1017891</v>
      </c>
      <c r="I221" s="4" t="s">
        <v>248</v>
      </c>
      <c r="J221" s="6" t="s">
        <v>1046</v>
      </c>
      <c r="K221" s="4" t="s">
        <v>23</v>
      </c>
      <c r="L221" s="4" t="s">
        <v>242</v>
      </c>
      <c r="M221" s="11">
        <v>2</v>
      </c>
      <c r="N221" s="4" t="s">
        <v>242</v>
      </c>
      <c r="O221" s="7" t="str">
        <f t="shared" ca="1" si="7"/>
        <v/>
      </c>
      <c r="P221" s="4"/>
      <c r="Q221" s="13">
        <f>IFERROR(IF(Table2[[#This Row],[QTY USED]]="",Table2[[#This Row],[QTY IN]],Table2[[#This Row],[QTY IN]]-Table2[[#This Row],[QTY USED]]),"")</f>
        <v>2</v>
      </c>
      <c r="R221" s="4" t="str" cm="1">
        <f t="array" ref="R221">_xlfn.IFS(Table2[[#This Row],[BALANCE]]="","",Table2[[#This Row],[BALANCE]]&gt;=1,"IN STOCK",Table2[[#This Row],[BALANCE]]&lt;=0,"OUT OF STOCK")</f>
        <v>IN STOCK</v>
      </c>
    </row>
    <row r="222" spans="7:18" ht="18" x14ac:dyDescent="0.4">
      <c r="G222" s="12">
        <f t="shared" ca="1" si="6"/>
        <v>45695.44228865741</v>
      </c>
      <c r="H222" s="3" t="str">
        <f>CONCATENATE(TEXT(ROW(G222)-ROW($G$9)+1,"0000")&amp; "-" &amp;Table2[[#This Row],[PART NUMBER]])</f>
        <v>0214-1017892</v>
      </c>
      <c r="I222" s="4" t="s">
        <v>249</v>
      </c>
      <c r="J222" s="6" t="s">
        <v>1078</v>
      </c>
      <c r="K222" s="4" t="s">
        <v>23</v>
      </c>
      <c r="L222" s="4" t="s">
        <v>242</v>
      </c>
      <c r="M222" s="11">
        <v>10</v>
      </c>
      <c r="N222" s="4" t="s">
        <v>242</v>
      </c>
      <c r="O222" s="7" t="str">
        <f t="shared" ca="1" si="7"/>
        <v/>
      </c>
      <c r="P222" s="4"/>
      <c r="Q222" s="13">
        <f>IFERROR(IF(Table2[[#This Row],[QTY USED]]="",Table2[[#This Row],[QTY IN]],Table2[[#This Row],[QTY IN]]-Table2[[#This Row],[QTY USED]]),"")</f>
        <v>10</v>
      </c>
      <c r="R222" s="4" t="str" cm="1">
        <f t="array" ref="R222">_xlfn.IFS(Table2[[#This Row],[BALANCE]]="","",Table2[[#This Row],[BALANCE]]&gt;=1,"IN STOCK",Table2[[#This Row],[BALANCE]]&lt;=0,"OUT OF STOCK")</f>
        <v>IN STOCK</v>
      </c>
    </row>
    <row r="223" spans="7:18" ht="18" x14ac:dyDescent="0.4">
      <c r="G223" s="12">
        <f t="shared" ca="1" si="6"/>
        <v>45695.44228865741</v>
      </c>
      <c r="H223" s="3" t="str">
        <f>CONCATENATE(TEXT(ROW(G223)-ROW($G$9)+1,"0000")&amp; "-" &amp;Table2[[#This Row],[PART NUMBER]])</f>
        <v>0215-1017893</v>
      </c>
      <c r="I223" s="4" t="s">
        <v>250</v>
      </c>
      <c r="J223" s="6" t="s">
        <v>1047</v>
      </c>
      <c r="K223" s="4" t="s">
        <v>23</v>
      </c>
      <c r="L223" s="4" t="s">
        <v>242</v>
      </c>
      <c r="M223" s="11">
        <v>33</v>
      </c>
      <c r="N223" s="4" t="s">
        <v>242</v>
      </c>
      <c r="O223" s="7" t="str">
        <f t="shared" ca="1" si="7"/>
        <v/>
      </c>
      <c r="P223" s="4"/>
      <c r="Q223" s="13">
        <f>IFERROR(IF(Table2[[#This Row],[QTY USED]]="",Table2[[#This Row],[QTY IN]],Table2[[#This Row],[QTY IN]]-Table2[[#This Row],[QTY USED]]),"")</f>
        <v>33</v>
      </c>
      <c r="R223" s="4" t="str" cm="1">
        <f t="array" ref="R223">_xlfn.IFS(Table2[[#This Row],[BALANCE]]="","",Table2[[#This Row],[BALANCE]]&gt;=1,"IN STOCK",Table2[[#This Row],[BALANCE]]&lt;=0,"OUT OF STOCK")</f>
        <v>IN STOCK</v>
      </c>
    </row>
    <row r="224" spans="7:18" ht="18" x14ac:dyDescent="0.4">
      <c r="G224" s="12">
        <f t="shared" ca="1" si="6"/>
        <v>45695.44228865741</v>
      </c>
      <c r="H224" s="3" t="str">
        <f>CONCATENATE(TEXT(ROW(G224)-ROW($G$9)+1,"0000")&amp; "-" &amp;Table2[[#This Row],[PART NUMBER]])</f>
        <v>0216-1017893</v>
      </c>
      <c r="I224" s="4" t="s">
        <v>250</v>
      </c>
      <c r="J224" s="6" t="s">
        <v>1047</v>
      </c>
      <c r="K224" s="4" t="s">
        <v>23</v>
      </c>
      <c r="L224" s="4" t="s">
        <v>242</v>
      </c>
      <c r="M224" s="11">
        <v>0</v>
      </c>
      <c r="N224" s="4" t="s">
        <v>242</v>
      </c>
      <c r="O224" s="7" t="str">
        <f t="shared" ca="1" si="7"/>
        <v/>
      </c>
      <c r="P224" s="4"/>
      <c r="Q224" s="13">
        <f>IFERROR(IF(Table2[[#This Row],[QTY USED]]="",Table2[[#This Row],[QTY IN]],Table2[[#This Row],[QTY IN]]-Table2[[#This Row],[QTY USED]]),"")</f>
        <v>0</v>
      </c>
      <c r="R224" s="4" t="str" cm="1">
        <f t="array" ref="R224">_xlfn.IFS(Table2[[#This Row],[BALANCE]]="","",Table2[[#This Row],[BALANCE]]&gt;=1,"IN STOCK",Table2[[#This Row],[BALANCE]]&lt;=0,"OUT OF STOCK")</f>
        <v>OUT OF STOCK</v>
      </c>
    </row>
    <row r="225" spans="7:18" ht="18" x14ac:dyDescent="0.4">
      <c r="G225" s="12">
        <f t="shared" ca="1" si="6"/>
        <v>45695.44228865741</v>
      </c>
      <c r="H225" s="3" t="str">
        <f>CONCATENATE(TEXT(ROW(G225)-ROW($G$9)+1,"0000")&amp; "-" &amp;Table2[[#This Row],[PART NUMBER]])</f>
        <v>0217-1017894</v>
      </c>
      <c r="I225" s="4" t="s">
        <v>251</v>
      </c>
      <c r="J225" s="6" t="s">
        <v>1079</v>
      </c>
      <c r="K225" s="4" t="s">
        <v>23</v>
      </c>
      <c r="L225" s="4" t="s">
        <v>242</v>
      </c>
      <c r="M225" s="11">
        <v>12</v>
      </c>
      <c r="N225" s="4" t="s">
        <v>242</v>
      </c>
      <c r="O225" s="7" t="str">
        <f t="shared" ca="1" si="7"/>
        <v/>
      </c>
      <c r="P225" s="4"/>
      <c r="Q225" s="13">
        <f>IFERROR(IF(Table2[[#This Row],[QTY USED]]="",Table2[[#This Row],[QTY IN]],Table2[[#This Row],[QTY IN]]-Table2[[#This Row],[QTY USED]]),"")</f>
        <v>12</v>
      </c>
      <c r="R225" s="4" t="str" cm="1">
        <f t="array" ref="R225">_xlfn.IFS(Table2[[#This Row],[BALANCE]]="","",Table2[[#This Row],[BALANCE]]&gt;=1,"IN STOCK",Table2[[#This Row],[BALANCE]]&lt;=0,"OUT OF STOCK")</f>
        <v>IN STOCK</v>
      </c>
    </row>
    <row r="226" spans="7:18" ht="18" x14ac:dyDescent="0.4">
      <c r="G226" s="12">
        <f t="shared" ca="1" si="6"/>
        <v>45695.44228865741</v>
      </c>
      <c r="H226" s="3" t="str">
        <f>CONCATENATE(TEXT(ROW(G226)-ROW($G$9)+1,"0000")&amp; "-" &amp;Table2[[#This Row],[PART NUMBER]])</f>
        <v>0218-1017894</v>
      </c>
      <c r="I226" s="4" t="s">
        <v>251</v>
      </c>
      <c r="J226" s="6" t="s">
        <v>1079</v>
      </c>
      <c r="K226" s="4" t="s">
        <v>23</v>
      </c>
      <c r="L226" s="4" t="s">
        <v>242</v>
      </c>
      <c r="M226" s="11">
        <v>0</v>
      </c>
      <c r="N226" s="4" t="s">
        <v>242</v>
      </c>
      <c r="O226" s="7" t="str">
        <f t="shared" ca="1" si="7"/>
        <v/>
      </c>
      <c r="P226" s="4"/>
      <c r="Q226" s="13">
        <f>IFERROR(IF(Table2[[#This Row],[QTY USED]]="",Table2[[#This Row],[QTY IN]],Table2[[#This Row],[QTY IN]]-Table2[[#This Row],[QTY USED]]),"")</f>
        <v>0</v>
      </c>
      <c r="R226" s="4" t="str" cm="1">
        <f t="array" ref="R226">_xlfn.IFS(Table2[[#This Row],[BALANCE]]="","",Table2[[#This Row],[BALANCE]]&gt;=1,"IN STOCK",Table2[[#This Row],[BALANCE]]&lt;=0,"OUT OF STOCK")</f>
        <v>OUT OF STOCK</v>
      </c>
    </row>
    <row r="227" spans="7:18" ht="18" x14ac:dyDescent="0.4">
      <c r="G227" s="12">
        <f t="shared" ca="1" si="6"/>
        <v>45695.44228865741</v>
      </c>
      <c r="H227" s="3" t="str">
        <f>CONCATENATE(TEXT(ROW(G227)-ROW($G$9)+1,"0000")&amp; "-" &amp;Table2[[#This Row],[PART NUMBER]])</f>
        <v>0219-1017895</v>
      </c>
      <c r="I227" s="4" t="s">
        <v>252</v>
      </c>
      <c r="J227" s="6" t="s">
        <v>1080</v>
      </c>
      <c r="K227" s="4" t="s">
        <v>23</v>
      </c>
      <c r="L227" s="4" t="s">
        <v>242</v>
      </c>
      <c r="M227" s="11">
        <v>28</v>
      </c>
      <c r="N227" s="4" t="s">
        <v>242</v>
      </c>
      <c r="O227" s="7" t="str">
        <f t="shared" ca="1" si="7"/>
        <v/>
      </c>
      <c r="P227" s="4"/>
      <c r="Q227" s="13">
        <f>IFERROR(IF(Table2[[#This Row],[QTY USED]]="",Table2[[#This Row],[QTY IN]],Table2[[#This Row],[QTY IN]]-Table2[[#This Row],[QTY USED]]),"")</f>
        <v>28</v>
      </c>
      <c r="R227" s="4" t="str" cm="1">
        <f t="array" ref="R227">_xlfn.IFS(Table2[[#This Row],[BALANCE]]="","",Table2[[#This Row],[BALANCE]]&gt;=1,"IN STOCK",Table2[[#This Row],[BALANCE]]&lt;=0,"OUT OF STOCK")</f>
        <v>IN STOCK</v>
      </c>
    </row>
    <row r="228" spans="7:18" ht="18" x14ac:dyDescent="0.4">
      <c r="G228" s="12">
        <f t="shared" ca="1" si="6"/>
        <v>45695.44228865741</v>
      </c>
      <c r="H228" s="3" t="str">
        <f>CONCATENATE(TEXT(ROW(G228)-ROW($G$9)+1,"0000")&amp; "-" &amp;Table2[[#This Row],[PART NUMBER]])</f>
        <v>0220-1017897</v>
      </c>
      <c r="I228" s="4" t="s">
        <v>253</v>
      </c>
      <c r="J228" s="6" t="s">
        <v>1081</v>
      </c>
      <c r="K228" s="4" t="s">
        <v>23</v>
      </c>
      <c r="L228" s="4" t="s">
        <v>242</v>
      </c>
      <c r="M228" s="11">
        <v>3</v>
      </c>
      <c r="N228" s="4" t="s">
        <v>242</v>
      </c>
      <c r="O228" s="7" t="str">
        <f t="shared" ca="1" si="7"/>
        <v/>
      </c>
      <c r="P228" s="4"/>
      <c r="Q228" s="13">
        <f>IFERROR(IF(Table2[[#This Row],[QTY USED]]="",Table2[[#This Row],[QTY IN]],Table2[[#This Row],[QTY IN]]-Table2[[#This Row],[QTY USED]]),"")</f>
        <v>3</v>
      </c>
      <c r="R228" s="4" t="str" cm="1">
        <f t="array" ref="R228">_xlfn.IFS(Table2[[#This Row],[BALANCE]]="","",Table2[[#This Row],[BALANCE]]&gt;=1,"IN STOCK",Table2[[#This Row],[BALANCE]]&lt;=0,"OUT OF STOCK")</f>
        <v>IN STOCK</v>
      </c>
    </row>
    <row r="229" spans="7:18" ht="18" x14ac:dyDescent="0.4">
      <c r="G229" s="12">
        <f t="shared" ca="1" si="6"/>
        <v>45695.44228865741</v>
      </c>
      <c r="H229" s="3" t="str">
        <f>CONCATENATE(TEXT(ROW(G229)-ROW($G$9)+1,"0000")&amp; "-" &amp;Table2[[#This Row],[PART NUMBER]])</f>
        <v>0221-1017897</v>
      </c>
      <c r="I229" s="4" t="s">
        <v>253</v>
      </c>
      <c r="J229" s="6" t="s">
        <v>1081</v>
      </c>
      <c r="K229" s="4" t="s">
        <v>23</v>
      </c>
      <c r="L229" s="4" t="s">
        <v>242</v>
      </c>
      <c r="M229" s="11">
        <v>0</v>
      </c>
      <c r="N229" s="4" t="s">
        <v>242</v>
      </c>
      <c r="O229" s="7" t="str">
        <f t="shared" ca="1" si="7"/>
        <v/>
      </c>
      <c r="P229" s="4"/>
      <c r="Q229" s="13">
        <f>IFERROR(IF(Table2[[#This Row],[QTY USED]]="",Table2[[#This Row],[QTY IN]],Table2[[#This Row],[QTY IN]]-Table2[[#This Row],[QTY USED]]),"")</f>
        <v>0</v>
      </c>
      <c r="R229" s="4" t="str" cm="1">
        <f t="array" ref="R229">_xlfn.IFS(Table2[[#This Row],[BALANCE]]="","",Table2[[#This Row],[BALANCE]]&gt;=1,"IN STOCK",Table2[[#This Row],[BALANCE]]&lt;=0,"OUT OF STOCK")</f>
        <v>OUT OF STOCK</v>
      </c>
    </row>
    <row r="230" spans="7:18" ht="18" x14ac:dyDescent="0.4">
      <c r="G230" s="12">
        <f t="shared" ca="1" si="6"/>
        <v>45695.44228865741</v>
      </c>
      <c r="H230" s="3" t="str">
        <f>CONCATENATE(TEXT(ROW(G230)-ROW($G$9)+1,"0000")&amp; "-" &amp;Table2[[#This Row],[PART NUMBER]])</f>
        <v>0222-1017898</v>
      </c>
      <c r="I230" s="4" t="s">
        <v>254</v>
      </c>
      <c r="J230" s="6" t="s">
        <v>1082</v>
      </c>
      <c r="K230" s="4" t="s">
        <v>23</v>
      </c>
      <c r="L230" s="4" t="s">
        <v>242</v>
      </c>
      <c r="M230" s="11">
        <v>4</v>
      </c>
      <c r="N230" s="4" t="s">
        <v>242</v>
      </c>
      <c r="O230" s="7" t="str">
        <f t="shared" ca="1" si="7"/>
        <v/>
      </c>
      <c r="P230" s="4"/>
      <c r="Q230" s="13">
        <f>IFERROR(IF(Table2[[#This Row],[QTY USED]]="",Table2[[#This Row],[QTY IN]],Table2[[#This Row],[QTY IN]]-Table2[[#This Row],[QTY USED]]),"")</f>
        <v>4</v>
      </c>
      <c r="R230" s="4" t="str" cm="1">
        <f t="array" ref="R230">_xlfn.IFS(Table2[[#This Row],[BALANCE]]="","",Table2[[#This Row],[BALANCE]]&gt;=1,"IN STOCK",Table2[[#This Row],[BALANCE]]&lt;=0,"OUT OF STOCK")</f>
        <v>IN STOCK</v>
      </c>
    </row>
    <row r="231" spans="7:18" ht="18" x14ac:dyDescent="0.4">
      <c r="G231" s="12">
        <f t="shared" ca="1" si="6"/>
        <v>45695.44228865741</v>
      </c>
      <c r="H231" s="3" t="str">
        <f>CONCATENATE(TEXT(ROW(G231)-ROW($G$9)+1,"0000")&amp; "-" &amp;Table2[[#This Row],[PART NUMBER]])</f>
        <v>0223-1017898</v>
      </c>
      <c r="I231" s="4" t="s">
        <v>254</v>
      </c>
      <c r="J231" s="6" t="s">
        <v>1082</v>
      </c>
      <c r="K231" s="4" t="s">
        <v>23</v>
      </c>
      <c r="L231" s="4" t="s">
        <v>242</v>
      </c>
      <c r="M231" s="11">
        <v>0</v>
      </c>
      <c r="N231" s="4" t="s">
        <v>242</v>
      </c>
      <c r="O231" s="7" t="str">
        <f t="shared" ca="1" si="7"/>
        <v/>
      </c>
      <c r="P231" s="4"/>
      <c r="Q231" s="13">
        <f>IFERROR(IF(Table2[[#This Row],[QTY USED]]="",Table2[[#This Row],[QTY IN]],Table2[[#This Row],[QTY IN]]-Table2[[#This Row],[QTY USED]]),"")</f>
        <v>0</v>
      </c>
      <c r="R231" s="4" t="str" cm="1">
        <f t="array" ref="R231">_xlfn.IFS(Table2[[#This Row],[BALANCE]]="","",Table2[[#This Row],[BALANCE]]&gt;=1,"IN STOCK",Table2[[#This Row],[BALANCE]]&lt;=0,"OUT OF STOCK")</f>
        <v>OUT OF STOCK</v>
      </c>
    </row>
    <row r="232" spans="7:18" ht="18" x14ac:dyDescent="0.4">
      <c r="G232" s="12">
        <f t="shared" ca="1" si="6"/>
        <v>45695.44228865741</v>
      </c>
      <c r="H232" s="3" t="str">
        <f>CONCATENATE(TEXT(ROW(G232)-ROW($G$9)+1,"0000")&amp; "-" &amp;Table2[[#This Row],[PART NUMBER]])</f>
        <v>0224-1017899</v>
      </c>
      <c r="I232" s="4" t="s">
        <v>255</v>
      </c>
      <c r="J232" s="6" t="s">
        <v>1083</v>
      </c>
      <c r="K232" s="4" t="s">
        <v>23</v>
      </c>
      <c r="L232" s="4" t="s">
        <v>242</v>
      </c>
      <c r="M232" s="11">
        <v>13</v>
      </c>
      <c r="N232" s="4" t="s">
        <v>242</v>
      </c>
      <c r="O232" s="7" t="str">
        <f t="shared" ca="1" si="7"/>
        <v/>
      </c>
      <c r="P232" s="4"/>
      <c r="Q232" s="13">
        <f>IFERROR(IF(Table2[[#This Row],[QTY USED]]="",Table2[[#This Row],[QTY IN]],Table2[[#This Row],[QTY IN]]-Table2[[#This Row],[QTY USED]]),"")</f>
        <v>13</v>
      </c>
      <c r="R232" s="4" t="str" cm="1">
        <f t="array" ref="R232">_xlfn.IFS(Table2[[#This Row],[BALANCE]]="","",Table2[[#This Row],[BALANCE]]&gt;=1,"IN STOCK",Table2[[#This Row],[BALANCE]]&lt;=0,"OUT OF STOCK")</f>
        <v>IN STOCK</v>
      </c>
    </row>
    <row r="233" spans="7:18" ht="18" x14ac:dyDescent="0.4">
      <c r="G233" s="12">
        <f t="shared" ca="1" si="6"/>
        <v>45695.44228865741</v>
      </c>
      <c r="H233" s="3" t="str">
        <f>CONCATENATE(TEXT(ROW(G233)-ROW($G$9)+1,"0000")&amp; "-" &amp;Table2[[#This Row],[PART NUMBER]])</f>
        <v>0225-1017899</v>
      </c>
      <c r="I233" s="4" t="s">
        <v>255</v>
      </c>
      <c r="J233" s="6" t="s">
        <v>1083</v>
      </c>
      <c r="K233" s="4" t="s">
        <v>23</v>
      </c>
      <c r="L233" s="4" t="s">
        <v>242</v>
      </c>
      <c r="M233" s="11">
        <v>0</v>
      </c>
      <c r="N233" s="4" t="s">
        <v>242</v>
      </c>
      <c r="O233" s="7" t="str">
        <f t="shared" ca="1" si="7"/>
        <v/>
      </c>
      <c r="P233" s="4"/>
      <c r="Q233" s="13">
        <f>IFERROR(IF(Table2[[#This Row],[QTY USED]]="",Table2[[#This Row],[QTY IN]],Table2[[#This Row],[QTY IN]]-Table2[[#This Row],[QTY USED]]),"")</f>
        <v>0</v>
      </c>
      <c r="R233" s="4" t="str" cm="1">
        <f t="array" ref="R233">_xlfn.IFS(Table2[[#This Row],[BALANCE]]="","",Table2[[#This Row],[BALANCE]]&gt;=1,"IN STOCK",Table2[[#This Row],[BALANCE]]&lt;=0,"OUT OF STOCK")</f>
        <v>OUT OF STOCK</v>
      </c>
    </row>
    <row r="234" spans="7:18" ht="18" x14ac:dyDescent="0.4">
      <c r="G234" s="12">
        <f t="shared" ca="1" si="6"/>
        <v>45695.44228865741</v>
      </c>
      <c r="H234" s="3" t="str">
        <f>CONCATENATE(TEXT(ROW(G234)-ROW($G$9)+1,"0000")&amp; "-" &amp;Table2[[#This Row],[PART NUMBER]])</f>
        <v>0226-1017907</v>
      </c>
      <c r="I234" s="4" t="s">
        <v>256</v>
      </c>
      <c r="J234" s="6" t="s">
        <v>1084</v>
      </c>
      <c r="K234" s="4" t="s">
        <v>23</v>
      </c>
      <c r="L234" s="4" t="s">
        <v>242</v>
      </c>
      <c r="M234" s="11">
        <v>11</v>
      </c>
      <c r="N234" s="4" t="s">
        <v>242</v>
      </c>
      <c r="O234" s="7" t="str">
        <f t="shared" ca="1" si="7"/>
        <v/>
      </c>
      <c r="P234" s="4"/>
      <c r="Q234" s="13">
        <f>IFERROR(IF(Table2[[#This Row],[QTY USED]]="",Table2[[#This Row],[QTY IN]],Table2[[#This Row],[QTY IN]]-Table2[[#This Row],[QTY USED]]),"")</f>
        <v>11</v>
      </c>
      <c r="R234" s="4" t="str" cm="1">
        <f t="array" ref="R234">_xlfn.IFS(Table2[[#This Row],[BALANCE]]="","",Table2[[#This Row],[BALANCE]]&gt;=1,"IN STOCK",Table2[[#This Row],[BALANCE]]&lt;=0,"OUT OF STOCK")</f>
        <v>IN STOCK</v>
      </c>
    </row>
    <row r="235" spans="7:18" ht="18" x14ac:dyDescent="0.4">
      <c r="G235" s="12">
        <f t="shared" ca="1" si="6"/>
        <v>45695.44228865741</v>
      </c>
      <c r="H235" s="3" t="str">
        <f>CONCATENATE(TEXT(ROW(G235)-ROW($G$9)+1,"0000")&amp; "-" &amp;Table2[[#This Row],[PART NUMBER]])</f>
        <v>0227-1017908</v>
      </c>
      <c r="I235" s="4" t="s">
        <v>257</v>
      </c>
      <c r="J235" s="6" t="s">
        <v>1048</v>
      </c>
      <c r="K235" s="4" t="s">
        <v>23</v>
      </c>
      <c r="L235" s="4" t="s">
        <v>242</v>
      </c>
      <c r="M235" s="11">
        <v>15</v>
      </c>
      <c r="N235" s="4" t="s">
        <v>242</v>
      </c>
      <c r="O235" s="7" t="str">
        <f t="shared" ca="1" si="7"/>
        <v/>
      </c>
      <c r="P235" s="4"/>
      <c r="Q235" s="13">
        <f>IFERROR(IF(Table2[[#This Row],[QTY USED]]="",Table2[[#This Row],[QTY IN]],Table2[[#This Row],[QTY IN]]-Table2[[#This Row],[QTY USED]]),"")</f>
        <v>15</v>
      </c>
      <c r="R235" s="4" t="str" cm="1">
        <f t="array" ref="R235">_xlfn.IFS(Table2[[#This Row],[BALANCE]]="","",Table2[[#This Row],[BALANCE]]&gt;=1,"IN STOCK",Table2[[#This Row],[BALANCE]]&lt;=0,"OUT OF STOCK")</f>
        <v>IN STOCK</v>
      </c>
    </row>
    <row r="236" spans="7:18" ht="18" x14ac:dyDescent="0.4">
      <c r="G236" s="12">
        <f t="shared" ca="1" si="6"/>
        <v>45695.44228865741</v>
      </c>
      <c r="H236" s="3" t="str">
        <f>CONCATENATE(TEXT(ROW(G236)-ROW($G$9)+1,"0000")&amp; "-" &amp;Table2[[#This Row],[PART NUMBER]])</f>
        <v>0228-1017908</v>
      </c>
      <c r="I236" s="4" t="s">
        <v>257</v>
      </c>
      <c r="J236" s="6" t="s">
        <v>1048</v>
      </c>
      <c r="K236" s="4" t="s">
        <v>23</v>
      </c>
      <c r="L236" s="4" t="s">
        <v>242</v>
      </c>
      <c r="M236" s="11">
        <v>0</v>
      </c>
      <c r="N236" s="4" t="s">
        <v>242</v>
      </c>
      <c r="O236" s="7" t="str">
        <f t="shared" ca="1" si="7"/>
        <v/>
      </c>
      <c r="P236" s="4"/>
      <c r="Q236" s="13">
        <f>IFERROR(IF(Table2[[#This Row],[QTY USED]]="",Table2[[#This Row],[QTY IN]],Table2[[#This Row],[QTY IN]]-Table2[[#This Row],[QTY USED]]),"")</f>
        <v>0</v>
      </c>
      <c r="R236" s="4" t="str" cm="1">
        <f t="array" ref="R236">_xlfn.IFS(Table2[[#This Row],[BALANCE]]="","",Table2[[#This Row],[BALANCE]]&gt;=1,"IN STOCK",Table2[[#This Row],[BALANCE]]&lt;=0,"OUT OF STOCK")</f>
        <v>OUT OF STOCK</v>
      </c>
    </row>
    <row r="237" spans="7:18" ht="18" x14ac:dyDescent="0.4">
      <c r="G237" s="12">
        <f t="shared" ca="1" si="6"/>
        <v>45695.44228865741</v>
      </c>
      <c r="H237" s="3" t="str">
        <f>CONCATENATE(TEXT(ROW(G237)-ROW($G$9)+1,"0000")&amp; "-" &amp;Table2[[#This Row],[PART NUMBER]])</f>
        <v>0229-1019007</v>
      </c>
      <c r="I237" s="4" t="s">
        <v>767</v>
      </c>
      <c r="J237" s="6" t="s">
        <v>1085</v>
      </c>
      <c r="K237" s="4" t="s">
        <v>23</v>
      </c>
      <c r="L237" s="4" t="s">
        <v>242</v>
      </c>
      <c r="M237" s="11">
        <v>1</v>
      </c>
      <c r="N237" s="4" t="s">
        <v>242</v>
      </c>
      <c r="O237" s="7" t="str">
        <f t="shared" ca="1" si="7"/>
        <v/>
      </c>
      <c r="P237" s="4"/>
      <c r="Q237" s="13">
        <f>IFERROR(IF(Table2[[#This Row],[QTY USED]]="",Table2[[#This Row],[QTY IN]],Table2[[#This Row],[QTY IN]]-Table2[[#This Row],[QTY USED]]),"")</f>
        <v>1</v>
      </c>
      <c r="R237" s="4" t="str" cm="1">
        <f t="array" ref="R237">_xlfn.IFS(Table2[[#This Row],[BALANCE]]="","",Table2[[#This Row],[BALANCE]]&gt;=1,"IN STOCK",Table2[[#This Row],[BALANCE]]&lt;=0,"OUT OF STOCK")</f>
        <v>IN STOCK</v>
      </c>
    </row>
    <row r="238" spans="7:18" ht="18" x14ac:dyDescent="0.4">
      <c r="G238" s="12">
        <f t="shared" ca="1" si="6"/>
        <v>45695.44228865741</v>
      </c>
      <c r="H238" s="3" t="str">
        <f>CONCATENATE(TEXT(ROW(G238)-ROW($G$9)+1,"0000")&amp; "-" &amp;Table2[[#This Row],[PART NUMBER]])</f>
        <v>0230-1019008</v>
      </c>
      <c r="I238" s="4" t="s">
        <v>768</v>
      </c>
      <c r="J238" s="6" t="s">
        <v>1086</v>
      </c>
      <c r="K238" s="4" t="s">
        <v>23</v>
      </c>
      <c r="L238" s="4" t="s">
        <v>242</v>
      </c>
      <c r="M238" s="11">
        <v>1</v>
      </c>
      <c r="N238" s="4" t="s">
        <v>242</v>
      </c>
      <c r="O238" s="7" t="str">
        <f t="shared" ca="1" si="7"/>
        <v/>
      </c>
      <c r="P238" s="4"/>
      <c r="Q238" s="13">
        <f>IFERROR(IF(Table2[[#This Row],[QTY USED]]="",Table2[[#This Row],[QTY IN]],Table2[[#This Row],[QTY IN]]-Table2[[#This Row],[QTY USED]]),"")</f>
        <v>1</v>
      </c>
      <c r="R238" s="4" t="str" cm="1">
        <f t="array" ref="R238">_xlfn.IFS(Table2[[#This Row],[BALANCE]]="","",Table2[[#This Row],[BALANCE]]&gt;=1,"IN STOCK",Table2[[#This Row],[BALANCE]]&lt;=0,"OUT OF STOCK")</f>
        <v>IN STOCK</v>
      </c>
    </row>
    <row r="239" spans="7:18" ht="18" x14ac:dyDescent="0.4">
      <c r="G239" s="12">
        <f t="shared" ca="1" si="6"/>
        <v>45695.44228865741</v>
      </c>
      <c r="H239" s="3" t="str">
        <f>CONCATENATE(TEXT(ROW(G239)-ROW($G$9)+1,"0000")&amp; "-" &amp;Table2[[#This Row],[PART NUMBER]])</f>
        <v>0231-1019009</v>
      </c>
      <c r="I239" s="4" t="s">
        <v>769</v>
      </c>
      <c r="J239" s="6" t="s">
        <v>1087</v>
      </c>
      <c r="K239" s="4" t="s">
        <v>23</v>
      </c>
      <c r="L239" s="4" t="s">
        <v>242</v>
      </c>
      <c r="M239" s="11">
        <v>1</v>
      </c>
      <c r="N239" s="4" t="s">
        <v>242</v>
      </c>
      <c r="O239" s="7" t="str">
        <f t="shared" ca="1" si="7"/>
        <v/>
      </c>
      <c r="P239" s="4"/>
      <c r="Q239" s="13">
        <f>IFERROR(IF(Table2[[#This Row],[QTY USED]]="",Table2[[#This Row],[QTY IN]],Table2[[#This Row],[QTY IN]]-Table2[[#This Row],[QTY USED]]),"")</f>
        <v>1</v>
      </c>
      <c r="R239" s="4" t="str" cm="1">
        <f t="array" ref="R239">_xlfn.IFS(Table2[[#This Row],[BALANCE]]="","",Table2[[#This Row],[BALANCE]]&gt;=1,"IN STOCK",Table2[[#This Row],[BALANCE]]&lt;=0,"OUT OF STOCK")</f>
        <v>IN STOCK</v>
      </c>
    </row>
    <row r="240" spans="7:18" ht="18" x14ac:dyDescent="0.4">
      <c r="G240" s="12">
        <f t="shared" ca="1" si="6"/>
        <v>45695.44228865741</v>
      </c>
      <c r="H240" s="3" t="str">
        <f>CONCATENATE(TEXT(ROW(G240)-ROW($G$9)+1,"0000")&amp; "-" &amp;Table2[[#This Row],[PART NUMBER]])</f>
        <v>0232-1019010</v>
      </c>
      <c r="I240" s="4" t="s">
        <v>770</v>
      </c>
      <c r="J240" s="6" t="s">
        <v>1088</v>
      </c>
      <c r="K240" s="4" t="s">
        <v>23</v>
      </c>
      <c r="L240" s="4" t="s">
        <v>242</v>
      </c>
      <c r="M240" s="11">
        <v>1</v>
      </c>
      <c r="N240" s="4" t="s">
        <v>242</v>
      </c>
      <c r="O240" s="7" t="str">
        <f t="shared" ca="1" si="7"/>
        <v/>
      </c>
      <c r="P240" s="4"/>
      <c r="Q240" s="13">
        <f>IFERROR(IF(Table2[[#This Row],[QTY USED]]="",Table2[[#This Row],[QTY IN]],Table2[[#This Row],[QTY IN]]-Table2[[#This Row],[QTY USED]]),"")</f>
        <v>1</v>
      </c>
      <c r="R240" s="4" t="str" cm="1">
        <f t="array" ref="R240">_xlfn.IFS(Table2[[#This Row],[BALANCE]]="","",Table2[[#This Row],[BALANCE]]&gt;=1,"IN STOCK",Table2[[#This Row],[BALANCE]]&lt;=0,"OUT OF STOCK")</f>
        <v>IN STOCK</v>
      </c>
    </row>
    <row r="241" spans="7:18" ht="18" x14ac:dyDescent="0.4">
      <c r="G241" s="12">
        <f t="shared" ca="1" si="6"/>
        <v>45695.44228865741</v>
      </c>
      <c r="H241" s="3" t="str">
        <f>CONCATENATE(TEXT(ROW(G241)-ROW($G$9)+1,"0000")&amp; "-" &amp;Table2[[#This Row],[PART NUMBER]])</f>
        <v>0233-1020105</v>
      </c>
      <c r="I241" s="4" t="s">
        <v>771</v>
      </c>
      <c r="J241" s="6" t="s">
        <v>1089</v>
      </c>
      <c r="K241" s="4" t="s">
        <v>23</v>
      </c>
      <c r="L241" s="4" t="s">
        <v>242</v>
      </c>
      <c r="M241" s="11">
        <v>30</v>
      </c>
      <c r="N241" s="4" t="s">
        <v>242</v>
      </c>
      <c r="O241" s="7" t="str">
        <f t="shared" ca="1" si="7"/>
        <v/>
      </c>
      <c r="P241" s="4"/>
      <c r="Q241" s="13">
        <f>IFERROR(IF(Table2[[#This Row],[QTY USED]]="",Table2[[#This Row],[QTY IN]],Table2[[#This Row],[QTY IN]]-Table2[[#This Row],[QTY USED]]),"")</f>
        <v>30</v>
      </c>
      <c r="R241" s="4" t="str" cm="1">
        <f t="array" ref="R241">_xlfn.IFS(Table2[[#This Row],[BALANCE]]="","",Table2[[#This Row],[BALANCE]]&gt;=1,"IN STOCK",Table2[[#This Row],[BALANCE]]&lt;=0,"OUT OF STOCK")</f>
        <v>IN STOCK</v>
      </c>
    </row>
    <row r="242" spans="7:18" ht="18" x14ac:dyDescent="0.4">
      <c r="G242" s="12">
        <f t="shared" ca="1" si="6"/>
        <v>45695.44228865741</v>
      </c>
      <c r="H242" s="3" t="str">
        <f>CONCATENATE(TEXT(ROW(G242)-ROW($G$9)+1,"0000")&amp; "-" &amp;Table2[[#This Row],[PART NUMBER]])</f>
        <v>0234-1020105</v>
      </c>
      <c r="I242" s="4" t="s">
        <v>771</v>
      </c>
      <c r="J242" s="6" t="s">
        <v>1089</v>
      </c>
      <c r="K242" s="4" t="s">
        <v>23</v>
      </c>
      <c r="L242" s="4" t="s">
        <v>242</v>
      </c>
      <c r="M242" s="11">
        <v>0</v>
      </c>
      <c r="N242" s="4" t="s">
        <v>242</v>
      </c>
      <c r="O242" s="7" t="str">
        <f t="shared" ca="1" si="7"/>
        <v/>
      </c>
      <c r="P242" s="4"/>
      <c r="Q242" s="13">
        <f>IFERROR(IF(Table2[[#This Row],[QTY USED]]="",Table2[[#This Row],[QTY IN]],Table2[[#This Row],[QTY IN]]-Table2[[#This Row],[QTY USED]]),"")</f>
        <v>0</v>
      </c>
      <c r="R242" s="4" t="str" cm="1">
        <f t="array" ref="R242">_xlfn.IFS(Table2[[#This Row],[BALANCE]]="","",Table2[[#This Row],[BALANCE]]&gt;=1,"IN STOCK",Table2[[#This Row],[BALANCE]]&lt;=0,"OUT OF STOCK")</f>
        <v>OUT OF STOCK</v>
      </c>
    </row>
    <row r="243" spans="7:18" ht="18" x14ac:dyDescent="0.4">
      <c r="G243" s="12">
        <f t="shared" ca="1" si="6"/>
        <v>45695.44228865741</v>
      </c>
      <c r="H243" s="3" t="str">
        <f>CONCATENATE(TEXT(ROW(G243)-ROW($G$9)+1,"0000")&amp; "-" &amp;Table2[[#This Row],[PART NUMBER]])</f>
        <v>0235-1022447</v>
      </c>
      <c r="I243" s="4" t="s">
        <v>772</v>
      </c>
      <c r="J243" s="6" t="s">
        <v>1090</v>
      </c>
      <c r="K243" s="4" t="s">
        <v>23</v>
      </c>
      <c r="L243" s="4" t="s">
        <v>242</v>
      </c>
      <c r="M243" s="11">
        <v>14</v>
      </c>
      <c r="N243" s="4" t="s">
        <v>242</v>
      </c>
      <c r="O243" s="7" t="str">
        <f t="shared" ca="1" si="7"/>
        <v/>
      </c>
      <c r="P243" s="4"/>
      <c r="Q243" s="13">
        <f>IFERROR(IF(Table2[[#This Row],[QTY USED]]="",Table2[[#This Row],[QTY IN]],Table2[[#This Row],[QTY IN]]-Table2[[#This Row],[QTY USED]]),"")</f>
        <v>14</v>
      </c>
      <c r="R243" s="4" t="str" cm="1">
        <f t="array" ref="R243">_xlfn.IFS(Table2[[#This Row],[BALANCE]]="","",Table2[[#This Row],[BALANCE]]&gt;=1,"IN STOCK",Table2[[#This Row],[BALANCE]]&lt;=0,"OUT OF STOCK")</f>
        <v>IN STOCK</v>
      </c>
    </row>
    <row r="244" spans="7:18" ht="18" x14ac:dyDescent="0.4">
      <c r="G244" s="12">
        <f t="shared" ca="1" si="6"/>
        <v>45695.44228865741</v>
      </c>
      <c r="H244" s="3" t="str">
        <f>CONCATENATE(TEXT(ROW(G244)-ROW($G$9)+1,"0000")&amp; "-" &amp;Table2[[#This Row],[PART NUMBER]])</f>
        <v>0236-1025930</v>
      </c>
      <c r="I244" s="4" t="s">
        <v>773</v>
      </c>
      <c r="J244" s="6" t="s">
        <v>1091</v>
      </c>
      <c r="K244" s="4" t="s">
        <v>23</v>
      </c>
      <c r="L244" s="4" t="s">
        <v>242</v>
      </c>
      <c r="M244" s="11">
        <v>3</v>
      </c>
      <c r="N244" s="4" t="s">
        <v>242</v>
      </c>
      <c r="O244" s="7" t="str">
        <f t="shared" ca="1" si="7"/>
        <v/>
      </c>
      <c r="P244" s="4"/>
      <c r="Q244" s="13">
        <f>IFERROR(IF(Table2[[#This Row],[QTY USED]]="",Table2[[#This Row],[QTY IN]],Table2[[#This Row],[QTY IN]]-Table2[[#This Row],[QTY USED]]),"")</f>
        <v>3</v>
      </c>
      <c r="R244" s="4" t="str" cm="1">
        <f t="array" ref="R244">_xlfn.IFS(Table2[[#This Row],[BALANCE]]="","",Table2[[#This Row],[BALANCE]]&gt;=1,"IN STOCK",Table2[[#This Row],[BALANCE]]&lt;=0,"OUT OF STOCK")</f>
        <v>IN STOCK</v>
      </c>
    </row>
    <row r="245" spans="7:18" ht="18" x14ac:dyDescent="0.4">
      <c r="G245" s="12">
        <f t="shared" ca="1" si="6"/>
        <v>45695.44228865741</v>
      </c>
      <c r="H245" s="3" t="str">
        <f>CONCATENATE(TEXT(ROW(G245)-ROW($G$9)+1,"0000")&amp; "-" &amp;Table2[[#This Row],[PART NUMBER]])</f>
        <v>0237-1026881</v>
      </c>
      <c r="I245" s="4" t="s">
        <v>774</v>
      </c>
      <c r="J245" s="6" t="s">
        <v>1092</v>
      </c>
      <c r="K245" s="4" t="s">
        <v>23</v>
      </c>
      <c r="L245" s="4" t="s">
        <v>242</v>
      </c>
      <c r="M245" s="11">
        <v>1</v>
      </c>
      <c r="N245" s="4" t="s">
        <v>242</v>
      </c>
      <c r="O245" s="7" t="str">
        <f t="shared" ca="1" si="7"/>
        <v/>
      </c>
      <c r="P245" s="4"/>
      <c r="Q245" s="13">
        <f>IFERROR(IF(Table2[[#This Row],[QTY USED]]="",Table2[[#This Row],[QTY IN]],Table2[[#This Row],[QTY IN]]-Table2[[#This Row],[QTY USED]]),"")</f>
        <v>1</v>
      </c>
      <c r="R245" s="4" t="str" cm="1">
        <f t="array" ref="R245">_xlfn.IFS(Table2[[#This Row],[BALANCE]]="","",Table2[[#This Row],[BALANCE]]&gt;=1,"IN STOCK",Table2[[#This Row],[BALANCE]]&lt;=0,"OUT OF STOCK")</f>
        <v>IN STOCK</v>
      </c>
    </row>
    <row r="246" spans="7:18" ht="18" x14ac:dyDescent="0.4">
      <c r="G246" s="12">
        <f t="shared" ca="1" si="6"/>
        <v>45695.44228865741</v>
      </c>
      <c r="H246" s="3" t="str">
        <f>CONCATENATE(TEXT(ROW(G246)-ROW($G$9)+1,"0000")&amp; "-" &amp;Table2[[#This Row],[PART NUMBER]])</f>
        <v>0238-1026882</v>
      </c>
      <c r="I246" s="4" t="s">
        <v>775</v>
      </c>
      <c r="J246" s="6" t="s">
        <v>1093</v>
      </c>
      <c r="K246" s="4" t="s">
        <v>23</v>
      </c>
      <c r="L246" s="4" t="s">
        <v>242</v>
      </c>
      <c r="M246" s="11">
        <v>1</v>
      </c>
      <c r="N246" s="4" t="s">
        <v>242</v>
      </c>
      <c r="O246" s="7" t="str">
        <f t="shared" ca="1" si="7"/>
        <v/>
      </c>
      <c r="P246" s="4"/>
      <c r="Q246" s="13">
        <f>IFERROR(IF(Table2[[#This Row],[QTY USED]]="",Table2[[#This Row],[QTY IN]],Table2[[#This Row],[QTY IN]]-Table2[[#This Row],[QTY USED]]),"")</f>
        <v>1</v>
      </c>
      <c r="R246" s="4" t="str" cm="1">
        <f t="array" ref="R246">_xlfn.IFS(Table2[[#This Row],[BALANCE]]="","",Table2[[#This Row],[BALANCE]]&gt;=1,"IN STOCK",Table2[[#This Row],[BALANCE]]&lt;=0,"OUT OF STOCK")</f>
        <v>IN STOCK</v>
      </c>
    </row>
    <row r="247" spans="7:18" ht="18" x14ac:dyDescent="0.4">
      <c r="G247" s="12">
        <f t="shared" ca="1" si="6"/>
        <v>45695.44228865741</v>
      </c>
      <c r="H247" s="3" t="str">
        <f>CONCATENATE(TEXT(ROW(G247)-ROW($G$9)+1,"0000")&amp; "-" &amp;Table2[[#This Row],[PART NUMBER]])</f>
        <v>0239-1028903</v>
      </c>
      <c r="I247" s="4" t="s">
        <v>258</v>
      </c>
      <c r="J247" s="6" t="s">
        <v>1094</v>
      </c>
      <c r="K247" s="4" t="s">
        <v>23</v>
      </c>
      <c r="L247" s="4" t="s">
        <v>242</v>
      </c>
      <c r="M247" s="11">
        <v>365</v>
      </c>
      <c r="N247" s="4" t="s">
        <v>242</v>
      </c>
      <c r="O247" s="7" t="str">
        <f t="shared" ca="1" si="7"/>
        <v/>
      </c>
      <c r="P247" s="4"/>
      <c r="Q247" s="13">
        <f>IFERROR(IF(Table2[[#This Row],[QTY USED]]="",Table2[[#This Row],[QTY IN]],Table2[[#This Row],[QTY IN]]-Table2[[#This Row],[QTY USED]]),"")</f>
        <v>365</v>
      </c>
      <c r="R247" s="4" t="str" cm="1">
        <f t="array" ref="R247">_xlfn.IFS(Table2[[#This Row],[BALANCE]]="","",Table2[[#This Row],[BALANCE]]&gt;=1,"IN STOCK",Table2[[#This Row],[BALANCE]]&lt;=0,"OUT OF STOCK")</f>
        <v>IN STOCK</v>
      </c>
    </row>
    <row r="248" spans="7:18" ht="18" x14ac:dyDescent="0.4">
      <c r="G248" s="12">
        <f t="shared" ca="1" si="6"/>
        <v>45695.44228865741</v>
      </c>
      <c r="H248" s="3" t="str">
        <f>CONCATENATE(TEXT(ROW(G248)-ROW($G$9)+1,"0000")&amp; "-" &amp;Table2[[#This Row],[PART NUMBER]])</f>
        <v>0240-1029608</v>
      </c>
      <c r="I248" s="4" t="s">
        <v>259</v>
      </c>
      <c r="J248" s="6" t="s">
        <v>1095</v>
      </c>
      <c r="K248" s="4" t="s">
        <v>23</v>
      </c>
      <c r="L248" s="4" t="s">
        <v>242</v>
      </c>
      <c r="M248" s="11">
        <v>8</v>
      </c>
      <c r="N248" s="4" t="s">
        <v>242</v>
      </c>
      <c r="O248" s="7" t="str">
        <f t="shared" ca="1" si="7"/>
        <v/>
      </c>
      <c r="P248" s="4"/>
      <c r="Q248" s="13">
        <f>IFERROR(IF(Table2[[#This Row],[QTY USED]]="",Table2[[#This Row],[QTY IN]],Table2[[#This Row],[QTY IN]]-Table2[[#This Row],[QTY USED]]),"")</f>
        <v>8</v>
      </c>
      <c r="R248" s="4" t="str" cm="1">
        <f t="array" ref="R248">_xlfn.IFS(Table2[[#This Row],[BALANCE]]="","",Table2[[#This Row],[BALANCE]]&gt;=1,"IN STOCK",Table2[[#This Row],[BALANCE]]&lt;=0,"OUT OF STOCK")</f>
        <v>IN STOCK</v>
      </c>
    </row>
    <row r="249" spans="7:18" ht="18" x14ac:dyDescent="0.4">
      <c r="G249" s="12">
        <f t="shared" ca="1" si="6"/>
        <v>45695.44228865741</v>
      </c>
      <c r="H249" s="3" t="str">
        <f>CONCATENATE(TEXT(ROW(G249)-ROW($G$9)+1,"0000")&amp; "-" &amp;Table2[[#This Row],[PART NUMBER]])</f>
        <v>0241-1046485</v>
      </c>
      <c r="I249" s="4" t="s">
        <v>776</v>
      </c>
      <c r="J249" s="6" t="s">
        <v>1096</v>
      </c>
      <c r="K249" s="4" t="s">
        <v>23</v>
      </c>
      <c r="L249" s="4" t="s">
        <v>242</v>
      </c>
      <c r="M249" s="11">
        <v>1</v>
      </c>
      <c r="N249" s="4" t="s">
        <v>242</v>
      </c>
      <c r="O249" s="7" t="str">
        <f t="shared" ca="1" si="7"/>
        <v/>
      </c>
      <c r="P249" s="4"/>
      <c r="Q249" s="13">
        <f>IFERROR(IF(Table2[[#This Row],[QTY USED]]="",Table2[[#This Row],[QTY IN]],Table2[[#This Row],[QTY IN]]-Table2[[#This Row],[QTY USED]]),"")</f>
        <v>1</v>
      </c>
      <c r="R249" s="4" t="str" cm="1">
        <f t="array" ref="R249">_xlfn.IFS(Table2[[#This Row],[BALANCE]]="","",Table2[[#This Row],[BALANCE]]&gt;=1,"IN STOCK",Table2[[#This Row],[BALANCE]]&lt;=0,"OUT OF STOCK")</f>
        <v>IN STOCK</v>
      </c>
    </row>
    <row r="250" spans="7:18" ht="18" x14ac:dyDescent="0.4">
      <c r="G250" s="12">
        <f t="shared" ca="1" si="6"/>
        <v>45695.44228865741</v>
      </c>
      <c r="H250" s="3" t="str">
        <f>CONCATENATE(TEXT(ROW(G250)-ROW($G$9)+1,"0000")&amp; "-" &amp;Table2[[#This Row],[PART NUMBER]])</f>
        <v>0242-1046486</v>
      </c>
      <c r="I250" s="4" t="s">
        <v>777</v>
      </c>
      <c r="J250" s="6" t="s">
        <v>1097</v>
      </c>
      <c r="K250" s="4" t="s">
        <v>23</v>
      </c>
      <c r="L250" s="4" t="s">
        <v>242</v>
      </c>
      <c r="M250" s="11">
        <v>1</v>
      </c>
      <c r="N250" s="4" t="s">
        <v>242</v>
      </c>
      <c r="O250" s="7" t="str">
        <f t="shared" ca="1" si="7"/>
        <v/>
      </c>
      <c r="P250" s="4"/>
      <c r="Q250" s="13">
        <f>IFERROR(IF(Table2[[#This Row],[QTY USED]]="",Table2[[#This Row],[QTY IN]],Table2[[#This Row],[QTY IN]]-Table2[[#This Row],[QTY USED]]),"")</f>
        <v>1</v>
      </c>
      <c r="R250" s="4" t="str" cm="1">
        <f t="array" ref="R250">_xlfn.IFS(Table2[[#This Row],[BALANCE]]="","",Table2[[#This Row],[BALANCE]]&gt;=1,"IN STOCK",Table2[[#This Row],[BALANCE]]&lt;=0,"OUT OF STOCK")</f>
        <v>IN STOCK</v>
      </c>
    </row>
    <row r="251" spans="7:18" ht="18" x14ac:dyDescent="0.4">
      <c r="G251" s="12">
        <f t="shared" ca="1" si="6"/>
        <v>45695.44228865741</v>
      </c>
      <c r="H251" s="3" t="str">
        <f>CONCATENATE(TEXT(ROW(G251)-ROW($G$9)+1,"0000")&amp; "-" &amp;Table2[[#This Row],[PART NUMBER]])</f>
        <v>0243-1046488</v>
      </c>
      <c r="I251" s="4" t="s">
        <v>778</v>
      </c>
      <c r="J251" s="6" t="s">
        <v>1098</v>
      </c>
      <c r="K251" s="4" t="s">
        <v>23</v>
      </c>
      <c r="L251" s="4" t="s">
        <v>242</v>
      </c>
      <c r="M251" s="11">
        <v>1</v>
      </c>
      <c r="N251" s="4" t="s">
        <v>242</v>
      </c>
      <c r="O251" s="7" t="str">
        <f t="shared" ca="1" si="7"/>
        <v/>
      </c>
      <c r="P251" s="4"/>
      <c r="Q251" s="13">
        <f>IFERROR(IF(Table2[[#This Row],[QTY USED]]="",Table2[[#This Row],[QTY IN]],Table2[[#This Row],[QTY IN]]-Table2[[#This Row],[QTY USED]]),"")</f>
        <v>1</v>
      </c>
      <c r="R251" s="4" t="str" cm="1">
        <f t="array" ref="R251">_xlfn.IFS(Table2[[#This Row],[BALANCE]]="","",Table2[[#This Row],[BALANCE]]&gt;=1,"IN STOCK",Table2[[#This Row],[BALANCE]]&lt;=0,"OUT OF STOCK")</f>
        <v>IN STOCK</v>
      </c>
    </row>
    <row r="252" spans="7:18" ht="18" x14ac:dyDescent="0.4">
      <c r="G252" s="12">
        <f t="shared" ca="1" si="6"/>
        <v>45695.44228865741</v>
      </c>
      <c r="H252" s="3" t="str">
        <f>CONCATENATE(TEXT(ROW(G252)-ROW($G$9)+1,"0000")&amp; "-" &amp;Table2[[#This Row],[PART NUMBER]])</f>
        <v>0244-1046491</v>
      </c>
      <c r="I252" s="4" t="s">
        <v>779</v>
      </c>
      <c r="J252" s="6" t="s">
        <v>1099</v>
      </c>
      <c r="K252" s="4" t="s">
        <v>23</v>
      </c>
      <c r="L252" s="4" t="s">
        <v>242</v>
      </c>
      <c r="M252" s="11">
        <v>1</v>
      </c>
      <c r="N252" s="4" t="s">
        <v>242</v>
      </c>
      <c r="O252" s="7" t="str">
        <f t="shared" ca="1" si="7"/>
        <v/>
      </c>
      <c r="P252" s="4"/>
      <c r="Q252" s="13">
        <f>IFERROR(IF(Table2[[#This Row],[QTY USED]]="",Table2[[#This Row],[QTY IN]],Table2[[#This Row],[QTY IN]]-Table2[[#This Row],[QTY USED]]),"")</f>
        <v>1</v>
      </c>
      <c r="R252" s="4" t="str" cm="1">
        <f t="array" ref="R252">_xlfn.IFS(Table2[[#This Row],[BALANCE]]="","",Table2[[#This Row],[BALANCE]]&gt;=1,"IN STOCK",Table2[[#This Row],[BALANCE]]&lt;=0,"OUT OF STOCK")</f>
        <v>IN STOCK</v>
      </c>
    </row>
    <row r="253" spans="7:18" ht="18" x14ac:dyDescent="0.4">
      <c r="G253" s="12">
        <f t="shared" ca="1" si="6"/>
        <v>45695.44228865741</v>
      </c>
      <c r="H253" s="3" t="str">
        <f>CONCATENATE(TEXT(ROW(G253)-ROW($G$9)+1,"0000")&amp; "-" &amp;Table2[[#This Row],[PART NUMBER]])</f>
        <v>0245-1046492</v>
      </c>
      <c r="I253" s="4" t="s">
        <v>780</v>
      </c>
      <c r="J253" s="6" t="s">
        <v>1100</v>
      </c>
      <c r="K253" s="4" t="s">
        <v>23</v>
      </c>
      <c r="L253" s="4" t="s">
        <v>242</v>
      </c>
      <c r="M253" s="11">
        <v>1</v>
      </c>
      <c r="N253" s="4" t="s">
        <v>242</v>
      </c>
      <c r="O253" s="7" t="str">
        <f t="shared" ca="1" si="7"/>
        <v/>
      </c>
      <c r="P253" s="4"/>
      <c r="Q253" s="13">
        <f>IFERROR(IF(Table2[[#This Row],[QTY USED]]="",Table2[[#This Row],[QTY IN]],Table2[[#This Row],[QTY IN]]-Table2[[#This Row],[QTY USED]]),"")</f>
        <v>1</v>
      </c>
      <c r="R253" s="4" t="str" cm="1">
        <f t="array" ref="R253">_xlfn.IFS(Table2[[#This Row],[BALANCE]]="","",Table2[[#This Row],[BALANCE]]&gt;=1,"IN STOCK",Table2[[#This Row],[BALANCE]]&lt;=0,"OUT OF STOCK")</f>
        <v>IN STOCK</v>
      </c>
    </row>
    <row r="254" spans="7:18" ht="18" x14ac:dyDescent="0.4">
      <c r="G254" s="12">
        <f t="shared" ca="1" si="6"/>
        <v>45695.44228865741</v>
      </c>
      <c r="H254" s="3" t="str">
        <f>CONCATENATE(TEXT(ROW(G254)-ROW($G$9)+1,"0000")&amp; "-" &amp;Table2[[#This Row],[PART NUMBER]])</f>
        <v>0246-1046495</v>
      </c>
      <c r="I254" s="4" t="s">
        <v>781</v>
      </c>
      <c r="J254" s="6" t="s">
        <v>1101</v>
      </c>
      <c r="K254" s="4" t="s">
        <v>23</v>
      </c>
      <c r="L254" s="4" t="s">
        <v>242</v>
      </c>
      <c r="M254" s="11">
        <v>1</v>
      </c>
      <c r="N254" s="4" t="s">
        <v>242</v>
      </c>
      <c r="O254" s="7" t="str">
        <f t="shared" ca="1" si="7"/>
        <v/>
      </c>
      <c r="P254" s="4"/>
      <c r="Q254" s="13">
        <f>IFERROR(IF(Table2[[#This Row],[QTY USED]]="",Table2[[#This Row],[QTY IN]],Table2[[#This Row],[QTY IN]]-Table2[[#This Row],[QTY USED]]),"")</f>
        <v>1</v>
      </c>
      <c r="R254" s="4" t="str" cm="1">
        <f t="array" ref="R254">_xlfn.IFS(Table2[[#This Row],[BALANCE]]="","",Table2[[#This Row],[BALANCE]]&gt;=1,"IN STOCK",Table2[[#This Row],[BALANCE]]&lt;=0,"OUT OF STOCK")</f>
        <v>IN STOCK</v>
      </c>
    </row>
    <row r="255" spans="7:18" ht="18" x14ac:dyDescent="0.4">
      <c r="G255" s="12">
        <f t="shared" ca="1" si="6"/>
        <v>45695.44228865741</v>
      </c>
      <c r="H255" s="3" t="str">
        <f>CONCATENATE(TEXT(ROW(G255)-ROW($G$9)+1,"0000")&amp; "-" &amp;Table2[[#This Row],[PART NUMBER]])</f>
        <v>0247-1046505</v>
      </c>
      <c r="I255" s="4" t="s">
        <v>782</v>
      </c>
      <c r="J255" s="6" t="s">
        <v>1043</v>
      </c>
      <c r="K255" s="4" t="s">
        <v>23</v>
      </c>
      <c r="L255" s="4" t="s">
        <v>242</v>
      </c>
      <c r="M255" s="11">
        <v>7</v>
      </c>
      <c r="N255" s="4" t="s">
        <v>242</v>
      </c>
      <c r="O255" s="7" t="str">
        <f t="shared" ca="1" si="7"/>
        <v/>
      </c>
      <c r="P255" s="4"/>
      <c r="Q255" s="13">
        <f>IFERROR(IF(Table2[[#This Row],[QTY USED]]="",Table2[[#This Row],[QTY IN]],Table2[[#This Row],[QTY IN]]-Table2[[#This Row],[QTY USED]]),"")</f>
        <v>7</v>
      </c>
      <c r="R255" s="4" t="str" cm="1">
        <f t="array" ref="R255">_xlfn.IFS(Table2[[#This Row],[BALANCE]]="","",Table2[[#This Row],[BALANCE]]&gt;=1,"IN STOCK",Table2[[#This Row],[BALANCE]]&lt;=0,"OUT OF STOCK")</f>
        <v>IN STOCK</v>
      </c>
    </row>
    <row r="256" spans="7:18" ht="18" x14ac:dyDescent="0.4">
      <c r="G256" s="12">
        <f t="shared" ca="1" si="6"/>
        <v>45695.44228865741</v>
      </c>
      <c r="H256" s="3" t="str">
        <f>CONCATENATE(TEXT(ROW(G256)-ROW($G$9)+1,"0000")&amp; "-" &amp;Table2[[#This Row],[PART NUMBER]])</f>
        <v>0248-1046505</v>
      </c>
      <c r="I256" s="4" t="s">
        <v>782</v>
      </c>
      <c r="J256" s="6" t="s">
        <v>1043</v>
      </c>
      <c r="K256" s="4" t="s">
        <v>23</v>
      </c>
      <c r="L256" s="4" t="s">
        <v>242</v>
      </c>
      <c r="M256" s="11">
        <v>0</v>
      </c>
      <c r="N256" s="4" t="s">
        <v>242</v>
      </c>
      <c r="O256" s="7" t="str">
        <f t="shared" ca="1" si="7"/>
        <v/>
      </c>
      <c r="P256" s="4"/>
      <c r="Q256" s="13">
        <f>IFERROR(IF(Table2[[#This Row],[QTY USED]]="",Table2[[#This Row],[QTY IN]],Table2[[#This Row],[QTY IN]]-Table2[[#This Row],[QTY USED]]),"")</f>
        <v>0</v>
      </c>
      <c r="R256" s="4" t="str" cm="1">
        <f t="array" ref="R256">_xlfn.IFS(Table2[[#This Row],[BALANCE]]="","",Table2[[#This Row],[BALANCE]]&gt;=1,"IN STOCK",Table2[[#This Row],[BALANCE]]&lt;=0,"OUT OF STOCK")</f>
        <v>OUT OF STOCK</v>
      </c>
    </row>
    <row r="257" spans="7:18" ht="18" x14ac:dyDescent="0.4">
      <c r="G257" s="12">
        <f t="shared" ca="1" si="6"/>
        <v>45695.44228865741</v>
      </c>
      <c r="H257" s="3" t="str">
        <f>CONCATENATE(TEXT(ROW(G257)-ROW($G$9)+1,"0000")&amp; "-" &amp;Table2[[#This Row],[PART NUMBER]])</f>
        <v>0249-1047315</v>
      </c>
      <c r="I257" s="4" t="s">
        <v>260</v>
      </c>
      <c r="J257" s="6" t="s">
        <v>1102</v>
      </c>
      <c r="K257" s="4" t="s">
        <v>23</v>
      </c>
      <c r="L257" s="4" t="s">
        <v>242</v>
      </c>
      <c r="M257" s="11">
        <v>1</v>
      </c>
      <c r="N257" s="4" t="s">
        <v>242</v>
      </c>
      <c r="O257" s="7" t="str">
        <f t="shared" ca="1" si="7"/>
        <v/>
      </c>
      <c r="P257" s="4"/>
      <c r="Q257" s="13">
        <f>IFERROR(IF(Table2[[#This Row],[QTY USED]]="",Table2[[#This Row],[QTY IN]],Table2[[#This Row],[QTY IN]]-Table2[[#This Row],[QTY USED]]),"")</f>
        <v>1</v>
      </c>
      <c r="R257" s="4" t="str" cm="1">
        <f t="array" ref="R257">_xlfn.IFS(Table2[[#This Row],[BALANCE]]="","",Table2[[#This Row],[BALANCE]]&gt;=1,"IN STOCK",Table2[[#This Row],[BALANCE]]&lt;=0,"OUT OF STOCK")</f>
        <v>IN STOCK</v>
      </c>
    </row>
    <row r="258" spans="7:18" ht="18" x14ac:dyDescent="0.4">
      <c r="G258" s="12">
        <f t="shared" ca="1" si="6"/>
        <v>45695.44228865741</v>
      </c>
      <c r="H258" s="3" t="str">
        <f>CONCATENATE(TEXT(ROW(G258)-ROW($G$9)+1,"0000")&amp; "-" &amp;Table2[[#This Row],[PART NUMBER]])</f>
        <v>0250-1048825</v>
      </c>
      <c r="I258" s="4" t="s">
        <v>783</v>
      </c>
      <c r="J258" s="6" t="s">
        <v>1103</v>
      </c>
      <c r="K258" s="4" t="s">
        <v>23</v>
      </c>
      <c r="L258" s="4" t="s">
        <v>242</v>
      </c>
      <c r="M258" s="11">
        <v>2</v>
      </c>
      <c r="N258" s="4" t="s">
        <v>242</v>
      </c>
      <c r="O258" s="7" t="str">
        <f t="shared" ca="1" si="7"/>
        <v/>
      </c>
      <c r="P258" s="4"/>
      <c r="Q258" s="13">
        <f>IFERROR(IF(Table2[[#This Row],[QTY USED]]="",Table2[[#This Row],[QTY IN]],Table2[[#This Row],[QTY IN]]-Table2[[#This Row],[QTY USED]]),"")</f>
        <v>2</v>
      </c>
      <c r="R258" s="4" t="str" cm="1">
        <f t="array" ref="R258">_xlfn.IFS(Table2[[#This Row],[BALANCE]]="","",Table2[[#This Row],[BALANCE]]&gt;=1,"IN STOCK",Table2[[#This Row],[BALANCE]]&lt;=0,"OUT OF STOCK")</f>
        <v>IN STOCK</v>
      </c>
    </row>
    <row r="259" spans="7:18" ht="18" x14ac:dyDescent="0.4">
      <c r="G259" s="12">
        <f t="shared" ca="1" si="6"/>
        <v>45695.44228865741</v>
      </c>
      <c r="H259" s="3" t="str">
        <f>CONCATENATE(TEXT(ROW(G259)-ROW($G$9)+1,"0000")&amp; "-" &amp;Table2[[#This Row],[PART NUMBER]])</f>
        <v>0251-1052326</v>
      </c>
      <c r="I259" s="4" t="s">
        <v>784</v>
      </c>
      <c r="J259" s="6" t="s">
        <v>1104</v>
      </c>
      <c r="K259" s="4" t="s">
        <v>23</v>
      </c>
      <c r="L259" s="4" t="s">
        <v>242</v>
      </c>
      <c r="M259" s="11">
        <v>1</v>
      </c>
      <c r="N259" s="4" t="s">
        <v>242</v>
      </c>
      <c r="O259" s="7" t="str">
        <f t="shared" ca="1" si="7"/>
        <v/>
      </c>
      <c r="P259" s="4"/>
      <c r="Q259" s="13">
        <f>IFERROR(IF(Table2[[#This Row],[QTY USED]]="",Table2[[#This Row],[QTY IN]],Table2[[#This Row],[QTY IN]]-Table2[[#This Row],[QTY USED]]),"")</f>
        <v>1</v>
      </c>
      <c r="R259" s="4" t="str" cm="1">
        <f t="array" ref="R259">_xlfn.IFS(Table2[[#This Row],[BALANCE]]="","",Table2[[#This Row],[BALANCE]]&gt;=1,"IN STOCK",Table2[[#This Row],[BALANCE]]&lt;=0,"OUT OF STOCK")</f>
        <v>IN STOCK</v>
      </c>
    </row>
    <row r="260" spans="7:18" ht="18" x14ac:dyDescent="0.4">
      <c r="G260" s="12">
        <f t="shared" ca="1" si="6"/>
        <v>45695.44228865741</v>
      </c>
      <c r="H260" s="3" t="str">
        <f>CONCATENATE(TEXT(ROW(G260)-ROW($G$9)+1,"0000")&amp; "-" &amp;Table2[[#This Row],[PART NUMBER]])</f>
        <v>0252-1053209</v>
      </c>
      <c r="I260" s="4" t="s">
        <v>782</v>
      </c>
      <c r="J260" s="6" t="s">
        <v>1105</v>
      </c>
      <c r="K260" s="4" t="s">
        <v>23</v>
      </c>
      <c r="L260" s="4" t="s">
        <v>242</v>
      </c>
      <c r="M260" s="11">
        <v>5</v>
      </c>
      <c r="N260" s="4" t="s">
        <v>242</v>
      </c>
      <c r="O260" s="7" t="str">
        <f t="shared" ca="1" si="7"/>
        <v/>
      </c>
      <c r="P260" s="4"/>
      <c r="Q260" s="13">
        <f>IFERROR(IF(Table2[[#This Row],[QTY USED]]="",Table2[[#This Row],[QTY IN]],Table2[[#This Row],[QTY IN]]-Table2[[#This Row],[QTY USED]]),"")</f>
        <v>5</v>
      </c>
      <c r="R260" s="4" t="str" cm="1">
        <f t="array" ref="R260">_xlfn.IFS(Table2[[#This Row],[BALANCE]]="","",Table2[[#This Row],[BALANCE]]&gt;=1,"IN STOCK",Table2[[#This Row],[BALANCE]]&lt;=0,"OUT OF STOCK")</f>
        <v>IN STOCK</v>
      </c>
    </row>
    <row r="261" spans="7:18" ht="18" x14ac:dyDescent="0.4">
      <c r="G261" s="12">
        <f t="shared" ca="1" si="6"/>
        <v>45695.44228865741</v>
      </c>
      <c r="H261" s="3" t="str">
        <f>CONCATENATE(TEXT(ROW(G261)-ROW($G$9)+1,"0000")&amp; "-" &amp;Table2[[#This Row],[PART NUMBER]])</f>
        <v>0253-1053209</v>
      </c>
      <c r="I261" s="4" t="s">
        <v>782</v>
      </c>
      <c r="J261" s="6" t="s">
        <v>1105</v>
      </c>
      <c r="K261" s="4" t="s">
        <v>23</v>
      </c>
      <c r="L261" s="4" t="s">
        <v>242</v>
      </c>
      <c r="M261" s="11">
        <v>0</v>
      </c>
      <c r="N261" s="4" t="s">
        <v>242</v>
      </c>
      <c r="O261" s="7" t="str">
        <f t="shared" ca="1" si="7"/>
        <v/>
      </c>
      <c r="P261" s="4"/>
      <c r="Q261" s="13">
        <f>IFERROR(IF(Table2[[#This Row],[QTY USED]]="",Table2[[#This Row],[QTY IN]],Table2[[#This Row],[QTY IN]]-Table2[[#This Row],[QTY USED]]),"")</f>
        <v>0</v>
      </c>
      <c r="R261" s="4" t="str" cm="1">
        <f t="array" ref="R261">_xlfn.IFS(Table2[[#This Row],[BALANCE]]="","",Table2[[#This Row],[BALANCE]]&gt;=1,"IN STOCK",Table2[[#This Row],[BALANCE]]&lt;=0,"OUT OF STOCK")</f>
        <v>OUT OF STOCK</v>
      </c>
    </row>
    <row r="262" spans="7:18" ht="18" x14ac:dyDescent="0.4">
      <c r="G262" s="12">
        <f t="shared" ca="1" si="6"/>
        <v>45695.44228865741</v>
      </c>
      <c r="H262" s="3" t="str">
        <f>CONCATENATE(TEXT(ROW(G262)-ROW($G$9)+1,"0000")&amp; "-" &amp;Table2[[#This Row],[PART NUMBER]])</f>
        <v>0254-1059715</v>
      </c>
      <c r="I262" s="4" t="s">
        <v>785</v>
      </c>
      <c r="J262" s="6" t="s">
        <v>1106</v>
      </c>
      <c r="K262" s="4" t="s">
        <v>23</v>
      </c>
      <c r="L262" s="4" t="s">
        <v>242</v>
      </c>
      <c r="M262" s="11">
        <v>1</v>
      </c>
      <c r="N262" s="4" t="s">
        <v>242</v>
      </c>
      <c r="O262" s="7" t="str">
        <f t="shared" ca="1" si="7"/>
        <v/>
      </c>
      <c r="P262" s="4"/>
      <c r="Q262" s="13">
        <f>IFERROR(IF(Table2[[#This Row],[QTY USED]]="",Table2[[#This Row],[QTY IN]],Table2[[#This Row],[QTY IN]]-Table2[[#This Row],[QTY USED]]),"")</f>
        <v>1</v>
      </c>
      <c r="R262" s="4" t="str" cm="1">
        <f t="array" ref="R262">_xlfn.IFS(Table2[[#This Row],[BALANCE]]="","",Table2[[#This Row],[BALANCE]]&gt;=1,"IN STOCK",Table2[[#This Row],[BALANCE]]&lt;=0,"OUT OF STOCK")</f>
        <v>IN STOCK</v>
      </c>
    </row>
    <row r="263" spans="7:18" ht="18" x14ac:dyDescent="0.4">
      <c r="G263" s="12">
        <f t="shared" ca="1" si="6"/>
        <v>45695.44228865741</v>
      </c>
      <c r="H263" s="3" t="str">
        <f>CONCATENATE(TEXT(ROW(G263)-ROW($G$9)+1,"0000")&amp; "-" &amp;Table2[[#This Row],[PART NUMBER]])</f>
        <v>0255-1060151</v>
      </c>
      <c r="I263" s="4" t="s">
        <v>786</v>
      </c>
      <c r="J263" s="6" t="s">
        <v>1107</v>
      </c>
      <c r="K263" s="4" t="s">
        <v>23</v>
      </c>
      <c r="L263" s="4" t="s">
        <v>242</v>
      </c>
      <c r="M263" s="11">
        <v>1</v>
      </c>
      <c r="N263" s="4" t="s">
        <v>242</v>
      </c>
      <c r="O263" s="7" t="str">
        <f t="shared" ca="1" si="7"/>
        <v/>
      </c>
      <c r="P263" s="4"/>
      <c r="Q263" s="13">
        <f>IFERROR(IF(Table2[[#This Row],[QTY USED]]="",Table2[[#This Row],[QTY IN]],Table2[[#This Row],[QTY IN]]-Table2[[#This Row],[QTY USED]]),"")</f>
        <v>1</v>
      </c>
      <c r="R263" s="4" t="str" cm="1">
        <f t="array" ref="R263">_xlfn.IFS(Table2[[#This Row],[BALANCE]]="","",Table2[[#This Row],[BALANCE]]&gt;=1,"IN STOCK",Table2[[#This Row],[BALANCE]]&lt;=0,"OUT OF STOCK")</f>
        <v>IN STOCK</v>
      </c>
    </row>
    <row r="264" spans="7:18" ht="18" x14ac:dyDescent="0.4">
      <c r="G264" s="12">
        <f t="shared" ca="1" si="6"/>
        <v>45695.44228865741</v>
      </c>
      <c r="H264" s="3" t="str">
        <f>CONCATENATE(TEXT(ROW(G264)-ROW($G$9)+1,"0000")&amp; "-" &amp;Table2[[#This Row],[PART NUMBER]])</f>
        <v>0256-1060152</v>
      </c>
      <c r="I264" s="4" t="s">
        <v>787</v>
      </c>
      <c r="J264" s="6" t="s">
        <v>1108</v>
      </c>
      <c r="K264" s="4" t="s">
        <v>23</v>
      </c>
      <c r="L264" s="4" t="s">
        <v>242</v>
      </c>
      <c r="M264" s="11">
        <v>1</v>
      </c>
      <c r="N264" s="4" t="s">
        <v>242</v>
      </c>
      <c r="O264" s="7" t="str">
        <f t="shared" ca="1" si="7"/>
        <v/>
      </c>
      <c r="P264" s="4"/>
      <c r="Q264" s="13">
        <f>IFERROR(IF(Table2[[#This Row],[QTY USED]]="",Table2[[#This Row],[QTY IN]],Table2[[#This Row],[QTY IN]]-Table2[[#This Row],[QTY USED]]),"")</f>
        <v>1</v>
      </c>
      <c r="R264" s="4" t="str" cm="1">
        <f t="array" ref="R264">_xlfn.IFS(Table2[[#This Row],[BALANCE]]="","",Table2[[#This Row],[BALANCE]]&gt;=1,"IN STOCK",Table2[[#This Row],[BALANCE]]&lt;=0,"OUT OF STOCK")</f>
        <v>IN STOCK</v>
      </c>
    </row>
    <row r="265" spans="7:18" ht="18" x14ac:dyDescent="0.4">
      <c r="G265" s="12">
        <f t="shared" ref="G265:G328" ca="1" si="8">IF(I265&lt;&gt;"",IF(G265="",NOW(),G265),"")</f>
        <v>45695.44228865741</v>
      </c>
      <c r="H265" s="3" t="str">
        <f>CONCATENATE(TEXT(ROW(G265)-ROW($G$9)+1,"0000")&amp; "-" &amp;Table2[[#This Row],[PART NUMBER]])</f>
        <v>0257-1072904</v>
      </c>
      <c r="I265" s="4" t="s">
        <v>788</v>
      </c>
      <c r="J265" s="6" t="s">
        <v>1109</v>
      </c>
      <c r="K265" s="4" t="s">
        <v>23</v>
      </c>
      <c r="L265" s="4" t="s">
        <v>242</v>
      </c>
      <c r="M265" s="11">
        <v>8</v>
      </c>
      <c r="N265" s="4" t="s">
        <v>242</v>
      </c>
      <c r="O265" s="7" t="str">
        <f t="shared" ref="O265:O328" ca="1" si="9">IF(P265&lt;&gt;"",IF(O265="",NOW(),O265),"")</f>
        <v/>
      </c>
      <c r="P265" s="4"/>
      <c r="Q265" s="13">
        <f>IFERROR(IF(Table2[[#This Row],[QTY USED]]="",Table2[[#This Row],[QTY IN]],Table2[[#This Row],[QTY IN]]-Table2[[#This Row],[QTY USED]]),"")</f>
        <v>8</v>
      </c>
      <c r="R265" s="4" t="str" cm="1">
        <f t="array" ref="R265">_xlfn.IFS(Table2[[#This Row],[BALANCE]]="","",Table2[[#This Row],[BALANCE]]&gt;=1,"IN STOCK",Table2[[#This Row],[BALANCE]]&lt;=0,"OUT OF STOCK")</f>
        <v>IN STOCK</v>
      </c>
    </row>
    <row r="266" spans="7:18" ht="18" x14ac:dyDescent="0.4">
      <c r="G266" s="12">
        <f t="shared" ca="1" si="8"/>
        <v>45695.44228865741</v>
      </c>
      <c r="H266" s="3" t="str">
        <f>CONCATENATE(TEXT(ROW(G266)-ROW($G$9)+1,"0000")&amp; "-" &amp;Table2[[#This Row],[PART NUMBER]])</f>
        <v>0258-1073912</v>
      </c>
      <c r="I266" s="4" t="s">
        <v>789</v>
      </c>
      <c r="J266" s="6" t="s">
        <v>1110</v>
      </c>
      <c r="K266" s="4" t="s">
        <v>23</v>
      </c>
      <c r="L266" s="4" t="s">
        <v>242</v>
      </c>
      <c r="M266" s="11">
        <v>1</v>
      </c>
      <c r="N266" s="4" t="s">
        <v>242</v>
      </c>
      <c r="O266" s="7" t="str">
        <f t="shared" ca="1" si="9"/>
        <v/>
      </c>
      <c r="P266" s="4"/>
      <c r="Q266" s="13">
        <f>IFERROR(IF(Table2[[#This Row],[QTY USED]]="",Table2[[#This Row],[QTY IN]],Table2[[#This Row],[QTY IN]]-Table2[[#This Row],[QTY USED]]),"")</f>
        <v>1</v>
      </c>
      <c r="R266" s="4" t="str" cm="1">
        <f t="array" ref="R266">_xlfn.IFS(Table2[[#This Row],[BALANCE]]="","",Table2[[#This Row],[BALANCE]]&gt;=1,"IN STOCK",Table2[[#This Row],[BALANCE]]&lt;=0,"OUT OF STOCK")</f>
        <v>IN STOCK</v>
      </c>
    </row>
    <row r="267" spans="7:18" ht="18" x14ac:dyDescent="0.4">
      <c r="G267" s="12">
        <f t="shared" ca="1" si="8"/>
        <v>45695.44228865741</v>
      </c>
      <c r="H267" s="3" t="str">
        <f>CONCATENATE(TEXT(ROW(G267)-ROW($G$9)+1,"0000")&amp; "-" &amp;Table2[[#This Row],[PART NUMBER]])</f>
        <v>0259-1075721</v>
      </c>
      <c r="I267" s="4" t="s">
        <v>790</v>
      </c>
      <c r="J267" s="6" t="s">
        <v>1111</v>
      </c>
      <c r="K267" s="4" t="s">
        <v>23</v>
      </c>
      <c r="L267" s="4" t="s">
        <v>242</v>
      </c>
      <c r="M267" s="11">
        <v>10</v>
      </c>
      <c r="N267" s="4" t="s">
        <v>242</v>
      </c>
      <c r="O267" s="7" t="str">
        <f t="shared" ca="1" si="9"/>
        <v/>
      </c>
      <c r="P267" s="4"/>
      <c r="Q267" s="13">
        <f>IFERROR(IF(Table2[[#This Row],[QTY USED]]="",Table2[[#This Row],[QTY IN]],Table2[[#This Row],[QTY IN]]-Table2[[#This Row],[QTY USED]]),"")</f>
        <v>10</v>
      </c>
      <c r="R267" s="4" t="str" cm="1">
        <f t="array" ref="R267">_xlfn.IFS(Table2[[#This Row],[BALANCE]]="","",Table2[[#This Row],[BALANCE]]&gt;=1,"IN STOCK",Table2[[#This Row],[BALANCE]]&lt;=0,"OUT OF STOCK")</f>
        <v>IN STOCK</v>
      </c>
    </row>
    <row r="268" spans="7:18" ht="18" x14ac:dyDescent="0.4">
      <c r="G268" s="12">
        <f t="shared" ca="1" si="8"/>
        <v>45695.44228865741</v>
      </c>
      <c r="H268" s="3" t="str">
        <f>CONCATENATE(TEXT(ROW(G268)-ROW($G$9)+1,"0000")&amp; "-" &amp;Table2[[#This Row],[PART NUMBER]])</f>
        <v>0260-1079260</v>
      </c>
      <c r="I268" s="4" t="s">
        <v>791</v>
      </c>
      <c r="J268" s="6" t="s">
        <v>1112</v>
      </c>
      <c r="K268" s="4" t="s">
        <v>23</v>
      </c>
      <c r="L268" s="4" t="s">
        <v>242</v>
      </c>
      <c r="M268" s="11">
        <v>1</v>
      </c>
      <c r="N268" s="4" t="s">
        <v>242</v>
      </c>
      <c r="O268" s="7" t="str">
        <f t="shared" ca="1" si="9"/>
        <v/>
      </c>
      <c r="P268" s="4"/>
      <c r="Q268" s="13">
        <f>IFERROR(IF(Table2[[#This Row],[QTY USED]]="",Table2[[#This Row],[QTY IN]],Table2[[#This Row],[QTY IN]]-Table2[[#This Row],[QTY USED]]),"")</f>
        <v>1</v>
      </c>
      <c r="R268" s="4" t="str" cm="1">
        <f t="array" ref="R268">_xlfn.IFS(Table2[[#This Row],[BALANCE]]="","",Table2[[#This Row],[BALANCE]]&gt;=1,"IN STOCK",Table2[[#This Row],[BALANCE]]&lt;=0,"OUT OF STOCK")</f>
        <v>IN STOCK</v>
      </c>
    </row>
    <row r="269" spans="7:18" ht="18" x14ac:dyDescent="0.4">
      <c r="G269" s="12">
        <f t="shared" ca="1" si="8"/>
        <v>45695.44228865741</v>
      </c>
      <c r="H269" s="3" t="str">
        <f>CONCATENATE(TEXT(ROW(G269)-ROW($G$9)+1,"0000")&amp; "-" &amp;Table2[[#This Row],[PART NUMBER]])</f>
        <v>0261-1083103</v>
      </c>
      <c r="I269" s="4" t="s">
        <v>792</v>
      </c>
      <c r="J269" s="6" t="s">
        <v>1113</v>
      </c>
      <c r="K269" s="4" t="s">
        <v>23</v>
      </c>
      <c r="L269" s="4" t="s">
        <v>242</v>
      </c>
      <c r="M269" s="11">
        <v>3</v>
      </c>
      <c r="N269" s="4" t="s">
        <v>242</v>
      </c>
      <c r="O269" s="7" t="str">
        <f t="shared" ca="1" si="9"/>
        <v/>
      </c>
      <c r="P269" s="4"/>
      <c r="Q269" s="13">
        <f>IFERROR(IF(Table2[[#This Row],[QTY USED]]="",Table2[[#This Row],[QTY IN]],Table2[[#This Row],[QTY IN]]-Table2[[#This Row],[QTY USED]]),"")</f>
        <v>3</v>
      </c>
      <c r="R269" s="4" t="str" cm="1">
        <f t="array" ref="R269">_xlfn.IFS(Table2[[#This Row],[BALANCE]]="","",Table2[[#This Row],[BALANCE]]&gt;=1,"IN STOCK",Table2[[#This Row],[BALANCE]]&lt;=0,"OUT OF STOCK")</f>
        <v>IN STOCK</v>
      </c>
    </row>
    <row r="270" spans="7:18" ht="18" x14ac:dyDescent="0.4">
      <c r="G270" s="12">
        <f t="shared" ca="1" si="8"/>
        <v>45695.44228865741</v>
      </c>
      <c r="H270" s="3" t="str">
        <f>CONCATENATE(TEXT(ROW(G270)-ROW($G$9)+1,"0000")&amp; "-" &amp;Table2[[#This Row],[PART NUMBER]])</f>
        <v>0262-1098569</v>
      </c>
      <c r="I270" s="4" t="s">
        <v>793</v>
      </c>
      <c r="J270" s="6" t="s">
        <v>1114</v>
      </c>
      <c r="K270" s="4" t="s">
        <v>23</v>
      </c>
      <c r="L270" s="4" t="s">
        <v>242</v>
      </c>
      <c r="M270" s="11">
        <v>1</v>
      </c>
      <c r="N270" s="4" t="s">
        <v>242</v>
      </c>
      <c r="O270" s="7" t="str">
        <f t="shared" ca="1" si="9"/>
        <v/>
      </c>
      <c r="P270" s="4"/>
      <c r="Q270" s="13">
        <f>IFERROR(IF(Table2[[#This Row],[QTY USED]]="",Table2[[#This Row],[QTY IN]],Table2[[#This Row],[QTY IN]]-Table2[[#This Row],[QTY USED]]),"")</f>
        <v>1</v>
      </c>
      <c r="R270" s="4" t="str" cm="1">
        <f t="array" ref="R270">_xlfn.IFS(Table2[[#This Row],[BALANCE]]="","",Table2[[#This Row],[BALANCE]]&gt;=1,"IN STOCK",Table2[[#This Row],[BALANCE]]&lt;=0,"OUT OF STOCK")</f>
        <v>IN STOCK</v>
      </c>
    </row>
    <row r="271" spans="7:18" ht="18" x14ac:dyDescent="0.4">
      <c r="G271" s="12">
        <f t="shared" ca="1" si="8"/>
        <v>45695.44228865741</v>
      </c>
      <c r="H271" s="3" t="str">
        <f>CONCATENATE(TEXT(ROW(G271)-ROW($G$9)+1,"0000")&amp; "-" &amp;Table2[[#This Row],[PART NUMBER]])</f>
        <v>0263-1113371</v>
      </c>
      <c r="I271" s="4" t="s">
        <v>794</v>
      </c>
      <c r="J271" s="6" t="s">
        <v>1115</v>
      </c>
      <c r="K271" s="4" t="s">
        <v>23</v>
      </c>
      <c r="L271" s="4" t="s">
        <v>242</v>
      </c>
      <c r="M271" s="11">
        <v>1</v>
      </c>
      <c r="N271" s="4" t="s">
        <v>242</v>
      </c>
      <c r="O271" s="7" t="str">
        <f t="shared" ca="1" si="9"/>
        <v/>
      </c>
      <c r="P271" s="4"/>
      <c r="Q271" s="13">
        <f>IFERROR(IF(Table2[[#This Row],[QTY USED]]="",Table2[[#This Row],[QTY IN]],Table2[[#This Row],[QTY IN]]-Table2[[#This Row],[QTY USED]]),"")</f>
        <v>1</v>
      </c>
      <c r="R271" s="4" t="str" cm="1">
        <f t="array" ref="R271">_xlfn.IFS(Table2[[#This Row],[BALANCE]]="","",Table2[[#This Row],[BALANCE]]&gt;=1,"IN STOCK",Table2[[#This Row],[BALANCE]]&lt;=0,"OUT OF STOCK")</f>
        <v>IN STOCK</v>
      </c>
    </row>
    <row r="272" spans="7:18" ht="18" x14ac:dyDescent="0.4">
      <c r="G272" s="12">
        <f t="shared" ca="1" si="8"/>
        <v>45695.44228865741</v>
      </c>
      <c r="H272" s="3" t="str">
        <f>CONCATENATE(TEXT(ROW(G272)-ROW($G$9)+1,"0000")&amp; "-" &amp;Table2[[#This Row],[PART NUMBER]])</f>
        <v>0264-1126803</v>
      </c>
      <c r="I272" s="4" t="s">
        <v>261</v>
      </c>
      <c r="J272" s="6" t="s">
        <v>1116</v>
      </c>
      <c r="K272" s="4" t="s">
        <v>23</v>
      </c>
      <c r="L272" s="4" t="s">
        <v>242</v>
      </c>
      <c r="M272" s="11">
        <v>1</v>
      </c>
      <c r="N272" s="4" t="s">
        <v>242</v>
      </c>
      <c r="O272" s="7" t="str">
        <f t="shared" ca="1" si="9"/>
        <v/>
      </c>
      <c r="P272" s="4"/>
      <c r="Q272" s="13">
        <f>IFERROR(IF(Table2[[#This Row],[QTY USED]]="",Table2[[#This Row],[QTY IN]],Table2[[#This Row],[QTY IN]]-Table2[[#This Row],[QTY USED]]),"")</f>
        <v>1</v>
      </c>
      <c r="R272" s="4" t="str" cm="1">
        <f t="array" ref="R272">_xlfn.IFS(Table2[[#This Row],[BALANCE]]="","",Table2[[#This Row],[BALANCE]]&gt;=1,"IN STOCK",Table2[[#This Row],[BALANCE]]&lt;=0,"OUT OF STOCK")</f>
        <v>IN STOCK</v>
      </c>
    </row>
    <row r="273" spans="7:18" ht="18" x14ac:dyDescent="0.4">
      <c r="G273" s="12">
        <f t="shared" ca="1" si="8"/>
        <v>45695.44228865741</v>
      </c>
      <c r="H273" s="3" t="str">
        <f>CONCATENATE(TEXT(ROW(G273)-ROW($G$9)+1,"0000")&amp; "-" &amp;Table2[[#This Row],[PART NUMBER]])</f>
        <v>0265-1481057</v>
      </c>
      <c r="I273" s="4" t="s">
        <v>795</v>
      </c>
      <c r="J273" s="6" t="s">
        <v>1117</v>
      </c>
      <c r="K273" s="4" t="s">
        <v>23</v>
      </c>
      <c r="L273" s="4" t="s">
        <v>242</v>
      </c>
      <c r="M273" s="11">
        <v>1</v>
      </c>
      <c r="N273" s="4" t="s">
        <v>242</v>
      </c>
      <c r="O273" s="7" t="str">
        <f t="shared" ca="1" si="9"/>
        <v/>
      </c>
      <c r="P273" s="4"/>
      <c r="Q273" s="13">
        <f>IFERROR(IF(Table2[[#This Row],[QTY USED]]="",Table2[[#This Row],[QTY IN]],Table2[[#This Row],[QTY IN]]-Table2[[#This Row],[QTY USED]]),"")</f>
        <v>1</v>
      </c>
      <c r="R273" s="4" t="str" cm="1">
        <f t="array" ref="R273">_xlfn.IFS(Table2[[#This Row],[BALANCE]]="","",Table2[[#This Row],[BALANCE]]&gt;=1,"IN STOCK",Table2[[#This Row],[BALANCE]]&lt;=0,"OUT OF STOCK")</f>
        <v>IN STOCK</v>
      </c>
    </row>
    <row r="274" spans="7:18" ht="18" x14ac:dyDescent="0.4">
      <c r="G274" s="12">
        <f t="shared" ca="1" si="8"/>
        <v>45695.44228865741</v>
      </c>
      <c r="H274" s="3" t="str">
        <f>CONCATENATE(TEXT(ROW(G274)-ROW($G$9)+1,"0000")&amp; "-" &amp;Table2[[#This Row],[PART NUMBER]])</f>
        <v>0266-1484358</v>
      </c>
      <c r="I274" s="4" t="s">
        <v>796</v>
      </c>
      <c r="J274" s="6" t="s">
        <v>1118</v>
      </c>
      <c r="K274" s="4" t="s">
        <v>23</v>
      </c>
      <c r="L274" s="4" t="s">
        <v>242</v>
      </c>
      <c r="M274" s="11">
        <v>1</v>
      </c>
      <c r="N274" s="4" t="s">
        <v>242</v>
      </c>
      <c r="O274" s="7" t="str">
        <f t="shared" ca="1" si="9"/>
        <v/>
      </c>
      <c r="P274" s="4"/>
      <c r="Q274" s="13">
        <f>IFERROR(IF(Table2[[#This Row],[QTY USED]]="",Table2[[#This Row],[QTY IN]],Table2[[#This Row],[QTY IN]]-Table2[[#This Row],[QTY USED]]),"")</f>
        <v>1</v>
      </c>
      <c r="R274" s="4" t="str" cm="1">
        <f t="array" ref="R274">_xlfn.IFS(Table2[[#This Row],[BALANCE]]="","",Table2[[#This Row],[BALANCE]]&gt;=1,"IN STOCK",Table2[[#This Row],[BALANCE]]&lt;=0,"OUT OF STOCK")</f>
        <v>IN STOCK</v>
      </c>
    </row>
    <row r="275" spans="7:18" ht="18" x14ac:dyDescent="0.4">
      <c r="G275" s="12">
        <f t="shared" ca="1" si="8"/>
        <v>45695.44228865741</v>
      </c>
      <c r="H275" s="3" t="str">
        <f>CONCATENATE(TEXT(ROW(G275)-ROW($G$9)+1,"0000")&amp; "-" &amp;Table2[[#This Row],[PART NUMBER]])</f>
        <v>0267-1564193</v>
      </c>
      <c r="I275" s="4" t="s">
        <v>262</v>
      </c>
      <c r="J275" s="6" t="s">
        <v>1119</v>
      </c>
      <c r="K275" s="4" t="s">
        <v>23</v>
      </c>
      <c r="L275" s="4" t="s">
        <v>242</v>
      </c>
      <c r="M275" s="11">
        <v>10</v>
      </c>
      <c r="N275" s="4" t="s">
        <v>242</v>
      </c>
      <c r="O275" s="7" t="str">
        <f t="shared" ca="1" si="9"/>
        <v/>
      </c>
      <c r="P275" s="4"/>
      <c r="Q275" s="13">
        <f>IFERROR(IF(Table2[[#This Row],[QTY USED]]="",Table2[[#This Row],[QTY IN]],Table2[[#This Row],[QTY IN]]-Table2[[#This Row],[QTY USED]]),"")</f>
        <v>10</v>
      </c>
      <c r="R275" s="4" t="str" cm="1">
        <f t="array" ref="R275">_xlfn.IFS(Table2[[#This Row],[BALANCE]]="","",Table2[[#This Row],[BALANCE]]&gt;=1,"IN STOCK",Table2[[#This Row],[BALANCE]]&lt;=0,"OUT OF STOCK")</f>
        <v>IN STOCK</v>
      </c>
    </row>
    <row r="276" spans="7:18" ht="18" x14ac:dyDescent="0.4">
      <c r="G276" s="12">
        <f t="shared" ca="1" si="8"/>
        <v>45695.44228865741</v>
      </c>
      <c r="H276" s="3" t="str">
        <f>CONCATENATE(TEXT(ROW(G276)-ROW($G$9)+1,"0000")&amp; "-" &amp;Table2[[#This Row],[PART NUMBER]])</f>
        <v>0268-1059714</v>
      </c>
      <c r="I276" s="4" t="s">
        <v>797</v>
      </c>
      <c r="J276" s="6" t="s">
        <v>1120</v>
      </c>
      <c r="K276" s="4" t="s">
        <v>23</v>
      </c>
      <c r="L276" s="4" t="s">
        <v>242</v>
      </c>
      <c r="M276" s="11">
        <v>1</v>
      </c>
      <c r="N276" s="4" t="s">
        <v>242</v>
      </c>
      <c r="O276" s="7" t="str">
        <f t="shared" ca="1" si="9"/>
        <v/>
      </c>
      <c r="P276" s="4"/>
      <c r="Q276" s="13">
        <f>IFERROR(IF(Table2[[#This Row],[QTY USED]]="",Table2[[#This Row],[QTY IN]],Table2[[#This Row],[QTY IN]]-Table2[[#This Row],[QTY USED]]),"")</f>
        <v>1</v>
      </c>
      <c r="R276" s="4" t="str" cm="1">
        <f t="array" ref="R276">_xlfn.IFS(Table2[[#This Row],[BALANCE]]="","",Table2[[#This Row],[BALANCE]]&gt;=1,"IN STOCK",Table2[[#This Row],[BALANCE]]&lt;=0,"OUT OF STOCK")</f>
        <v>IN STOCK</v>
      </c>
    </row>
    <row r="277" spans="7:18" ht="18" x14ac:dyDescent="0.4">
      <c r="G277" s="12">
        <f t="shared" ca="1" si="8"/>
        <v>45695.44228865741</v>
      </c>
      <c r="H277" s="3" t="str">
        <f>CONCATENATE(TEXT(ROW(G277)-ROW($G$9)+1,"0000")&amp; "-" &amp;Table2[[#This Row],[PART NUMBER]])</f>
        <v>0269-1001877-200</v>
      </c>
      <c r="I277" s="4" t="s">
        <v>798</v>
      </c>
      <c r="J277" s="6" t="s">
        <v>263</v>
      </c>
      <c r="K277" s="4" t="s">
        <v>23</v>
      </c>
      <c r="L277" s="4" t="s">
        <v>242</v>
      </c>
      <c r="M277" s="11">
        <v>2</v>
      </c>
      <c r="N277" s="4" t="s">
        <v>242</v>
      </c>
      <c r="O277" s="7" t="str">
        <f t="shared" ca="1" si="9"/>
        <v/>
      </c>
      <c r="P277" s="4"/>
      <c r="Q277" s="13">
        <f>IFERROR(IF(Table2[[#This Row],[QTY USED]]="",Table2[[#This Row],[QTY IN]],Table2[[#This Row],[QTY IN]]-Table2[[#This Row],[QTY USED]]),"")</f>
        <v>2</v>
      </c>
      <c r="R277" s="4" t="str" cm="1">
        <f t="array" ref="R277">_xlfn.IFS(Table2[[#This Row],[BALANCE]]="","",Table2[[#This Row],[BALANCE]]&gt;=1,"IN STOCK",Table2[[#This Row],[BALANCE]]&lt;=0,"OUT OF STOCK")</f>
        <v>IN STOCK</v>
      </c>
    </row>
    <row r="278" spans="7:18" ht="18" x14ac:dyDescent="0.4">
      <c r="G278" s="12">
        <f t="shared" ca="1" si="8"/>
        <v>45695.44228865741</v>
      </c>
      <c r="H278" s="3" t="str">
        <f>CONCATENATE(TEXT(ROW(G278)-ROW($G$9)+1,"0000")&amp; "-" &amp;Table2[[#This Row],[PART NUMBER]])</f>
        <v>0270-1012230-2</v>
      </c>
      <c r="I278" s="4" t="s">
        <v>799</v>
      </c>
      <c r="J278" s="6" t="s">
        <v>264</v>
      </c>
      <c r="K278" s="4" t="s">
        <v>23</v>
      </c>
      <c r="L278" s="4" t="s">
        <v>242</v>
      </c>
      <c r="M278" s="11">
        <v>1</v>
      </c>
      <c r="N278" s="4" t="s">
        <v>242</v>
      </c>
      <c r="O278" s="7" t="str">
        <f t="shared" ca="1" si="9"/>
        <v/>
      </c>
      <c r="P278" s="4"/>
      <c r="Q278" s="13">
        <f>IFERROR(IF(Table2[[#This Row],[QTY USED]]="",Table2[[#This Row],[QTY IN]],Table2[[#This Row],[QTY IN]]-Table2[[#This Row],[QTY USED]]),"")</f>
        <v>1</v>
      </c>
      <c r="R278" s="4" t="str" cm="1">
        <f t="array" ref="R278">_xlfn.IFS(Table2[[#This Row],[BALANCE]]="","",Table2[[#This Row],[BALANCE]]&gt;=1,"IN STOCK",Table2[[#This Row],[BALANCE]]&lt;=0,"OUT OF STOCK")</f>
        <v>IN STOCK</v>
      </c>
    </row>
    <row r="279" spans="7:18" ht="18" x14ac:dyDescent="0.4">
      <c r="G279" s="12">
        <f t="shared" ca="1" si="8"/>
        <v>45695.44228865741</v>
      </c>
      <c r="H279" s="3" t="str">
        <f>CONCATENATE(TEXT(ROW(G279)-ROW($G$9)+1,"0000")&amp; "-" &amp;Table2[[#This Row],[PART NUMBER]])</f>
        <v>0271-1013727-1</v>
      </c>
      <c r="I279" s="4" t="s">
        <v>800</v>
      </c>
      <c r="J279" s="6" t="s">
        <v>265</v>
      </c>
      <c r="K279" s="4" t="s">
        <v>23</v>
      </c>
      <c r="L279" s="4" t="s">
        <v>242</v>
      </c>
      <c r="M279" s="11">
        <v>1</v>
      </c>
      <c r="N279" s="4" t="s">
        <v>242</v>
      </c>
      <c r="O279" s="7" t="str">
        <f t="shared" ca="1" si="9"/>
        <v/>
      </c>
      <c r="P279" s="4"/>
      <c r="Q279" s="13">
        <f>IFERROR(IF(Table2[[#This Row],[QTY USED]]="",Table2[[#This Row],[QTY IN]],Table2[[#This Row],[QTY IN]]-Table2[[#This Row],[QTY USED]]),"")</f>
        <v>1</v>
      </c>
      <c r="R279" s="4" t="str" cm="1">
        <f t="array" ref="R279">_xlfn.IFS(Table2[[#This Row],[BALANCE]]="","",Table2[[#This Row],[BALANCE]]&gt;=1,"IN STOCK",Table2[[#This Row],[BALANCE]]&lt;=0,"OUT OF STOCK")</f>
        <v>IN STOCK</v>
      </c>
    </row>
    <row r="280" spans="7:18" ht="18" x14ac:dyDescent="0.4">
      <c r="G280" s="12">
        <f t="shared" ca="1" si="8"/>
        <v>45695.44228865741</v>
      </c>
      <c r="H280" s="3" t="str">
        <f>CONCATENATE(TEXT(ROW(G280)-ROW($G$9)+1,"0000")&amp; "-" &amp;Table2[[#This Row],[PART NUMBER]])</f>
        <v>0272-1020281-100</v>
      </c>
      <c r="I280" s="4" t="s">
        <v>801</v>
      </c>
      <c r="J280" s="6" t="s">
        <v>266</v>
      </c>
      <c r="K280" s="4" t="s">
        <v>23</v>
      </c>
      <c r="L280" s="4" t="s">
        <v>242</v>
      </c>
      <c r="M280" s="11">
        <v>1</v>
      </c>
      <c r="N280" s="4" t="s">
        <v>242</v>
      </c>
      <c r="O280" s="7" t="str">
        <f t="shared" ca="1" si="9"/>
        <v/>
      </c>
      <c r="P280" s="4"/>
      <c r="Q280" s="13">
        <f>IFERROR(IF(Table2[[#This Row],[QTY USED]]="",Table2[[#This Row],[QTY IN]],Table2[[#This Row],[QTY IN]]-Table2[[#This Row],[QTY USED]]),"")</f>
        <v>1</v>
      </c>
      <c r="R280" s="4" t="str" cm="1">
        <f t="array" ref="R280">_xlfn.IFS(Table2[[#This Row],[BALANCE]]="","",Table2[[#This Row],[BALANCE]]&gt;=1,"IN STOCK",Table2[[#This Row],[BALANCE]]&lt;=0,"OUT OF STOCK")</f>
        <v>IN STOCK</v>
      </c>
    </row>
    <row r="281" spans="7:18" ht="18" x14ac:dyDescent="0.4">
      <c r="G281" s="12">
        <f t="shared" ca="1" si="8"/>
        <v>45695.44228865741</v>
      </c>
      <c r="H281" s="3" t="str">
        <f>CONCATENATE(TEXT(ROW(G281)-ROW($G$9)+1,"0000")&amp; "-" &amp;Table2[[#This Row],[PART NUMBER]])</f>
        <v>0273-1023031-1</v>
      </c>
      <c r="I281" s="4" t="s">
        <v>802</v>
      </c>
      <c r="J281" s="6" t="s">
        <v>267</v>
      </c>
      <c r="K281" s="4" t="s">
        <v>23</v>
      </c>
      <c r="L281" s="4" t="s">
        <v>242</v>
      </c>
      <c r="M281" s="11">
        <v>2</v>
      </c>
      <c r="N281" s="4" t="s">
        <v>242</v>
      </c>
      <c r="O281" s="7" t="str">
        <f t="shared" ca="1" si="9"/>
        <v/>
      </c>
      <c r="P281" s="4"/>
      <c r="Q281" s="13">
        <f>IFERROR(IF(Table2[[#This Row],[QTY USED]]="",Table2[[#This Row],[QTY IN]],Table2[[#This Row],[QTY IN]]-Table2[[#This Row],[QTY USED]]),"")</f>
        <v>2</v>
      </c>
      <c r="R281" s="4" t="str" cm="1">
        <f t="array" ref="R281">_xlfn.IFS(Table2[[#This Row],[BALANCE]]="","",Table2[[#This Row],[BALANCE]]&gt;=1,"IN STOCK",Table2[[#This Row],[BALANCE]]&lt;=0,"OUT OF STOCK")</f>
        <v>IN STOCK</v>
      </c>
    </row>
    <row r="282" spans="7:18" ht="18" x14ac:dyDescent="0.4">
      <c r="G282" s="12">
        <f t="shared" ca="1" si="8"/>
        <v>45695.44228865741</v>
      </c>
      <c r="H282" s="3" t="str">
        <f>CONCATENATE(TEXT(ROW(G282)-ROW($G$9)+1,"0000")&amp; "-" &amp;Table2[[#This Row],[PART NUMBER]])</f>
        <v>0274-1023031-2</v>
      </c>
      <c r="I282" s="4" t="s">
        <v>803</v>
      </c>
      <c r="J282" s="6" t="s">
        <v>268</v>
      </c>
      <c r="K282" s="4" t="s">
        <v>23</v>
      </c>
      <c r="L282" s="4" t="s">
        <v>242</v>
      </c>
      <c r="M282" s="11">
        <v>1</v>
      </c>
      <c r="N282" s="4" t="s">
        <v>242</v>
      </c>
      <c r="O282" s="7" t="str">
        <f t="shared" ca="1" si="9"/>
        <v/>
      </c>
      <c r="P282" s="4"/>
      <c r="Q282" s="13">
        <f>IFERROR(IF(Table2[[#This Row],[QTY USED]]="",Table2[[#This Row],[QTY IN]],Table2[[#This Row],[QTY IN]]-Table2[[#This Row],[QTY USED]]),"")</f>
        <v>1</v>
      </c>
      <c r="R282" s="4" t="str" cm="1">
        <f t="array" ref="R282">_xlfn.IFS(Table2[[#This Row],[BALANCE]]="","",Table2[[#This Row],[BALANCE]]&gt;=1,"IN STOCK",Table2[[#This Row],[BALANCE]]&lt;=0,"OUT OF STOCK")</f>
        <v>IN STOCK</v>
      </c>
    </row>
    <row r="283" spans="7:18" ht="18" x14ac:dyDescent="0.4">
      <c r="G283" s="12">
        <f t="shared" ca="1" si="8"/>
        <v>45695.44228865741</v>
      </c>
      <c r="H283" s="3" t="str">
        <f>CONCATENATE(TEXT(ROW(G283)-ROW($G$9)+1,"0000")&amp; "-" &amp;Table2[[#This Row],[PART NUMBER]])</f>
        <v>0275-1023031-4</v>
      </c>
      <c r="I283" s="4" t="s">
        <v>802</v>
      </c>
      <c r="J283" s="6" t="s">
        <v>269</v>
      </c>
      <c r="K283" s="4" t="s">
        <v>23</v>
      </c>
      <c r="L283" s="4" t="s">
        <v>242</v>
      </c>
      <c r="M283" s="11">
        <v>1</v>
      </c>
      <c r="N283" s="4" t="s">
        <v>242</v>
      </c>
      <c r="O283" s="7" t="str">
        <f t="shared" ca="1" si="9"/>
        <v/>
      </c>
      <c r="P283" s="4"/>
      <c r="Q283" s="13">
        <f>IFERROR(IF(Table2[[#This Row],[QTY USED]]="",Table2[[#This Row],[QTY IN]],Table2[[#This Row],[QTY IN]]-Table2[[#This Row],[QTY USED]]),"")</f>
        <v>1</v>
      </c>
      <c r="R283" s="4" t="str" cm="1">
        <f t="array" ref="R283">_xlfn.IFS(Table2[[#This Row],[BALANCE]]="","",Table2[[#This Row],[BALANCE]]&gt;=1,"IN STOCK",Table2[[#This Row],[BALANCE]]&lt;=0,"OUT OF STOCK")</f>
        <v>IN STOCK</v>
      </c>
    </row>
    <row r="284" spans="7:18" ht="18" x14ac:dyDescent="0.4">
      <c r="G284" s="12">
        <f t="shared" ca="1" si="8"/>
        <v>45695.44228865741</v>
      </c>
      <c r="H284" s="3" t="str">
        <f>CONCATENATE(TEXT(ROW(G284)-ROW($G$9)+1,"0000")&amp; "-" &amp;Table2[[#This Row],[PART NUMBER]])</f>
        <v>0276-1023031-8</v>
      </c>
      <c r="I284" s="4" t="s">
        <v>802</v>
      </c>
      <c r="J284" s="6" t="s">
        <v>270</v>
      </c>
      <c r="K284" s="4" t="s">
        <v>23</v>
      </c>
      <c r="L284" s="4" t="s">
        <v>242</v>
      </c>
      <c r="M284" s="11">
        <v>6</v>
      </c>
      <c r="N284" s="4" t="s">
        <v>242</v>
      </c>
      <c r="O284" s="7" t="str">
        <f t="shared" ca="1" si="9"/>
        <v/>
      </c>
      <c r="P284" s="4"/>
      <c r="Q284" s="13">
        <f>IFERROR(IF(Table2[[#This Row],[QTY USED]]="",Table2[[#This Row],[QTY IN]],Table2[[#This Row],[QTY IN]]-Table2[[#This Row],[QTY USED]]),"")</f>
        <v>6</v>
      </c>
      <c r="R284" s="4" t="str" cm="1">
        <f t="array" ref="R284">_xlfn.IFS(Table2[[#This Row],[BALANCE]]="","",Table2[[#This Row],[BALANCE]]&gt;=1,"IN STOCK",Table2[[#This Row],[BALANCE]]&lt;=0,"OUT OF STOCK")</f>
        <v>IN STOCK</v>
      </c>
    </row>
    <row r="285" spans="7:18" ht="18" x14ac:dyDescent="0.4">
      <c r="G285" s="12">
        <f t="shared" ca="1" si="8"/>
        <v>45695.44228865741</v>
      </c>
      <c r="H285" s="3" t="str">
        <f>CONCATENATE(TEXT(ROW(G285)-ROW($G$9)+1,"0000")&amp; "-" &amp;Table2[[#This Row],[PART NUMBER]])</f>
        <v>0277-1023031-9</v>
      </c>
      <c r="I285" s="4" t="s">
        <v>804</v>
      </c>
      <c r="J285" s="6" t="s">
        <v>271</v>
      </c>
      <c r="K285" s="4" t="s">
        <v>23</v>
      </c>
      <c r="L285" s="4" t="s">
        <v>242</v>
      </c>
      <c r="M285" s="11">
        <v>1</v>
      </c>
      <c r="N285" s="4" t="s">
        <v>242</v>
      </c>
      <c r="O285" s="7" t="str">
        <f t="shared" ca="1" si="9"/>
        <v/>
      </c>
      <c r="P285" s="4"/>
      <c r="Q285" s="13">
        <f>IFERROR(IF(Table2[[#This Row],[QTY USED]]="",Table2[[#This Row],[QTY IN]],Table2[[#This Row],[QTY IN]]-Table2[[#This Row],[QTY USED]]),"")</f>
        <v>1</v>
      </c>
      <c r="R285" s="4" t="str" cm="1">
        <f t="array" ref="R285">_xlfn.IFS(Table2[[#This Row],[BALANCE]]="","",Table2[[#This Row],[BALANCE]]&gt;=1,"IN STOCK",Table2[[#This Row],[BALANCE]]&lt;=0,"OUT OF STOCK")</f>
        <v>IN STOCK</v>
      </c>
    </row>
    <row r="286" spans="7:18" ht="18" x14ac:dyDescent="0.4">
      <c r="G286" s="12">
        <f t="shared" ca="1" si="8"/>
        <v>45695.44228865741</v>
      </c>
      <c r="H286" s="3" t="str">
        <f>CONCATENATE(TEXT(ROW(G286)-ROW($G$9)+1,"0000")&amp; "-" &amp;Table2[[#This Row],[PART NUMBER]])</f>
        <v>0278-1023518-100</v>
      </c>
      <c r="I286" s="4" t="s">
        <v>805</v>
      </c>
      <c r="J286" s="6" t="s">
        <v>272</v>
      </c>
      <c r="K286" s="4" t="s">
        <v>23</v>
      </c>
      <c r="L286" s="4" t="s">
        <v>242</v>
      </c>
      <c r="M286" s="11">
        <v>1</v>
      </c>
      <c r="N286" s="4" t="s">
        <v>242</v>
      </c>
      <c r="O286" s="7" t="str">
        <f t="shared" ca="1" si="9"/>
        <v/>
      </c>
      <c r="P286" s="4"/>
      <c r="Q286" s="13">
        <f>IFERROR(IF(Table2[[#This Row],[QTY USED]]="",Table2[[#This Row],[QTY IN]],Table2[[#This Row],[QTY IN]]-Table2[[#This Row],[QTY USED]]),"")</f>
        <v>1</v>
      </c>
      <c r="R286" s="4" t="str" cm="1">
        <f t="array" ref="R286">_xlfn.IFS(Table2[[#This Row],[BALANCE]]="","",Table2[[#This Row],[BALANCE]]&gt;=1,"IN STOCK",Table2[[#This Row],[BALANCE]]&lt;=0,"OUT OF STOCK")</f>
        <v>IN STOCK</v>
      </c>
    </row>
    <row r="287" spans="7:18" ht="18" x14ac:dyDescent="0.4">
      <c r="G287" s="12">
        <f t="shared" ca="1" si="8"/>
        <v>45695.44228865741</v>
      </c>
      <c r="H287" s="3" t="str">
        <f>CONCATENATE(TEXT(ROW(G287)-ROW($G$9)+1,"0000")&amp; "-" &amp;Table2[[#This Row],[PART NUMBER]])</f>
        <v>0279-1025156-1</v>
      </c>
      <c r="I287" s="4" t="s">
        <v>806</v>
      </c>
      <c r="J287" s="6" t="s">
        <v>273</v>
      </c>
      <c r="K287" s="4" t="s">
        <v>23</v>
      </c>
      <c r="L287" s="4" t="s">
        <v>242</v>
      </c>
      <c r="M287" s="11">
        <v>1</v>
      </c>
      <c r="N287" s="4" t="s">
        <v>242</v>
      </c>
      <c r="O287" s="7" t="str">
        <f t="shared" ca="1" si="9"/>
        <v/>
      </c>
      <c r="P287" s="4"/>
      <c r="Q287" s="13">
        <f>IFERROR(IF(Table2[[#This Row],[QTY USED]]="",Table2[[#This Row],[QTY IN]],Table2[[#This Row],[QTY IN]]-Table2[[#This Row],[QTY USED]]),"")</f>
        <v>1</v>
      </c>
      <c r="R287" s="4" t="str" cm="1">
        <f t="array" ref="R287">_xlfn.IFS(Table2[[#This Row],[BALANCE]]="","",Table2[[#This Row],[BALANCE]]&gt;=1,"IN STOCK",Table2[[#This Row],[BALANCE]]&lt;=0,"OUT OF STOCK")</f>
        <v>IN STOCK</v>
      </c>
    </row>
    <row r="288" spans="7:18" ht="18" x14ac:dyDescent="0.4">
      <c r="G288" s="12">
        <f t="shared" ca="1" si="8"/>
        <v>45695.44228865741</v>
      </c>
      <c r="H288" s="3" t="str">
        <f>CONCATENATE(TEXT(ROW(G288)-ROW($G$9)+1,"0000")&amp; "-" &amp;Table2[[#This Row],[PART NUMBER]])</f>
        <v>0280-1027105-10</v>
      </c>
      <c r="I288" s="4" t="s">
        <v>274</v>
      </c>
      <c r="J288" s="6" t="s">
        <v>275</v>
      </c>
      <c r="K288" s="4" t="s">
        <v>23</v>
      </c>
      <c r="L288" s="4" t="s">
        <v>242</v>
      </c>
      <c r="M288" s="11">
        <v>1</v>
      </c>
      <c r="N288" s="4" t="s">
        <v>242</v>
      </c>
      <c r="O288" s="7" t="str">
        <f t="shared" ca="1" si="9"/>
        <v/>
      </c>
      <c r="P288" s="4"/>
      <c r="Q288" s="13">
        <f>IFERROR(IF(Table2[[#This Row],[QTY USED]]="",Table2[[#This Row],[QTY IN]],Table2[[#This Row],[QTY IN]]-Table2[[#This Row],[QTY USED]]),"")</f>
        <v>1</v>
      </c>
      <c r="R288" s="4" t="str" cm="1">
        <f t="array" ref="R288">_xlfn.IFS(Table2[[#This Row],[BALANCE]]="","",Table2[[#This Row],[BALANCE]]&gt;=1,"IN STOCK",Table2[[#This Row],[BALANCE]]&lt;=0,"OUT OF STOCK")</f>
        <v>IN STOCK</v>
      </c>
    </row>
    <row r="289" spans="7:18" ht="18" x14ac:dyDescent="0.4">
      <c r="G289" s="12">
        <f t="shared" ca="1" si="8"/>
        <v>45695.44228865741</v>
      </c>
      <c r="H289" s="3" t="str">
        <f>CONCATENATE(TEXT(ROW(G289)-ROW($G$9)+1,"0000")&amp; "-" &amp;Table2[[#This Row],[PART NUMBER]])</f>
        <v>0281-1027105-12</v>
      </c>
      <c r="I289" s="4" t="s">
        <v>276</v>
      </c>
      <c r="J289" s="6" t="s">
        <v>277</v>
      </c>
      <c r="K289" s="4" t="s">
        <v>23</v>
      </c>
      <c r="L289" s="4" t="s">
        <v>242</v>
      </c>
      <c r="M289" s="11">
        <v>1</v>
      </c>
      <c r="N289" s="4" t="s">
        <v>242</v>
      </c>
      <c r="O289" s="7" t="str">
        <f t="shared" ca="1" si="9"/>
        <v/>
      </c>
      <c r="P289" s="4"/>
      <c r="Q289" s="13">
        <f>IFERROR(IF(Table2[[#This Row],[QTY USED]]="",Table2[[#This Row],[QTY IN]],Table2[[#This Row],[QTY IN]]-Table2[[#This Row],[QTY USED]]),"")</f>
        <v>1</v>
      </c>
      <c r="R289" s="4" t="str" cm="1">
        <f t="array" ref="R289">_xlfn.IFS(Table2[[#This Row],[BALANCE]]="","",Table2[[#This Row],[BALANCE]]&gt;=1,"IN STOCK",Table2[[#This Row],[BALANCE]]&lt;=0,"OUT OF STOCK")</f>
        <v>IN STOCK</v>
      </c>
    </row>
    <row r="290" spans="7:18" ht="18" x14ac:dyDescent="0.4">
      <c r="G290" s="12">
        <f t="shared" ca="1" si="8"/>
        <v>45695.44228865741</v>
      </c>
      <c r="H290" s="3" t="str">
        <f>CONCATENATE(TEXT(ROW(G290)-ROW($G$9)+1,"0000")&amp; "-" &amp;Table2[[#This Row],[PART NUMBER]])</f>
        <v>0282-1027105-15</v>
      </c>
      <c r="I290" s="4" t="s">
        <v>278</v>
      </c>
      <c r="J290" s="6" t="s">
        <v>279</v>
      </c>
      <c r="K290" s="4" t="s">
        <v>23</v>
      </c>
      <c r="L290" s="4" t="s">
        <v>242</v>
      </c>
      <c r="M290" s="11">
        <v>3</v>
      </c>
      <c r="N290" s="4" t="s">
        <v>242</v>
      </c>
      <c r="O290" s="7" t="str">
        <f t="shared" ca="1" si="9"/>
        <v/>
      </c>
      <c r="P290" s="4"/>
      <c r="Q290" s="13">
        <f>IFERROR(IF(Table2[[#This Row],[QTY USED]]="",Table2[[#This Row],[QTY IN]],Table2[[#This Row],[QTY IN]]-Table2[[#This Row],[QTY USED]]),"")</f>
        <v>3</v>
      </c>
      <c r="R290" s="4" t="str" cm="1">
        <f t="array" ref="R290">_xlfn.IFS(Table2[[#This Row],[BALANCE]]="","",Table2[[#This Row],[BALANCE]]&gt;=1,"IN STOCK",Table2[[#This Row],[BALANCE]]&lt;=0,"OUT OF STOCK")</f>
        <v>IN STOCK</v>
      </c>
    </row>
    <row r="291" spans="7:18" ht="18" x14ac:dyDescent="0.4">
      <c r="G291" s="12">
        <f t="shared" ca="1" si="8"/>
        <v>45695.44228865741</v>
      </c>
      <c r="H291" s="3" t="str">
        <f>CONCATENATE(TEXT(ROW(G291)-ROW($G$9)+1,"0000")&amp; "-" &amp;Table2[[#This Row],[PART NUMBER]])</f>
        <v>0283-1027105-18</v>
      </c>
      <c r="I291" s="4" t="s">
        <v>280</v>
      </c>
      <c r="J291" s="6" t="s">
        <v>281</v>
      </c>
      <c r="K291" s="4" t="s">
        <v>23</v>
      </c>
      <c r="L291" s="4" t="s">
        <v>242</v>
      </c>
      <c r="M291" s="11">
        <v>1</v>
      </c>
      <c r="N291" s="4" t="s">
        <v>242</v>
      </c>
      <c r="O291" s="7" t="str">
        <f t="shared" ca="1" si="9"/>
        <v/>
      </c>
      <c r="P291" s="4"/>
      <c r="Q291" s="13">
        <f>IFERROR(IF(Table2[[#This Row],[QTY USED]]="",Table2[[#This Row],[QTY IN]],Table2[[#This Row],[QTY IN]]-Table2[[#This Row],[QTY USED]]),"")</f>
        <v>1</v>
      </c>
      <c r="R291" s="4" t="str" cm="1">
        <f t="array" ref="R291">_xlfn.IFS(Table2[[#This Row],[BALANCE]]="","",Table2[[#This Row],[BALANCE]]&gt;=1,"IN STOCK",Table2[[#This Row],[BALANCE]]&lt;=0,"OUT OF STOCK")</f>
        <v>IN STOCK</v>
      </c>
    </row>
    <row r="292" spans="7:18" ht="18" x14ac:dyDescent="0.4">
      <c r="G292" s="12">
        <f t="shared" ca="1" si="8"/>
        <v>45695.44228865741</v>
      </c>
      <c r="H292" s="3" t="str">
        <f>CONCATENATE(TEXT(ROW(G292)-ROW($G$9)+1,"0000")&amp; "-" &amp;Table2[[#This Row],[PART NUMBER]])</f>
        <v>0284-1027105-19</v>
      </c>
      <c r="I292" s="4" t="s">
        <v>280</v>
      </c>
      <c r="J292" s="6" t="s">
        <v>282</v>
      </c>
      <c r="K292" s="4" t="s">
        <v>23</v>
      </c>
      <c r="L292" s="4" t="s">
        <v>242</v>
      </c>
      <c r="M292" s="11">
        <v>1</v>
      </c>
      <c r="N292" s="4" t="s">
        <v>242</v>
      </c>
      <c r="O292" s="7" t="str">
        <f t="shared" ca="1" si="9"/>
        <v/>
      </c>
      <c r="P292" s="4"/>
      <c r="Q292" s="13">
        <f>IFERROR(IF(Table2[[#This Row],[QTY USED]]="",Table2[[#This Row],[QTY IN]],Table2[[#This Row],[QTY IN]]-Table2[[#This Row],[QTY USED]]),"")</f>
        <v>1</v>
      </c>
      <c r="R292" s="4" t="str" cm="1">
        <f t="array" ref="R292">_xlfn.IFS(Table2[[#This Row],[BALANCE]]="","",Table2[[#This Row],[BALANCE]]&gt;=1,"IN STOCK",Table2[[#This Row],[BALANCE]]&lt;=0,"OUT OF STOCK")</f>
        <v>IN STOCK</v>
      </c>
    </row>
    <row r="293" spans="7:18" ht="18" x14ac:dyDescent="0.4">
      <c r="G293" s="12">
        <f t="shared" ca="1" si="8"/>
        <v>45695.44228865741</v>
      </c>
      <c r="H293" s="3" t="str">
        <f>CONCATENATE(TEXT(ROW(G293)-ROW($G$9)+1,"0000")&amp; "-" &amp;Table2[[#This Row],[PART NUMBER]])</f>
        <v>0285-1027105-20</v>
      </c>
      <c r="I293" s="4" t="s">
        <v>280</v>
      </c>
      <c r="J293" s="6" t="s">
        <v>283</v>
      </c>
      <c r="K293" s="4" t="s">
        <v>23</v>
      </c>
      <c r="L293" s="4" t="s">
        <v>242</v>
      </c>
      <c r="M293" s="11">
        <v>1</v>
      </c>
      <c r="N293" s="4" t="s">
        <v>242</v>
      </c>
      <c r="O293" s="7" t="str">
        <f t="shared" ca="1" si="9"/>
        <v/>
      </c>
      <c r="P293" s="4"/>
      <c r="Q293" s="13">
        <f>IFERROR(IF(Table2[[#This Row],[QTY USED]]="",Table2[[#This Row],[QTY IN]],Table2[[#This Row],[QTY IN]]-Table2[[#This Row],[QTY USED]]),"")</f>
        <v>1</v>
      </c>
      <c r="R293" s="4" t="str" cm="1">
        <f t="array" ref="R293">_xlfn.IFS(Table2[[#This Row],[BALANCE]]="","",Table2[[#This Row],[BALANCE]]&gt;=1,"IN STOCK",Table2[[#This Row],[BALANCE]]&lt;=0,"OUT OF STOCK")</f>
        <v>IN STOCK</v>
      </c>
    </row>
    <row r="294" spans="7:18" ht="18" x14ac:dyDescent="0.4">
      <c r="G294" s="12">
        <f t="shared" ca="1" si="8"/>
        <v>45695.44228865741</v>
      </c>
      <c r="H294" s="3" t="str">
        <f>CONCATENATE(TEXT(ROW(G294)-ROW($G$9)+1,"0000")&amp; "-" &amp;Table2[[#This Row],[PART NUMBER]])</f>
        <v>0286-1027105-21</v>
      </c>
      <c r="I294" s="4" t="s">
        <v>284</v>
      </c>
      <c r="J294" s="6" t="s">
        <v>285</v>
      </c>
      <c r="K294" s="4" t="s">
        <v>23</v>
      </c>
      <c r="L294" s="4" t="s">
        <v>242</v>
      </c>
      <c r="M294" s="11">
        <v>2</v>
      </c>
      <c r="N294" s="4" t="s">
        <v>242</v>
      </c>
      <c r="O294" s="7" t="str">
        <f t="shared" ca="1" si="9"/>
        <v/>
      </c>
      <c r="P294" s="4"/>
      <c r="Q294" s="13">
        <f>IFERROR(IF(Table2[[#This Row],[QTY USED]]="",Table2[[#This Row],[QTY IN]],Table2[[#This Row],[QTY IN]]-Table2[[#This Row],[QTY USED]]),"")</f>
        <v>2</v>
      </c>
      <c r="R294" s="4" t="str" cm="1">
        <f t="array" ref="R294">_xlfn.IFS(Table2[[#This Row],[BALANCE]]="","",Table2[[#This Row],[BALANCE]]&gt;=1,"IN STOCK",Table2[[#This Row],[BALANCE]]&lt;=0,"OUT OF STOCK")</f>
        <v>IN STOCK</v>
      </c>
    </row>
    <row r="295" spans="7:18" ht="18" x14ac:dyDescent="0.4">
      <c r="G295" s="12">
        <f t="shared" ca="1" si="8"/>
        <v>45695.44228865741</v>
      </c>
      <c r="H295" s="3" t="str">
        <f>CONCATENATE(TEXT(ROW(G295)-ROW($G$9)+1,"0000")&amp; "-" &amp;Table2[[#This Row],[PART NUMBER]])</f>
        <v>0287-1027105-22</v>
      </c>
      <c r="I295" s="4" t="s">
        <v>286</v>
      </c>
      <c r="J295" s="6" t="s">
        <v>287</v>
      </c>
      <c r="K295" s="4" t="s">
        <v>23</v>
      </c>
      <c r="L295" s="4" t="s">
        <v>242</v>
      </c>
      <c r="M295" s="11">
        <v>2</v>
      </c>
      <c r="N295" s="4" t="s">
        <v>242</v>
      </c>
      <c r="O295" s="7" t="str">
        <f t="shared" ca="1" si="9"/>
        <v/>
      </c>
      <c r="P295" s="4"/>
      <c r="Q295" s="13">
        <f>IFERROR(IF(Table2[[#This Row],[QTY USED]]="",Table2[[#This Row],[QTY IN]],Table2[[#This Row],[QTY IN]]-Table2[[#This Row],[QTY USED]]),"")</f>
        <v>2</v>
      </c>
      <c r="R295" s="4" t="str" cm="1">
        <f t="array" ref="R295">_xlfn.IFS(Table2[[#This Row],[BALANCE]]="","",Table2[[#This Row],[BALANCE]]&gt;=1,"IN STOCK",Table2[[#This Row],[BALANCE]]&lt;=0,"OUT OF STOCK")</f>
        <v>IN STOCK</v>
      </c>
    </row>
    <row r="296" spans="7:18" ht="18" x14ac:dyDescent="0.4">
      <c r="G296" s="12">
        <f t="shared" ca="1" si="8"/>
        <v>45695.44228865741</v>
      </c>
      <c r="H296" s="3" t="str">
        <f>CONCATENATE(TEXT(ROW(G296)-ROW($G$9)+1,"0000")&amp; "-" &amp;Table2[[#This Row],[PART NUMBER]])</f>
        <v>0288-1027105-23</v>
      </c>
      <c r="I296" s="4" t="s">
        <v>288</v>
      </c>
      <c r="J296" s="6" t="s">
        <v>289</v>
      </c>
      <c r="K296" s="4" t="s">
        <v>23</v>
      </c>
      <c r="L296" s="4" t="s">
        <v>242</v>
      </c>
      <c r="M296" s="11">
        <v>1</v>
      </c>
      <c r="N296" s="4" t="s">
        <v>242</v>
      </c>
      <c r="O296" s="7" t="str">
        <f t="shared" ca="1" si="9"/>
        <v/>
      </c>
      <c r="P296" s="4"/>
      <c r="Q296" s="13">
        <f>IFERROR(IF(Table2[[#This Row],[QTY USED]]="",Table2[[#This Row],[QTY IN]],Table2[[#This Row],[QTY IN]]-Table2[[#This Row],[QTY USED]]),"")</f>
        <v>1</v>
      </c>
      <c r="R296" s="4" t="str" cm="1">
        <f t="array" ref="R296">_xlfn.IFS(Table2[[#This Row],[BALANCE]]="","",Table2[[#This Row],[BALANCE]]&gt;=1,"IN STOCK",Table2[[#This Row],[BALANCE]]&lt;=0,"OUT OF STOCK")</f>
        <v>IN STOCK</v>
      </c>
    </row>
    <row r="297" spans="7:18" ht="18" x14ac:dyDescent="0.4">
      <c r="G297" s="12">
        <f t="shared" ca="1" si="8"/>
        <v>45695.44228865741</v>
      </c>
      <c r="H297" s="3" t="str">
        <f>CONCATENATE(TEXT(ROW(G297)-ROW($G$9)+1,"0000")&amp; "-" &amp;Table2[[#This Row],[PART NUMBER]])</f>
        <v>0289-1027105-25</v>
      </c>
      <c r="I297" s="4" t="s">
        <v>290</v>
      </c>
      <c r="J297" s="6" t="s">
        <v>291</v>
      </c>
      <c r="K297" s="4" t="s">
        <v>23</v>
      </c>
      <c r="L297" s="4" t="s">
        <v>242</v>
      </c>
      <c r="M297" s="11">
        <v>1</v>
      </c>
      <c r="N297" s="4" t="s">
        <v>242</v>
      </c>
      <c r="O297" s="7" t="str">
        <f t="shared" ca="1" si="9"/>
        <v/>
      </c>
      <c r="P297" s="4"/>
      <c r="Q297" s="13">
        <f>IFERROR(IF(Table2[[#This Row],[QTY USED]]="",Table2[[#This Row],[QTY IN]],Table2[[#This Row],[QTY IN]]-Table2[[#This Row],[QTY USED]]),"")</f>
        <v>1</v>
      </c>
      <c r="R297" s="4" t="str" cm="1">
        <f t="array" ref="R297">_xlfn.IFS(Table2[[#This Row],[BALANCE]]="","",Table2[[#This Row],[BALANCE]]&gt;=1,"IN STOCK",Table2[[#This Row],[BALANCE]]&lt;=0,"OUT OF STOCK")</f>
        <v>IN STOCK</v>
      </c>
    </row>
    <row r="298" spans="7:18" ht="18" x14ac:dyDescent="0.4">
      <c r="G298" s="12">
        <f t="shared" ca="1" si="8"/>
        <v>45695.44228865741</v>
      </c>
      <c r="H298" s="3" t="str">
        <f>CONCATENATE(TEXT(ROW(G298)-ROW($G$9)+1,"0000")&amp; "-" &amp;Table2[[#This Row],[PART NUMBER]])</f>
        <v>0290-1027105-26</v>
      </c>
      <c r="I298" s="4" t="s">
        <v>280</v>
      </c>
      <c r="J298" s="6" t="s">
        <v>292</v>
      </c>
      <c r="K298" s="4" t="s">
        <v>23</v>
      </c>
      <c r="L298" s="4" t="s">
        <v>242</v>
      </c>
      <c r="M298" s="11">
        <v>1</v>
      </c>
      <c r="N298" s="4" t="s">
        <v>242</v>
      </c>
      <c r="O298" s="7" t="str">
        <f t="shared" ca="1" si="9"/>
        <v/>
      </c>
      <c r="P298" s="4"/>
      <c r="Q298" s="13">
        <f>IFERROR(IF(Table2[[#This Row],[QTY USED]]="",Table2[[#This Row],[QTY IN]],Table2[[#This Row],[QTY IN]]-Table2[[#This Row],[QTY USED]]),"")</f>
        <v>1</v>
      </c>
      <c r="R298" s="4" t="str" cm="1">
        <f t="array" ref="R298">_xlfn.IFS(Table2[[#This Row],[BALANCE]]="","",Table2[[#This Row],[BALANCE]]&gt;=1,"IN STOCK",Table2[[#This Row],[BALANCE]]&lt;=0,"OUT OF STOCK")</f>
        <v>IN STOCK</v>
      </c>
    </row>
    <row r="299" spans="7:18" ht="18" x14ac:dyDescent="0.4">
      <c r="G299" s="12">
        <f t="shared" ca="1" si="8"/>
        <v>45695.44228865741</v>
      </c>
      <c r="H299" s="3" t="str">
        <f>CONCATENATE(TEXT(ROW(G299)-ROW($G$9)+1,"0000")&amp; "-" &amp;Table2[[#This Row],[PART NUMBER]])</f>
        <v>0291-1027105-40</v>
      </c>
      <c r="I299" s="4" t="s">
        <v>293</v>
      </c>
      <c r="J299" s="6" t="s">
        <v>294</v>
      </c>
      <c r="K299" s="4" t="s">
        <v>23</v>
      </c>
      <c r="L299" s="4" t="s">
        <v>242</v>
      </c>
      <c r="M299" s="11">
        <v>1</v>
      </c>
      <c r="N299" s="4" t="s">
        <v>242</v>
      </c>
      <c r="O299" s="7" t="str">
        <f t="shared" ca="1" si="9"/>
        <v/>
      </c>
      <c r="P299" s="4"/>
      <c r="Q299" s="13">
        <f>IFERROR(IF(Table2[[#This Row],[QTY USED]]="",Table2[[#This Row],[QTY IN]],Table2[[#This Row],[QTY IN]]-Table2[[#This Row],[QTY USED]]),"")</f>
        <v>1</v>
      </c>
      <c r="R299" s="4" t="str" cm="1">
        <f t="array" ref="R299">_xlfn.IFS(Table2[[#This Row],[BALANCE]]="","",Table2[[#This Row],[BALANCE]]&gt;=1,"IN STOCK",Table2[[#This Row],[BALANCE]]&lt;=0,"OUT OF STOCK")</f>
        <v>IN STOCK</v>
      </c>
    </row>
    <row r="300" spans="7:18" ht="18" x14ac:dyDescent="0.4">
      <c r="G300" s="12">
        <f t="shared" ca="1" si="8"/>
        <v>45695.44228865741</v>
      </c>
      <c r="H300" s="3" t="str">
        <f>CONCATENATE(TEXT(ROW(G300)-ROW($G$9)+1,"0000")&amp; "-" &amp;Table2[[#This Row],[PART NUMBER]])</f>
        <v>0292-1027105-9</v>
      </c>
      <c r="I300" s="4" t="s">
        <v>295</v>
      </c>
      <c r="J300" s="6" t="s">
        <v>296</v>
      </c>
      <c r="K300" s="4" t="s">
        <v>23</v>
      </c>
      <c r="L300" s="4" t="s">
        <v>242</v>
      </c>
      <c r="M300" s="11">
        <v>1</v>
      </c>
      <c r="N300" s="4" t="s">
        <v>242</v>
      </c>
      <c r="O300" s="7" t="str">
        <f t="shared" ca="1" si="9"/>
        <v/>
      </c>
      <c r="P300" s="4"/>
      <c r="Q300" s="13">
        <f>IFERROR(IF(Table2[[#This Row],[QTY USED]]="",Table2[[#This Row],[QTY IN]],Table2[[#This Row],[QTY IN]]-Table2[[#This Row],[QTY USED]]),"")</f>
        <v>1</v>
      </c>
      <c r="R300" s="4" t="str" cm="1">
        <f t="array" ref="R300">_xlfn.IFS(Table2[[#This Row],[BALANCE]]="","",Table2[[#This Row],[BALANCE]]&gt;=1,"IN STOCK",Table2[[#This Row],[BALANCE]]&lt;=0,"OUT OF STOCK")</f>
        <v>IN STOCK</v>
      </c>
    </row>
    <row r="301" spans="7:18" ht="18" x14ac:dyDescent="0.4">
      <c r="G301" s="12">
        <f t="shared" ca="1" si="8"/>
        <v>45695.44228865741</v>
      </c>
      <c r="H301" s="3" t="str">
        <f>CONCATENATE(TEXT(ROW(G301)-ROW($G$9)+1,"0000")&amp; "-" &amp;Table2[[#This Row],[PART NUMBER]])</f>
        <v>0293-1027484-101</v>
      </c>
      <c r="I301" s="4" t="s">
        <v>297</v>
      </c>
      <c r="J301" s="6" t="s">
        <v>298</v>
      </c>
      <c r="K301" s="4" t="s">
        <v>23</v>
      </c>
      <c r="L301" s="4" t="s">
        <v>242</v>
      </c>
      <c r="M301" s="11">
        <v>1</v>
      </c>
      <c r="N301" s="4" t="s">
        <v>242</v>
      </c>
      <c r="O301" s="7" t="str">
        <f t="shared" ca="1" si="9"/>
        <v/>
      </c>
      <c r="P301" s="4"/>
      <c r="Q301" s="13">
        <f>IFERROR(IF(Table2[[#This Row],[QTY USED]]="",Table2[[#This Row],[QTY IN]],Table2[[#This Row],[QTY IN]]-Table2[[#This Row],[QTY USED]]),"")</f>
        <v>1</v>
      </c>
      <c r="R301" s="4" t="str" cm="1">
        <f t="array" ref="R301">_xlfn.IFS(Table2[[#This Row],[BALANCE]]="","",Table2[[#This Row],[BALANCE]]&gt;=1,"IN STOCK",Table2[[#This Row],[BALANCE]]&lt;=0,"OUT OF STOCK")</f>
        <v>IN STOCK</v>
      </c>
    </row>
    <row r="302" spans="7:18" ht="18" x14ac:dyDescent="0.4">
      <c r="G302" s="12">
        <f t="shared" ca="1" si="8"/>
        <v>45695.44228865741</v>
      </c>
      <c r="H302" s="3" t="str">
        <f>CONCATENATE(TEXT(ROW(G302)-ROW($G$9)+1,"0000")&amp; "-" &amp;Table2[[#This Row],[PART NUMBER]])</f>
        <v>0294-1030794-12</v>
      </c>
      <c r="I302" s="4" t="s">
        <v>807</v>
      </c>
      <c r="J302" s="6" t="s">
        <v>299</v>
      </c>
      <c r="K302" s="4" t="s">
        <v>23</v>
      </c>
      <c r="L302" s="4" t="s">
        <v>242</v>
      </c>
      <c r="M302" s="11">
        <v>1</v>
      </c>
      <c r="N302" s="4" t="s">
        <v>242</v>
      </c>
      <c r="O302" s="7" t="str">
        <f t="shared" ca="1" si="9"/>
        <v/>
      </c>
      <c r="P302" s="4"/>
      <c r="Q302" s="13">
        <f>IFERROR(IF(Table2[[#This Row],[QTY USED]]="",Table2[[#This Row],[QTY IN]],Table2[[#This Row],[QTY IN]]-Table2[[#This Row],[QTY USED]]),"")</f>
        <v>1</v>
      </c>
      <c r="R302" s="4" t="str" cm="1">
        <f t="array" ref="R302">_xlfn.IFS(Table2[[#This Row],[BALANCE]]="","",Table2[[#This Row],[BALANCE]]&gt;=1,"IN STOCK",Table2[[#This Row],[BALANCE]]&lt;=0,"OUT OF STOCK")</f>
        <v>IN STOCK</v>
      </c>
    </row>
    <row r="303" spans="7:18" ht="18" x14ac:dyDescent="0.4">
      <c r="G303" s="12">
        <f t="shared" ca="1" si="8"/>
        <v>45695.44228865741</v>
      </c>
      <c r="H303" s="3" t="str">
        <f>CONCATENATE(TEXT(ROW(G303)-ROW($G$9)+1,"0000")&amp; "-" &amp;Table2[[#This Row],[PART NUMBER]])</f>
        <v>0295-1031741-4</v>
      </c>
      <c r="I303" s="4" t="s">
        <v>808</v>
      </c>
      <c r="J303" s="6" t="s">
        <v>300</v>
      </c>
      <c r="K303" s="4" t="s">
        <v>23</v>
      </c>
      <c r="L303" s="4" t="s">
        <v>242</v>
      </c>
      <c r="M303" s="11">
        <v>1</v>
      </c>
      <c r="N303" s="4" t="s">
        <v>242</v>
      </c>
      <c r="O303" s="7" t="str">
        <f t="shared" ca="1" si="9"/>
        <v/>
      </c>
      <c r="P303" s="4"/>
      <c r="Q303" s="13">
        <f>IFERROR(IF(Table2[[#This Row],[QTY USED]]="",Table2[[#This Row],[QTY IN]],Table2[[#This Row],[QTY IN]]-Table2[[#This Row],[QTY USED]]),"")</f>
        <v>1</v>
      </c>
      <c r="R303" s="4" t="str" cm="1">
        <f t="array" ref="R303">_xlfn.IFS(Table2[[#This Row],[BALANCE]]="","",Table2[[#This Row],[BALANCE]]&gt;=1,"IN STOCK",Table2[[#This Row],[BALANCE]]&lt;=0,"OUT OF STOCK")</f>
        <v>IN STOCK</v>
      </c>
    </row>
    <row r="304" spans="7:18" ht="18" x14ac:dyDescent="0.4">
      <c r="G304" s="12">
        <f t="shared" ca="1" si="8"/>
        <v>45695.44228865741</v>
      </c>
      <c r="H304" s="3" t="str">
        <f>CONCATENATE(TEXT(ROW(G304)-ROW($G$9)+1,"0000")&amp; "-" &amp;Table2[[#This Row],[PART NUMBER]])</f>
        <v>0296-1031741-4</v>
      </c>
      <c r="I304" s="4" t="s">
        <v>808</v>
      </c>
      <c r="J304" s="6" t="s">
        <v>300</v>
      </c>
      <c r="K304" s="4" t="s">
        <v>23</v>
      </c>
      <c r="L304" s="4" t="s">
        <v>242</v>
      </c>
      <c r="M304" s="11">
        <v>2</v>
      </c>
      <c r="N304" s="4" t="s">
        <v>242</v>
      </c>
      <c r="O304" s="7" t="str">
        <f t="shared" ca="1" si="9"/>
        <v/>
      </c>
      <c r="P304" s="4"/>
      <c r="Q304" s="13">
        <f>IFERROR(IF(Table2[[#This Row],[QTY USED]]="",Table2[[#This Row],[QTY IN]],Table2[[#This Row],[QTY IN]]-Table2[[#This Row],[QTY USED]]),"")</f>
        <v>2</v>
      </c>
      <c r="R304" s="4" t="str" cm="1">
        <f t="array" ref="R304">_xlfn.IFS(Table2[[#This Row],[BALANCE]]="","",Table2[[#This Row],[BALANCE]]&gt;=1,"IN STOCK",Table2[[#This Row],[BALANCE]]&lt;=0,"OUT OF STOCK")</f>
        <v>IN STOCK</v>
      </c>
    </row>
    <row r="305" spans="7:18" ht="18" x14ac:dyDescent="0.4">
      <c r="G305" s="12">
        <f t="shared" ca="1" si="8"/>
        <v>45695.44228865741</v>
      </c>
      <c r="H305" s="3" t="str">
        <f>CONCATENATE(TEXT(ROW(G305)-ROW($G$9)+1,"0000")&amp; "-" &amp;Table2[[#This Row],[PART NUMBER]])</f>
        <v>0297-1034347-1</v>
      </c>
      <c r="I305" s="4" t="s">
        <v>809</v>
      </c>
      <c r="J305" s="6" t="s">
        <v>301</v>
      </c>
      <c r="K305" s="4" t="s">
        <v>23</v>
      </c>
      <c r="L305" s="4" t="s">
        <v>242</v>
      </c>
      <c r="M305" s="11">
        <v>2</v>
      </c>
      <c r="N305" s="4" t="s">
        <v>242</v>
      </c>
      <c r="O305" s="7" t="str">
        <f t="shared" ca="1" si="9"/>
        <v/>
      </c>
      <c r="P305" s="4"/>
      <c r="Q305" s="13">
        <f>IFERROR(IF(Table2[[#This Row],[QTY USED]]="",Table2[[#This Row],[QTY IN]],Table2[[#This Row],[QTY IN]]-Table2[[#This Row],[QTY USED]]),"")</f>
        <v>2</v>
      </c>
      <c r="R305" s="4" t="str" cm="1">
        <f t="array" ref="R305">_xlfn.IFS(Table2[[#This Row],[BALANCE]]="","",Table2[[#This Row],[BALANCE]]&gt;=1,"IN STOCK",Table2[[#This Row],[BALANCE]]&lt;=0,"OUT OF STOCK")</f>
        <v>IN STOCK</v>
      </c>
    </row>
    <row r="306" spans="7:18" ht="18" x14ac:dyDescent="0.4">
      <c r="G306" s="12">
        <f t="shared" ca="1" si="8"/>
        <v>45695.44228865741</v>
      </c>
      <c r="H306" s="3" t="str">
        <f>CONCATENATE(TEXT(ROW(G306)-ROW($G$9)+1,"0000")&amp; "-" &amp;Table2[[#This Row],[PART NUMBER]])</f>
        <v>0298-1034549-10</v>
      </c>
      <c r="I306" s="4" t="s">
        <v>810</v>
      </c>
      <c r="J306" s="6" t="s">
        <v>302</v>
      </c>
      <c r="K306" s="4" t="s">
        <v>23</v>
      </c>
      <c r="L306" s="4" t="s">
        <v>242</v>
      </c>
      <c r="M306" s="11">
        <v>1</v>
      </c>
      <c r="N306" s="4" t="s">
        <v>242</v>
      </c>
      <c r="O306" s="7" t="str">
        <f t="shared" ca="1" si="9"/>
        <v/>
      </c>
      <c r="P306" s="4"/>
      <c r="Q306" s="13">
        <f>IFERROR(IF(Table2[[#This Row],[QTY USED]]="",Table2[[#This Row],[QTY IN]],Table2[[#This Row],[QTY IN]]-Table2[[#This Row],[QTY USED]]),"")</f>
        <v>1</v>
      </c>
      <c r="R306" s="4" t="str" cm="1">
        <f t="array" ref="R306">_xlfn.IFS(Table2[[#This Row],[BALANCE]]="","",Table2[[#This Row],[BALANCE]]&gt;=1,"IN STOCK",Table2[[#This Row],[BALANCE]]&lt;=0,"OUT OF STOCK")</f>
        <v>IN STOCK</v>
      </c>
    </row>
    <row r="307" spans="7:18" ht="18" x14ac:dyDescent="0.4">
      <c r="G307" s="12">
        <f t="shared" ca="1" si="8"/>
        <v>45695.44228865741</v>
      </c>
      <c r="H307" s="3" t="str">
        <f>CONCATENATE(TEXT(ROW(G307)-ROW($G$9)+1,"0000")&amp; "-" &amp;Table2[[#This Row],[PART NUMBER]])</f>
        <v>0299-1034549-13</v>
      </c>
      <c r="I307" s="4" t="s">
        <v>303</v>
      </c>
      <c r="J307" s="6" t="s">
        <v>304</v>
      </c>
      <c r="K307" s="4" t="s">
        <v>23</v>
      </c>
      <c r="L307" s="4" t="s">
        <v>242</v>
      </c>
      <c r="M307" s="11">
        <v>1</v>
      </c>
      <c r="N307" s="4" t="s">
        <v>242</v>
      </c>
      <c r="O307" s="7" t="str">
        <f t="shared" ca="1" si="9"/>
        <v/>
      </c>
      <c r="P307" s="4"/>
      <c r="Q307" s="13">
        <f>IFERROR(IF(Table2[[#This Row],[QTY USED]]="",Table2[[#This Row],[QTY IN]],Table2[[#This Row],[QTY IN]]-Table2[[#This Row],[QTY USED]]),"")</f>
        <v>1</v>
      </c>
      <c r="R307" s="4" t="str" cm="1">
        <f t="array" ref="R307">_xlfn.IFS(Table2[[#This Row],[BALANCE]]="","",Table2[[#This Row],[BALANCE]]&gt;=1,"IN STOCK",Table2[[#This Row],[BALANCE]]&lt;=0,"OUT OF STOCK")</f>
        <v>IN STOCK</v>
      </c>
    </row>
    <row r="308" spans="7:18" ht="18" x14ac:dyDescent="0.4">
      <c r="G308" s="12">
        <f t="shared" ca="1" si="8"/>
        <v>45695.44228865741</v>
      </c>
      <c r="H308" s="3" t="str">
        <f>CONCATENATE(TEXT(ROW(G308)-ROW($G$9)+1,"0000")&amp; "-" &amp;Table2[[#This Row],[PART NUMBER]])</f>
        <v>0300-1034549-20</v>
      </c>
      <c r="I308" s="4" t="s">
        <v>811</v>
      </c>
      <c r="J308" s="6" t="s">
        <v>305</v>
      </c>
      <c r="K308" s="4" t="s">
        <v>23</v>
      </c>
      <c r="L308" s="4" t="s">
        <v>242</v>
      </c>
      <c r="M308" s="11">
        <v>6</v>
      </c>
      <c r="N308" s="4" t="s">
        <v>242</v>
      </c>
      <c r="O308" s="7" t="str">
        <f t="shared" ca="1" si="9"/>
        <v/>
      </c>
      <c r="P308" s="4"/>
      <c r="Q308" s="13">
        <f>IFERROR(IF(Table2[[#This Row],[QTY USED]]="",Table2[[#This Row],[QTY IN]],Table2[[#This Row],[QTY IN]]-Table2[[#This Row],[QTY USED]]),"")</f>
        <v>6</v>
      </c>
      <c r="R308" s="4" t="str" cm="1">
        <f t="array" ref="R308">_xlfn.IFS(Table2[[#This Row],[BALANCE]]="","",Table2[[#This Row],[BALANCE]]&gt;=1,"IN STOCK",Table2[[#This Row],[BALANCE]]&lt;=0,"OUT OF STOCK")</f>
        <v>IN STOCK</v>
      </c>
    </row>
    <row r="309" spans="7:18" ht="18" x14ac:dyDescent="0.4">
      <c r="G309" s="12">
        <f t="shared" ca="1" si="8"/>
        <v>45695.44228865741</v>
      </c>
      <c r="H309" s="3" t="str">
        <f>CONCATENATE(TEXT(ROW(G309)-ROW($G$9)+1,"0000")&amp; "-" &amp;Table2[[#This Row],[PART NUMBER]])</f>
        <v>0301-1034549-20</v>
      </c>
      <c r="I309" s="4" t="s">
        <v>811</v>
      </c>
      <c r="J309" s="6" t="s">
        <v>305</v>
      </c>
      <c r="K309" s="4" t="s">
        <v>23</v>
      </c>
      <c r="L309" s="4" t="s">
        <v>242</v>
      </c>
      <c r="M309" s="11">
        <v>0</v>
      </c>
      <c r="N309" s="4" t="s">
        <v>242</v>
      </c>
      <c r="O309" s="7" t="str">
        <f t="shared" ca="1" si="9"/>
        <v/>
      </c>
      <c r="P309" s="4"/>
      <c r="Q309" s="13">
        <f>IFERROR(IF(Table2[[#This Row],[QTY USED]]="",Table2[[#This Row],[QTY IN]],Table2[[#This Row],[QTY IN]]-Table2[[#This Row],[QTY USED]]),"")</f>
        <v>0</v>
      </c>
      <c r="R309" s="4" t="str" cm="1">
        <f t="array" ref="R309">_xlfn.IFS(Table2[[#This Row],[BALANCE]]="","",Table2[[#This Row],[BALANCE]]&gt;=1,"IN STOCK",Table2[[#This Row],[BALANCE]]&lt;=0,"OUT OF STOCK")</f>
        <v>OUT OF STOCK</v>
      </c>
    </row>
    <row r="310" spans="7:18" ht="18" x14ac:dyDescent="0.4">
      <c r="G310" s="12">
        <f t="shared" ca="1" si="8"/>
        <v>45695.44228865741</v>
      </c>
      <c r="H310" s="3" t="str">
        <f>CONCATENATE(TEXT(ROW(G310)-ROW($G$9)+1,"0000")&amp; "-" &amp;Table2[[#This Row],[PART NUMBER]])</f>
        <v>0302-1034549-21</v>
      </c>
      <c r="I310" s="4" t="s">
        <v>812</v>
      </c>
      <c r="J310" s="6" t="s">
        <v>306</v>
      </c>
      <c r="K310" s="4" t="s">
        <v>23</v>
      </c>
      <c r="L310" s="4" t="s">
        <v>242</v>
      </c>
      <c r="M310" s="11">
        <v>1</v>
      </c>
      <c r="N310" s="4" t="s">
        <v>242</v>
      </c>
      <c r="O310" s="7" t="str">
        <f t="shared" ca="1" si="9"/>
        <v/>
      </c>
      <c r="P310" s="4"/>
      <c r="Q310" s="13">
        <f>IFERROR(IF(Table2[[#This Row],[QTY USED]]="",Table2[[#This Row],[QTY IN]],Table2[[#This Row],[QTY IN]]-Table2[[#This Row],[QTY USED]]),"")</f>
        <v>1</v>
      </c>
      <c r="R310" s="4" t="str" cm="1">
        <f t="array" ref="R310">_xlfn.IFS(Table2[[#This Row],[BALANCE]]="","",Table2[[#This Row],[BALANCE]]&gt;=1,"IN STOCK",Table2[[#This Row],[BALANCE]]&lt;=0,"OUT OF STOCK")</f>
        <v>IN STOCK</v>
      </c>
    </row>
    <row r="311" spans="7:18" ht="18" x14ac:dyDescent="0.4">
      <c r="G311" s="12">
        <f t="shared" ca="1" si="8"/>
        <v>45695.44228865741</v>
      </c>
      <c r="H311" s="3" t="str">
        <f>CONCATENATE(TEXT(ROW(G311)-ROW($G$9)+1,"0000")&amp; "-" &amp;Table2[[#This Row],[PART NUMBER]])</f>
        <v>0303-1034549-70</v>
      </c>
      <c r="I311" s="4" t="s">
        <v>813</v>
      </c>
      <c r="J311" s="6" t="s">
        <v>307</v>
      </c>
      <c r="K311" s="4" t="s">
        <v>23</v>
      </c>
      <c r="L311" s="4" t="s">
        <v>242</v>
      </c>
      <c r="M311" s="11">
        <v>5</v>
      </c>
      <c r="N311" s="4" t="s">
        <v>242</v>
      </c>
      <c r="O311" s="7" t="str">
        <f t="shared" ca="1" si="9"/>
        <v/>
      </c>
      <c r="P311" s="4"/>
      <c r="Q311" s="13">
        <f>IFERROR(IF(Table2[[#This Row],[QTY USED]]="",Table2[[#This Row],[QTY IN]],Table2[[#This Row],[QTY IN]]-Table2[[#This Row],[QTY USED]]),"")</f>
        <v>5</v>
      </c>
      <c r="R311" s="4" t="str" cm="1">
        <f t="array" ref="R311">_xlfn.IFS(Table2[[#This Row],[BALANCE]]="","",Table2[[#This Row],[BALANCE]]&gt;=1,"IN STOCK",Table2[[#This Row],[BALANCE]]&lt;=0,"OUT OF STOCK")</f>
        <v>IN STOCK</v>
      </c>
    </row>
    <row r="312" spans="7:18" ht="18" x14ac:dyDescent="0.4">
      <c r="G312" s="12">
        <f t="shared" ca="1" si="8"/>
        <v>45695.44228865741</v>
      </c>
      <c r="H312" s="3" t="str">
        <f>CONCATENATE(TEXT(ROW(G312)-ROW($G$9)+1,"0000")&amp; "-" &amp;Table2[[#This Row],[PART NUMBER]])</f>
        <v>0304-1034549-70</v>
      </c>
      <c r="I312" s="4" t="s">
        <v>813</v>
      </c>
      <c r="J312" s="6" t="s">
        <v>307</v>
      </c>
      <c r="K312" s="4" t="s">
        <v>23</v>
      </c>
      <c r="L312" s="4" t="s">
        <v>242</v>
      </c>
      <c r="M312" s="11">
        <v>0</v>
      </c>
      <c r="N312" s="4" t="s">
        <v>242</v>
      </c>
      <c r="O312" s="7" t="str">
        <f t="shared" ca="1" si="9"/>
        <v/>
      </c>
      <c r="P312" s="4"/>
      <c r="Q312" s="13">
        <f>IFERROR(IF(Table2[[#This Row],[QTY USED]]="",Table2[[#This Row],[QTY IN]],Table2[[#This Row],[QTY IN]]-Table2[[#This Row],[QTY USED]]),"")</f>
        <v>0</v>
      </c>
      <c r="R312" s="4" t="str" cm="1">
        <f t="array" ref="R312">_xlfn.IFS(Table2[[#This Row],[BALANCE]]="","",Table2[[#This Row],[BALANCE]]&gt;=1,"IN STOCK",Table2[[#This Row],[BALANCE]]&lt;=0,"OUT OF STOCK")</f>
        <v>OUT OF STOCK</v>
      </c>
    </row>
    <row r="313" spans="7:18" ht="18" x14ac:dyDescent="0.4">
      <c r="G313" s="12">
        <f t="shared" ca="1" si="8"/>
        <v>45695.44228865741</v>
      </c>
      <c r="H313" s="3" t="str">
        <f>CONCATENATE(TEXT(ROW(G313)-ROW($G$9)+1,"0000")&amp; "-" &amp;Table2[[#This Row],[PART NUMBER]])</f>
        <v>0305-1037658-1</v>
      </c>
      <c r="I313" s="4" t="s">
        <v>308</v>
      </c>
      <c r="J313" s="6" t="s">
        <v>309</v>
      </c>
      <c r="K313" s="4" t="s">
        <v>23</v>
      </c>
      <c r="L313" s="4" t="s">
        <v>242</v>
      </c>
      <c r="M313" s="11">
        <v>0</v>
      </c>
      <c r="N313" s="4" t="s">
        <v>242</v>
      </c>
      <c r="O313" s="7" t="str">
        <f t="shared" ca="1" si="9"/>
        <v/>
      </c>
      <c r="P313" s="4"/>
      <c r="Q313" s="13">
        <f>IFERROR(IF(Table2[[#This Row],[QTY USED]]="",Table2[[#This Row],[QTY IN]],Table2[[#This Row],[QTY IN]]-Table2[[#This Row],[QTY USED]]),"")</f>
        <v>0</v>
      </c>
      <c r="R313" s="4" t="str" cm="1">
        <f t="array" ref="R313">_xlfn.IFS(Table2[[#This Row],[BALANCE]]="","",Table2[[#This Row],[BALANCE]]&gt;=1,"IN STOCK",Table2[[#This Row],[BALANCE]]&lt;=0,"OUT OF STOCK")</f>
        <v>OUT OF STOCK</v>
      </c>
    </row>
    <row r="314" spans="7:18" ht="18" x14ac:dyDescent="0.4">
      <c r="G314" s="12">
        <f t="shared" ca="1" si="8"/>
        <v>45695.44228865741</v>
      </c>
      <c r="H314" s="3" t="str">
        <f>CONCATENATE(TEXT(ROW(G314)-ROW($G$9)+1,"0000")&amp; "-" &amp;Table2[[#This Row],[PART NUMBER]])</f>
        <v>0306-1039199-4</v>
      </c>
      <c r="I314" s="4" t="s">
        <v>814</v>
      </c>
      <c r="J314" s="6" t="s">
        <v>310</v>
      </c>
      <c r="K314" s="4" t="s">
        <v>23</v>
      </c>
      <c r="L314" s="4" t="s">
        <v>242</v>
      </c>
      <c r="M314" s="11">
        <v>3</v>
      </c>
      <c r="N314" s="4" t="s">
        <v>242</v>
      </c>
      <c r="O314" s="7" t="str">
        <f t="shared" ca="1" si="9"/>
        <v/>
      </c>
      <c r="P314" s="4"/>
      <c r="Q314" s="13">
        <f>IFERROR(IF(Table2[[#This Row],[QTY USED]]="",Table2[[#This Row],[QTY IN]],Table2[[#This Row],[QTY IN]]-Table2[[#This Row],[QTY USED]]),"")</f>
        <v>3</v>
      </c>
      <c r="R314" s="4" t="str" cm="1">
        <f t="array" ref="R314">_xlfn.IFS(Table2[[#This Row],[BALANCE]]="","",Table2[[#This Row],[BALANCE]]&gt;=1,"IN STOCK",Table2[[#This Row],[BALANCE]]&lt;=0,"OUT OF STOCK")</f>
        <v>IN STOCK</v>
      </c>
    </row>
    <row r="315" spans="7:18" ht="18" x14ac:dyDescent="0.4">
      <c r="G315" s="12">
        <f t="shared" ca="1" si="8"/>
        <v>45695.44228865741</v>
      </c>
      <c r="H315" s="3" t="str">
        <f>CONCATENATE(TEXT(ROW(G315)-ROW($G$9)+1,"0000")&amp; "-" &amp;Table2[[#This Row],[PART NUMBER]])</f>
        <v>0307-1039199-4</v>
      </c>
      <c r="I315" s="4" t="s">
        <v>814</v>
      </c>
      <c r="J315" s="6" t="s">
        <v>310</v>
      </c>
      <c r="K315" s="4" t="s">
        <v>23</v>
      </c>
      <c r="L315" s="4" t="s">
        <v>242</v>
      </c>
      <c r="M315" s="11">
        <v>0</v>
      </c>
      <c r="N315" s="4" t="s">
        <v>242</v>
      </c>
      <c r="O315" s="7" t="str">
        <f t="shared" ca="1" si="9"/>
        <v/>
      </c>
      <c r="P315" s="4"/>
      <c r="Q315" s="13">
        <f>IFERROR(IF(Table2[[#This Row],[QTY USED]]="",Table2[[#This Row],[QTY IN]],Table2[[#This Row],[QTY IN]]-Table2[[#This Row],[QTY USED]]),"")</f>
        <v>0</v>
      </c>
      <c r="R315" s="4" t="str" cm="1">
        <f t="array" ref="R315">_xlfn.IFS(Table2[[#This Row],[BALANCE]]="","",Table2[[#This Row],[BALANCE]]&gt;=1,"IN STOCK",Table2[[#This Row],[BALANCE]]&lt;=0,"OUT OF STOCK")</f>
        <v>OUT OF STOCK</v>
      </c>
    </row>
    <row r="316" spans="7:18" ht="18" x14ac:dyDescent="0.4">
      <c r="G316" s="12">
        <f t="shared" ca="1" si="8"/>
        <v>45695.44228865741</v>
      </c>
      <c r="H316" s="3" t="str">
        <f>CONCATENATE(TEXT(ROW(G316)-ROW($G$9)+1,"0000")&amp; "-" &amp;Table2[[#This Row],[PART NUMBER]])</f>
        <v>0308-1039199-5</v>
      </c>
      <c r="I316" s="4" t="s">
        <v>815</v>
      </c>
      <c r="J316" s="6" t="s">
        <v>311</v>
      </c>
      <c r="K316" s="4" t="s">
        <v>23</v>
      </c>
      <c r="L316" s="4" t="s">
        <v>242</v>
      </c>
      <c r="M316" s="11">
        <v>3</v>
      </c>
      <c r="N316" s="4" t="s">
        <v>242</v>
      </c>
      <c r="O316" s="7" t="str">
        <f t="shared" ca="1" si="9"/>
        <v/>
      </c>
      <c r="P316" s="4"/>
      <c r="Q316" s="13">
        <f>IFERROR(IF(Table2[[#This Row],[QTY USED]]="",Table2[[#This Row],[QTY IN]],Table2[[#This Row],[QTY IN]]-Table2[[#This Row],[QTY USED]]),"")</f>
        <v>3</v>
      </c>
      <c r="R316" s="4" t="str" cm="1">
        <f t="array" ref="R316">_xlfn.IFS(Table2[[#This Row],[BALANCE]]="","",Table2[[#This Row],[BALANCE]]&gt;=1,"IN STOCK",Table2[[#This Row],[BALANCE]]&lt;=0,"OUT OF STOCK")</f>
        <v>IN STOCK</v>
      </c>
    </row>
    <row r="317" spans="7:18" ht="18" x14ac:dyDescent="0.4">
      <c r="G317" s="12">
        <f t="shared" ca="1" si="8"/>
        <v>45695.44228865741</v>
      </c>
      <c r="H317" s="3" t="str">
        <f>CONCATENATE(TEXT(ROW(G317)-ROW($G$9)+1,"0000")&amp; "-" &amp;Table2[[#This Row],[PART NUMBER]])</f>
        <v>0309-1039199-5</v>
      </c>
      <c r="I317" s="4" t="s">
        <v>815</v>
      </c>
      <c r="J317" s="6" t="s">
        <v>311</v>
      </c>
      <c r="K317" s="4" t="s">
        <v>23</v>
      </c>
      <c r="L317" s="4" t="s">
        <v>242</v>
      </c>
      <c r="M317" s="11">
        <v>0</v>
      </c>
      <c r="N317" s="4" t="s">
        <v>242</v>
      </c>
      <c r="O317" s="7" t="str">
        <f t="shared" ca="1" si="9"/>
        <v/>
      </c>
      <c r="P317" s="4"/>
      <c r="Q317" s="13">
        <f>IFERROR(IF(Table2[[#This Row],[QTY USED]]="",Table2[[#This Row],[QTY IN]],Table2[[#This Row],[QTY IN]]-Table2[[#This Row],[QTY USED]]),"")</f>
        <v>0</v>
      </c>
      <c r="R317" s="4" t="str" cm="1">
        <f t="array" ref="R317">_xlfn.IFS(Table2[[#This Row],[BALANCE]]="","",Table2[[#This Row],[BALANCE]]&gt;=1,"IN STOCK",Table2[[#This Row],[BALANCE]]&lt;=0,"OUT OF STOCK")</f>
        <v>OUT OF STOCK</v>
      </c>
    </row>
    <row r="318" spans="7:18" ht="18" x14ac:dyDescent="0.4">
      <c r="G318" s="12">
        <f t="shared" ca="1" si="8"/>
        <v>45695.44228865741</v>
      </c>
      <c r="H318" s="3" t="str">
        <f>CONCATENATE(TEXT(ROW(G318)-ROW($G$9)+1,"0000")&amp; "-" &amp;Table2[[#This Row],[PART NUMBER]])</f>
        <v>0310-1041684-1</v>
      </c>
      <c r="I318" s="4" t="s">
        <v>816</v>
      </c>
      <c r="J318" s="6" t="s">
        <v>312</v>
      </c>
      <c r="K318" s="4" t="s">
        <v>23</v>
      </c>
      <c r="L318" s="4" t="s">
        <v>242</v>
      </c>
      <c r="M318" s="11">
        <v>4</v>
      </c>
      <c r="N318" s="4" t="s">
        <v>242</v>
      </c>
      <c r="O318" s="7" t="str">
        <f t="shared" ca="1" si="9"/>
        <v/>
      </c>
      <c r="P318" s="4"/>
      <c r="Q318" s="13">
        <f>IFERROR(IF(Table2[[#This Row],[QTY USED]]="",Table2[[#This Row],[QTY IN]],Table2[[#This Row],[QTY IN]]-Table2[[#This Row],[QTY USED]]),"")</f>
        <v>4</v>
      </c>
      <c r="R318" s="4" t="str" cm="1">
        <f t="array" ref="R318">_xlfn.IFS(Table2[[#This Row],[BALANCE]]="","",Table2[[#This Row],[BALANCE]]&gt;=1,"IN STOCK",Table2[[#This Row],[BALANCE]]&lt;=0,"OUT OF STOCK")</f>
        <v>IN STOCK</v>
      </c>
    </row>
    <row r="319" spans="7:18" ht="18" x14ac:dyDescent="0.4">
      <c r="G319" s="12">
        <f t="shared" ca="1" si="8"/>
        <v>45695.44228865741</v>
      </c>
      <c r="H319" s="3" t="str">
        <f>CONCATENATE(TEXT(ROW(G319)-ROW($G$9)+1,"0000")&amp; "-" &amp;Table2[[#This Row],[PART NUMBER]])</f>
        <v>0311-1043265-1</v>
      </c>
      <c r="I319" s="4" t="s">
        <v>817</v>
      </c>
      <c r="J319" s="6" t="s">
        <v>55</v>
      </c>
      <c r="K319" s="4" t="s">
        <v>23</v>
      </c>
      <c r="L319" s="4" t="s">
        <v>242</v>
      </c>
      <c r="M319" s="11">
        <v>38</v>
      </c>
      <c r="N319" s="4" t="s">
        <v>242</v>
      </c>
      <c r="O319" s="7" t="str">
        <f t="shared" ca="1" si="9"/>
        <v/>
      </c>
      <c r="P319" s="4"/>
      <c r="Q319" s="13">
        <f>IFERROR(IF(Table2[[#This Row],[QTY USED]]="",Table2[[#This Row],[QTY IN]],Table2[[#This Row],[QTY IN]]-Table2[[#This Row],[QTY USED]]),"")</f>
        <v>38</v>
      </c>
      <c r="R319" s="4" t="str" cm="1">
        <f t="array" ref="R319">_xlfn.IFS(Table2[[#This Row],[BALANCE]]="","",Table2[[#This Row],[BALANCE]]&gt;=1,"IN STOCK",Table2[[#This Row],[BALANCE]]&lt;=0,"OUT OF STOCK")</f>
        <v>IN STOCK</v>
      </c>
    </row>
    <row r="320" spans="7:18" ht="18" x14ac:dyDescent="0.4">
      <c r="G320" s="12">
        <f t="shared" ca="1" si="8"/>
        <v>45695.44228865741</v>
      </c>
      <c r="H320" s="3" t="str">
        <f>CONCATENATE(TEXT(ROW(G320)-ROW($G$9)+1,"0000")&amp; "-" &amp;Table2[[#This Row],[PART NUMBER]])</f>
        <v>0312-1043265-3</v>
      </c>
      <c r="I320" s="4" t="s">
        <v>818</v>
      </c>
      <c r="J320" s="6" t="s">
        <v>66</v>
      </c>
      <c r="K320" s="4" t="s">
        <v>23</v>
      </c>
      <c r="L320" s="4" t="s">
        <v>242</v>
      </c>
      <c r="M320" s="11">
        <v>32</v>
      </c>
      <c r="N320" s="4" t="s">
        <v>242</v>
      </c>
      <c r="O320" s="7" t="str">
        <f t="shared" ca="1" si="9"/>
        <v/>
      </c>
      <c r="P320" s="4"/>
      <c r="Q320" s="13">
        <f>IFERROR(IF(Table2[[#This Row],[QTY USED]]="",Table2[[#This Row],[QTY IN]],Table2[[#This Row],[QTY IN]]-Table2[[#This Row],[QTY USED]]),"")</f>
        <v>32</v>
      </c>
      <c r="R320" s="4" t="str" cm="1">
        <f t="array" ref="R320">_xlfn.IFS(Table2[[#This Row],[BALANCE]]="","",Table2[[#This Row],[BALANCE]]&gt;=1,"IN STOCK",Table2[[#This Row],[BALANCE]]&lt;=0,"OUT OF STOCK")</f>
        <v>IN STOCK</v>
      </c>
    </row>
    <row r="321" spans="7:18" ht="18" x14ac:dyDescent="0.4">
      <c r="G321" s="12">
        <f t="shared" ca="1" si="8"/>
        <v>45695.44228865741</v>
      </c>
      <c r="H321" s="3" t="str">
        <f>CONCATENATE(TEXT(ROW(G321)-ROW($G$9)+1,"0000")&amp; "-" &amp;Table2[[#This Row],[PART NUMBER]])</f>
        <v>0313-1043265-4</v>
      </c>
      <c r="I321" s="4" t="s">
        <v>819</v>
      </c>
      <c r="J321" s="6" t="s">
        <v>67</v>
      </c>
      <c r="K321" s="4" t="s">
        <v>23</v>
      </c>
      <c r="L321" s="4" t="s">
        <v>242</v>
      </c>
      <c r="M321" s="11">
        <v>30</v>
      </c>
      <c r="N321" s="4" t="s">
        <v>242</v>
      </c>
      <c r="O321" s="7" t="str">
        <f t="shared" ca="1" si="9"/>
        <v/>
      </c>
      <c r="P321" s="4"/>
      <c r="Q321" s="13">
        <f>IFERROR(IF(Table2[[#This Row],[QTY USED]]="",Table2[[#This Row],[QTY IN]],Table2[[#This Row],[QTY IN]]-Table2[[#This Row],[QTY USED]]),"")</f>
        <v>30</v>
      </c>
      <c r="R321" s="4" t="str" cm="1">
        <f t="array" ref="R321">_xlfn.IFS(Table2[[#This Row],[BALANCE]]="","",Table2[[#This Row],[BALANCE]]&gt;=1,"IN STOCK",Table2[[#This Row],[BALANCE]]&lt;=0,"OUT OF STOCK")</f>
        <v>IN STOCK</v>
      </c>
    </row>
    <row r="322" spans="7:18" ht="18" x14ac:dyDescent="0.4">
      <c r="G322" s="12">
        <f t="shared" ca="1" si="8"/>
        <v>45695.44228865741</v>
      </c>
      <c r="H322" s="3" t="str">
        <f>CONCATENATE(TEXT(ROW(G322)-ROW($G$9)+1,"0000")&amp; "-" &amp;Table2[[#This Row],[PART NUMBER]])</f>
        <v>0314-1043265-5</v>
      </c>
      <c r="I322" s="4" t="s">
        <v>83</v>
      </c>
      <c r="J322" s="6" t="s">
        <v>68</v>
      </c>
      <c r="K322" s="4" t="s">
        <v>23</v>
      </c>
      <c r="L322" s="4" t="s">
        <v>242</v>
      </c>
      <c r="M322" s="11">
        <v>72</v>
      </c>
      <c r="N322" s="4" t="s">
        <v>242</v>
      </c>
      <c r="O322" s="7" t="str">
        <f t="shared" ca="1" si="9"/>
        <v/>
      </c>
      <c r="P322" s="4"/>
      <c r="Q322" s="13">
        <f>IFERROR(IF(Table2[[#This Row],[QTY USED]]="",Table2[[#This Row],[QTY IN]],Table2[[#This Row],[QTY IN]]-Table2[[#This Row],[QTY USED]]),"")</f>
        <v>72</v>
      </c>
      <c r="R322" s="4" t="str" cm="1">
        <f t="array" ref="R322">_xlfn.IFS(Table2[[#This Row],[BALANCE]]="","",Table2[[#This Row],[BALANCE]]&gt;=1,"IN STOCK",Table2[[#This Row],[BALANCE]]&lt;=0,"OUT OF STOCK")</f>
        <v>IN STOCK</v>
      </c>
    </row>
    <row r="323" spans="7:18" ht="18" x14ac:dyDescent="0.4">
      <c r="G323" s="12">
        <f t="shared" ca="1" si="8"/>
        <v>45695.44228865741</v>
      </c>
      <c r="H323" s="3" t="str">
        <f>CONCATENATE(TEXT(ROW(G323)-ROW($G$9)+1,"0000")&amp; "-" &amp;Table2[[#This Row],[PART NUMBER]])</f>
        <v>0315-1043265-6</v>
      </c>
      <c r="I323" s="4" t="s">
        <v>84</v>
      </c>
      <c r="J323" s="6" t="s">
        <v>69</v>
      </c>
      <c r="K323" s="4" t="s">
        <v>23</v>
      </c>
      <c r="L323" s="4" t="s">
        <v>242</v>
      </c>
      <c r="M323" s="11">
        <v>34</v>
      </c>
      <c r="N323" s="4" t="s">
        <v>242</v>
      </c>
      <c r="O323" s="7" t="str">
        <f t="shared" ca="1" si="9"/>
        <v/>
      </c>
      <c r="P323" s="4"/>
      <c r="Q323" s="13">
        <f>IFERROR(IF(Table2[[#This Row],[QTY USED]]="",Table2[[#This Row],[QTY IN]],Table2[[#This Row],[QTY IN]]-Table2[[#This Row],[QTY USED]]),"")</f>
        <v>34</v>
      </c>
      <c r="R323" s="4" t="str" cm="1">
        <f t="array" ref="R323">_xlfn.IFS(Table2[[#This Row],[BALANCE]]="","",Table2[[#This Row],[BALANCE]]&gt;=1,"IN STOCK",Table2[[#This Row],[BALANCE]]&lt;=0,"OUT OF STOCK")</f>
        <v>IN STOCK</v>
      </c>
    </row>
    <row r="324" spans="7:18" ht="18" x14ac:dyDescent="0.4">
      <c r="G324" s="12">
        <f t="shared" ca="1" si="8"/>
        <v>45695.44228865741</v>
      </c>
      <c r="H324" s="3" t="str">
        <f>CONCATENATE(TEXT(ROW(G324)-ROW($G$9)+1,"0000")&amp; "-" &amp;Table2[[#This Row],[PART NUMBER]])</f>
        <v>0316-1043265-7</v>
      </c>
      <c r="I324" s="4" t="s">
        <v>820</v>
      </c>
      <c r="J324" s="6" t="s">
        <v>70</v>
      </c>
      <c r="K324" s="4" t="s">
        <v>23</v>
      </c>
      <c r="L324" s="4" t="s">
        <v>242</v>
      </c>
      <c r="M324" s="11">
        <v>24</v>
      </c>
      <c r="N324" s="4" t="s">
        <v>242</v>
      </c>
      <c r="O324" s="7" t="str">
        <f t="shared" ca="1" si="9"/>
        <v/>
      </c>
      <c r="P324" s="4"/>
      <c r="Q324" s="13">
        <f>IFERROR(IF(Table2[[#This Row],[QTY USED]]="",Table2[[#This Row],[QTY IN]],Table2[[#This Row],[QTY IN]]-Table2[[#This Row],[QTY USED]]),"")</f>
        <v>24</v>
      </c>
      <c r="R324" s="4" t="str" cm="1">
        <f t="array" ref="R324">_xlfn.IFS(Table2[[#This Row],[BALANCE]]="","",Table2[[#This Row],[BALANCE]]&gt;=1,"IN STOCK",Table2[[#This Row],[BALANCE]]&lt;=0,"OUT OF STOCK")</f>
        <v>IN STOCK</v>
      </c>
    </row>
    <row r="325" spans="7:18" ht="18" x14ac:dyDescent="0.4">
      <c r="G325" s="12">
        <f t="shared" ca="1" si="8"/>
        <v>45695.44228865741</v>
      </c>
      <c r="H325" s="3" t="str">
        <f>CONCATENATE(TEXT(ROW(G325)-ROW($G$9)+1,"0000")&amp; "-" &amp;Table2[[#This Row],[PART NUMBER]])</f>
        <v>0317-1043265-9</v>
      </c>
      <c r="I325" s="4" t="s">
        <v>821</v>
      </c>
      <c r="J325" s="6" t="s">
        <v>71</v>
      </c>
      <c r="K325" s="4" t="s">
        <v>23</v>
      </c>
      <c r="L325" s="4" t="s">
        <v>242</v>
      </c>
      <c r="M325" s="11">
        <v>13</v>
      </c>
      <c r="N325" s="4" t="s">
        <v>242</v>
      </c>
      <c r="O325" s="7" t="str">
        <f t="shared" ca="1" si="9"/>
        <v/>
      </c>
      <c r="P325" s="4"/>
      <c r="Q325" s="13">
        <f>IFERROR(IF(Table2[[#This Row],[QTY USED]]="",Table2[[#This Row],[QTY IN]],Table2[[#This Row],[QTY IN]]-Table2[[#This Row],[QTY USED]]),"")</f>
        <v>13</v>
      </c>
      <c r="R325" s="4" t="str" cm="1">
        <f t="array" ref="R325">_xlfn.IFS(Table2[[#This Row],[BALANCE]]="","",Table2[[#This Row],[BALANCE]]&gt;=1,"IN STOCK",Table2[[#This Row],[BALANCE]]&lt;=0,"OUT OF STOCK")</f>
        <v>IN STOCK</v>
      </c>
    </row>
    <row r="326" spans="7:18" ht="18" x14ac:dyDescent="0.4">
      <c r="G326" s="12">
        <f t="shared" ca="1" si="8"/>
        <v>45695.44228865741</v>
      </c>
      <c r="H326" s="3" t="str">
        <f>CONCATENATE(TEXT(ROW(G326)-ROW($G$9)+1,"0000")&amp; "-" &amp;Table2[[#This Row],[PART NUMBER]])</f>
        <v>0318-1046415-30</v>
      </c>
      <c r="I326" s="4" t="s">
        <v>822</v>
      </c>
      <c r="J326" s="6" t="s">
        <v>313</v>
      </c>
      <c r="K326" s="4" t="s">
        <v>23</v>
      </c>
      <c r="L326" s="4" t="s">
        <v>242</v>
      </c>
      <c r="M326" s="11">
        <v>50</v>
      </c>
      <c r="N326" s="4" t="s">
        <v>242</v>
      </c>
      <c r="O326" s="7" t="str">
        <f t="shared" ca="1" si="9"/>
        <v/>
      </c>
      <c r="P326" s="4"/>
      <c r="Q326" s="13">
        <f>IFERROR(IF(Table2[[#This Row],[QTY USED]]="",Table2[[#This Row],[QTY IN]],Table2[[#This Row],[QTY IN]]-Table2[[#This Row],[QTY USED]]),"")</f>
        <v>50</v>
      </c>
      <c r="R326" s="4" t="str" cm="1">
        <f t="array" ref="R326">_xlfn.IFS(Table2[[#This Row],[BALANCE]]="","",Table2[[#This Row],[BALANCE]]&gt;=1,"IN STOCK",Table2[[#This Row],[BALANCE]]&lt;=0,"OUT OF STOCK")</f>
        <v>IN STOCK</v>
      </c>
    </row>
    <row r="327" spans="7:18" ht="18" x14ac:dyDescent="0.4">
      <c r="G327" s="12">
        <f t="shared" ca="1" si="8"/>
        <v>45695.44228865741</v>
      </c>
      <c r="H327" s="3" t="str">
        <f>CONCATENATE(TEXT(ROW(G327)-ROW($G$9)+1,"0000")&amp; "-" &amp;Table2[[#This Row],[PART NUMBER]])</f>
        <v>0319-1046415-57</v>
      </c>
      <c r="I327" s="4" t="s">
        <v>810</v>
      </c>
      <c r="J327" s="6" t="s">
        <v>314</v>
      </c>
      <c r="K327" s="4" t="s">
        <v>23</v>
      </c>
      <c r="L327" s="4" t="s">
        <v>242</v>
      </c>
      <c r="M327" s="11">
        <v>1</v>
      </c>
      <c r="N327" s="4" t="s">
        <v>242</v>
      </c>
      <c r="O327" s="7" t="str">
        <f t="shared" ca="1" si="9"/>
        <v/>
      </c>
      <c r="P327" s="4"/>
      <c r="Q327" s="13">
        <f>IFERROR(IF(Table2[[#This Row],[QTY USED]]="",Table2[[#This Row],[QTY IN]],Table2[[#This Row],[QTY IN]]-Table2[[#This Row],[QTY USED]]),"")</f>
        <v>1</v>
      </c>
      <c r="R327" s="4" t="str" cm="1">
        <f t="array" ref="R327">_xlfn.IFS(Table2[[#This Row],[BALANCE]]="","",Table2[[#This Row],[BALANCE]]&gt;=1,"IN STOCK",Table2[[#This Row],[BALANCE]]&lt;=0,"OUT OF STOCK")</f>
        <v>IN STOCK</v>
      </c>
    </row>
    <row r="328" spans="7:18" ht="18" x14ac:dyDescent="0.4">
      <c r="G328" s="12">
        <f t="shared" ca="1" si="8"/>
        <v>45695.44228865741</v>
      </c>
      <c r="H328" s="3" t="str">
        <f>CONCATENATE(TEXT(ROW(G328)-ROW($G$9)+1,"0000")&amp; "-" &amp;Table2[[#This Row],[PART NUMBER]])</f>
        <v>0320-1046415-60</v>
      </c>
      <c r="I328" s="4" t="s">
        <v>315</v>
      </c>
      <c r="J328" s="6" t="s">
        <v>126</v>
      </c>
      <c r="K328" s="4" t="s">
        <v>23</v>
      </c>
      <c r="L328" s="4" t="s">
        <v>242</v>
      </c>
      <c r="M328" s="11">
        <v>4</v>
      </c>
      <c r="N328" s="4" t="s">
        <v>242</v>
      </c>
      <c r="O328" s="7" t="str">
        <f t="shared" ca="1" si="9"/>
        <v/>
      </c>
      <c r="P328" s="4"/>
      <c r="Q328" s="13">
        <f>IFERROR(IF(Table2[[#This Row],[QTY USED]]="",Table2[[#This Row],[QTY IN]],Table2[[#This Row],[QTY IN]]-Table2[[#This Row],[QTY USED]]),"")</f>
        <v>4</v>
      </c>
      <c r="R328" s="4" t="str" cm="1">
        <f t="array" ref="R328">_xlfn.IFS(Table2[[#This Row],[BALANCE]]="","",Table2[[#This Row],[BALANCE]]&gt;=1,"IN STOCK",Table2[[#This Row],[BALANCE]]&lt;=0,"OUT OF STOCK")</f>
        <v>IN STOCK</v>
      </c>
    </row>
    <row r="329" spans="7:18" ht="18" x14ac:dyDescent="0.4">
      <c r="G329" s="12">
        <f t="shared" ref="G329:G392" ca="1" si="10">IF(I329&lt;&gt;"",IF(G329="",NOW(),G329),"")</f>
        <v>45695.44228865741</v>
      </c>
      <c r="H329" s="3" t="str">
        <f>CONCATENATE(TEXT(ROW(G329)-ROW($G$9)+1,"0000")&amp; "-" &amp;Table2[[#This Row],[PART NUMBER]])</f>
        <v>0321-1046415-76</v>
      </c>
      <c r="I329" s="4" t="s">
        <v>823</v>
      </c>
      <c r="J329" s="6" t="s">
        <v>316</v>
      </c>
      <c r="K329" s="4" t="s">
        <v>23</v>
      </c>
      <c r="L329" s="4" t="s">
        <v>242</v>
      </c>
      <c r="M329" s="11">
        <v>1</v>
      </c>
      <c r="N329" s="4" t="s">
        <v>242</v>
      </c>
      <c r="O329" s="7" t="str">
        <f t="shared" ref="O329:O392" ca="1" si="11">IF(P329&lt;&gt;"",IF(O329="",NOW(),O329),"")</f>
        <v/>
      </c>
      <c r="P329" s="4"/>
      <c r="Q329" s="13">
        <f>IFERROR(IF(Table2[[#This Row],[QTY USED]]="",Table2[[#This Row],[QTY IN]],Table2[[#This Row],[QTY IN]]-Table2[[#This Row],[QTY USED]]),"")</f>
        <v>1</v>
      </c>
      <c r="R329" s="4" t="str" cm="1">
        <f t="array" ref="R329">_xlfn.IFS(Table2[[#This Row],[BALANCE]]="","",Table2[[#This Row],[BALANCE]]&gt;=1,"IN STOCK",Table2[[#This Row],[BALANCE]]&lt;=0,"OUT OF STOCK")</f>
        <v>IN STOCK</v>
      </c>
    </row>
    <row r="330" spans="7:18" ht="18" x14ac:dyDescent="0.4">
      <c r="G330" s="12">
        <f t="shared" ca="1" si="10"/>
        <v>45695.44228865741</v>
      </c>
      <c r="H330" s="3" t="str">
        <f>CONCATENATE(TEXT(ROW(G330)-ROW($G$9)+1,"0000")&amp; "-" &amp;Table2[[#This Row],[PART NUMBER]])</f>
        <v>0322-1046415-77</v>
      </c>
      <c r="I330" s="4" t="s">
        <v>317</v>
      </c>
      <c r="J330" s="6" t="s">
        <v>318</v>
      </c>
      <c r="K330" s="4" t="s">
        <v>23</v>
      </c>
      <c r="L330" s="4" t="s">
        <v>242</v>
      </c>
      <c r="M330" s="11">
        <v>0</v>
      </c>
      <c r="N330" s="4" t="s">
        <v>242</v>
      </c>
      <c r="O330" s="7" t="str">
        <f t="shared" ca="1" si="11"/>
        <v/>
      </c>
      <c r="P330" s="4"/>
      <c r="Q330" s="13">
        <f>IFERROR(IF(Table2[[#This Row],[QTY USED]]="",Table2[[#This Row],[QTY IN]],Table2[[#This Row],[QTY IN]]-Table2[[#This Row],[QTY USED]]),"")</f>
        <v>0</v>
      </c>
      <c r="R330" s="4" t="str" cm="1">
        <f t="array" ref="R330">_xlfn.IFS(Table2[[#This Row],[BALANCE]]="","",Table2[[#This Row],[BALANCE]]&gt;=1,"IN STOCK",Table2[[#This Row],[BALANCE]]&lt;=0,"OUT OF STOCK")</f>
        <v>OUT OF STOCK</v>
      </c>
    </row>
    <row r="331" spans="7:18" ht="18" x14ac:dyDescent="0.4">
      <c r="G331" s="12">
        <f t="shared" ca="1" si="10"/>
        <v>45695.44228865741</v>
      </c>
      <c r="H331" s="3" t="str">
        <f>CONCATENATE(TEXT(ROW(G331)-ROW($G$9)+1,"0000")&amp; "-" &amp;Table2[[#This Row],[PART NUMBER]])</f>
        <v>0323-1051747-8</v>
      </c>
      <c r="I331" s="4" t="s">
        <v>824</v>
      </c>
      <c r="J331" s="6" t="s">
        <v>176</v>
      </c>
      <c r="K331" s="4" t="s">
        <v>23</v>
      </c>
      <c r="L331" s="4" t="s">
        <v>242</v>
      </c>
      <c r="M331" s="11">
        <v>1</v>
      </c>
      <c r="N331" s="4" t="s">
        <v>242</v>
      </c>
      <c r="O331" s="7" t="str">
        <f t="shared" ca="1" si="11"/>
        <v/>
      </c>
      <c r="P331" s="4"/>
      <c r="Q331" s="13">
        <f>IFERROR(IF(Table2[[#This Row],[QTY USED]]="",Table2[[#This Row],[QTY IN]],Table2[[#This Row],[QTY IN]]-Table2[[#This Row],[QTY USED]]),"")</f>
        <v>1</v>
      </c>
      <c r="R331" s="4" t="str" cm="1">
        <f t="array" ref="R331">_xlfn.IFS(Table2[[#This Row],[BALANCE]]="","",Table2[[#This Row],[BALANCE]]&gt;=1,"IN STOCK",Table2[[#This Row],[BALANCE]]&lt;=0,"OUT OF STOCK")</f>
        <v>IN STOCK</v>
      </c>
    </row>
    <row r="332" spans="7:18" ht="18" x14ac:dyDescent="0.4">
      <c r="G332" s="12">
        <f t="shared" ca="1" si="10"/>
        <v>45695.44228865741</v>
      </c>
      <c r="H332" s="3" t="str">
        <f>CONCATENATE(TEXT(ROW(G332)-ROW($G$9)+1,"0000")&amp; "-" &amp;Table2[[#This Row],[PART NUMBER]])</f>
        <v>0324-1051931-67</v>
      </c>
      <c r="I332" s="4" t="s">
        <v>319</v>
      </c>
      <c r="J332" s="6" t="s">
        <v>320</v>
      </c>
      <c r="K332" s="4" t="s">
        <v>23</v>
      </c>
      <c r="L332" s="4" t="s">
        <v>242</v>
      </c>
      <c r="M332" s="11">
        <v>5</v>
      </c>
      <c r="N332" s="4" t="s">
        <v>242</v>
      </c>
      <c r="O332" s="7" t="str">
        <f t="shared" ca="1" si="11"/>
        <v/>
      </c>
      <c r="P332" s="4"/>
      <c r="Q332" s="13">
        <f>IFERROR(IF(Table2[[#This Row],[QTY USED]]="",Table2[[#This Row],[QTY IN]],Table2[[#This Row],[QTY IN]]-Table2[[#This Row],[QTY USED]]),"")</f>
        <v>5</v>
      </c>
      <c r="R332" s="4" t="str" cm="1">
        <f t="array" ref="R332">_xlfn.IFS(Table2[[#This Row],[BALANCE]]="","",Table2[[#This Row],[BALANCE]]&gt;=1,"IN STOCK",Table2[[#This Row],[BALANCE]]&lt;=0,"OUT OF STOCK")</f>
        <v>IN STOCK</v>
      </c>
    </row>
    <row r="333" spans="7:18" ht="18" x14ac:dyDescent="0.4">
      <c r="G333" s="12">
        <f t="shared" ca="1" si="10"/>
        <v>45695.44228865741</v>
      </c>
      <c r="H333" s="3" t="str">
        <f>CONCATENATE(TEXT(ROW(G333)-ROW($G$9)+1,"0000")&amp; "-" &amp;Table2[[#This Row],[PART NUMBER]])</f>
        <v>0325-1051931-67</v>
      </c>
      <c r="I333" s="4" t="s">
        <v>319</v>
      </c>
      <c r="J333" s="6" t="s">
        <v>320</v>
      </c>
      <c r="K333" s="4" t="s">
        <v>23</v>
      </c>
      <c r="L333" s="4" t="s">
        <v>242</v>
      </c>
      <c r="M333" s="11">
        <v>0</v>
      </c>
      <c r="N333" s="4" t="s">
        <v>242</v>
      </c>
      <c r="O333" s="7" t="str">
        <f t="shared" ca="1" si="11"/>
        <v/>
      </c>
      <c r="P333" s="4"/>
      <c r="Q333" s="13">
        <f>IFERROR(IF(Table2[[#This Row],[QTY USED]]="",Table2[[#This Row],[QTY IN]],Table2[[#This Row],[QTY IN]]-Table2[[#This Row],[QTY USED]]),"")</f>
        <v>0</v>
      </c>
      <c r="R333" s="4" t="str" cm="1">
        <f t="array" ref="R333">_xlfn.IFS(Table2[[#This Row],[BALANCE]]="","",Table2[[#This Row],[BALANCE]]&gt;=1,"IN STOCK",Table2[[#This Row],[BALANCE]]&lt;=0,"OUT OF STOCK")</f>
        <v>OUT OF STOCK</v>
      </c>
    </row>
    <row r="334" spans="7:18" ht="18" x14ac:dyDescent="0.4">
      <c r="G334" s="12">
        <f t="shared" ca="1" si="10"/>
        <v>45695.44228865741</v>
      </c>
      <c r="H334" s="3" t="str">
        <f>CONCATENATE(TEXT(ROW(G334)-ROW($G$9)+1,"0000")&amp; "-" &amp;Table2[[#This Row],[PART NUMBER]])</f>
        <v>0326-1051931-69</v>
      </c>
      <c r="I334" s="4" t="s">
        <v>825</v>
      </c>
      <c r="J334" s="6" t="s">
        <v>321</v>
      </c>
      <c r="K334" s="4" t="s">
        <v>23</v>
      </c>
      <c r="L334" s="4" t="s">
        <v>242</v>
      </c>
      <c r="M334" s="11">
        <v>3</v>
      </c>
      <c r="N334" s="4" t="s">
        <v>242</v>
      </c>
      <c r="O334" s="7" t="str">
        <f t="shared" ca="1" si="11"/>
        <v/>
      </c>
      <c r="P334" s="4"/>
      <c r="Q334" s="13">
        <f>IFERROR(IF(Table2[[#This Row],[QTY USED]]="",Table2[[#This Row],[QTY IN]],Table2[[#This Row],[QTY IN]]-Table2[[#This Row],[QTY USED]]),"")</f>
        <v>3</v>
      </c>
      <c r="R334" s="4" t="str" cm="1">
        <f t="array" ref="R334">_xlfn.IFS(Table2[[#This Row],[BALANCE]]="","",Table2[[#This Row],[BALANCE]]&gt;=1,"IN STOCK",Table2[[#This Row],[BALANCE]]&lt;=0,"OUT OF STOCK")</f>
        <v>IN STOCK</v>
      </c>
    </row>
    <row r="335" spans="7:18" ht="18" x14ac:dyDescent="0.4">
      <c r="G335" s="12">
        <f t="shared" ca="1" si="10"/>
        <v>45695.44228865741</v>
      </c>
      <c r="H335" s="3" t="str">
        <f>CONCATENATE(TEXT(ROW(G335)-ROW($G$9)+1,"0000")&amp; "-" &amp;Table2[[#This Row],[PART NUMBER]])</f>
        <v>0327-1051931-69</v>
      </c>
      <c r="I335" s="4" t="s">
        <v>825</v>
      </c>
      <c r="J335" s="6" t="s">
        <v>321</v>
      </c>
      <c r="K335" s="4" t="s">
        <v>23</v>
      </c>
      <c r="L335" s="4" t="s">
        <v>242</v>
      </c>
      <c r="M335" s="11">
        <v>0</v>
      </c>
      <c r="N335" s="4" t="s">
        <v>242</v>
      </c>
      <c r="O335" s="7" t="str">
        <f t="shared" ca="1" si="11"/>
        <v/>
      </c>
      <c r="P335" s="4"/>
      <c r="Q335" s="13">
        <f>IFERROR(IF(Table2[[#This Row],[QTY USED]]="",Table2[[#This Row],[QTY IN]],Table2[[#This Row],[QTY IN]]-Table2[[#This Row],[QTY USED]]),"")</f>
        <v>0</v>
      </c>
      <c r="R335" s="4" t="str" cm="1">
        <f t="array" ref="R335">_xlfn.IFS(Table2[[#This Row],[BALANCE]]="","",Table2[[#This Row],[BALANCE]]&gt;=1,"IN STOCK",Table2[[#This Row],[BALANCE]]&lt;=0,"OUT OF STOCK")</f>
        <v>OUT OF STOCK</v>
      </c>
    </row>
    <row r="336" spans="7:18" ht="18" x14ac:dyDescent="0.4">
      <c r="G336" s="12">
        <f t="shared" ca="1" si="10"/>
        <v>45695.44228865741</v>
      </c>
      <c r="H336" s="3" t="str">
        <f>CONCATENATE(TEXT(ROW(G336)-ROW($G$9)+1,"0000")&amp; "-" &amp;Table2[[#This Row],[PART NUMBER]])</f>
        <v>0328-1051931-71</v>
      </c>
      <c r="I336" s="4" t="s">
        <v>826</v>
      </c>
      <c r="J336" s="6" t="s">
        <v>322</v>
      </c>
      <c r="K336" s="4" t="s">
        <v>23</v>
      </c>
      <c r="L336" s="4" t="s">
        <v>242</v>
      </c>
      <c r="M336" s="11">
        <v>6</v>
      </c>
      <c r="N336" s="4" t="s">
        <v>242</v>
      </c>
      <c r="O336" s="7" t="str">
        <f t="shared" ca="1" si="11"/>
        <v/>
      </c>
      <c r="P336" s="4"/>
      <c r="Q336" s="13">
        <f>IFERROR(IF(Table2[[#This Row],[QTY USED]]="",Table2[[#This Row],[QTY IN]],Table2[[#This Row],[QTY IN]]-Table2[[#This Row],[QTY USED]]),"")</f>
        <v>6</v>
      </c>
      <c r="R336" s="4" t="str" cm="1">
        <f t="array" ref="R336">_xlfn.IFS(Table2[[#This Row],[BALANCE]]="","",Table2[[#This Row],[BALANCE]]&gt;=1,"IN STOCK",Table2[[#This Row],[BALANCE]]&lt;=0,"OUT OF STOCK")</f>
        <v>IN STOCK</v>
      </c>
    </row>
    <row r="337" spans="7:18" ht="18" x14ac:dyDescent="0.4">
      <c r="G337" s="12">
        <f t="shared" ca="1" si="10"/>
        <v>45695.44228865741</v>
      </c>
      <c r="H337" s="3" t="str">
        <f>CONCATENATE(TEXT(ROW(G337)-ROW($G$9)+1,"0000")&amp; "-" &amp;Table2[[#This Row],[PART NUMBER]])</f>
        <v>0329-1051931-71</v>
      </c>
      <c r="I337" s="4" t="s">
        <v>826</v>
      </c>
      <c r="J337" s="6" t="s">
        <v>322</v>
      </c>
      <c r="K337" s="4" t="s">
        <v>23</v>
      </c>
      <c r="L337" s="4" t="s">
        <v>242</v>
      </c>
      <c r="M337" s="11">
        <v>0</v>
      </c>
      <c r="N337" s="4" t="s">
        <v>242</v>
      </c>
      <c r="O337" s="7" t="str">
        <f t="shared" ca="1" si="11"/>
        <v/>
      </c>
      <c r="P337" s="4"/>
      <c r="Q337" s="13">
        <f>IFERROR(IF(Table2[[#This Row],[QTY USED]]="",Table2[[#This Row],[QTY IN]],Table2[[#This Row],[QTY IN]]-Table2[[#This Row],[QTY USED]]),"")</f>
        <v>0</v>
      </c>
      <c r="R337" s="4" t="str" cm="1">
        <f t="array" ref="R337">_xlfn.IFS(Table2[[#This Row],[BALANCE]]="","",Table2[[#This Row],[BALANCE]]&gt;=1,"IN STOCK",Table2[[#This Row],[BALANCE]]&lt;=0,"OUT OF STOCK")</f>
        <v>OUT OF STOCK</v>
      </c>
    </row>
    <row r="338" spans="7:18" ht="18" x14ac:dyDescent="0.4">
      <c r="G338" s="12">
        <f t="shared" ca="1" si="10"/>
        <v>45695.44228865741</v>
      </c>
      <c r="H338" s="3" t="str">
        <f>CONCATENATE(TEXT(ROW(G338)-ROW($G$9)+1,"0000")&amp; "-" &amp;Table2[[#This Row],[PART NUMBER]])</f>
        <v>0330-1052120-1</v>
      </c>
      <c r="I338" s="4" t="s">
        <v>827</v>
      </c>
      <c r="J338" s="6" t="s">
        <v>323</v>
      </c>
      <c r="K338" s="4" t="s">
        <v>23</v>
      </c>
      <c r="L338" s="4" t="s">
        <v>242</v>
      </c>
      <c r="M338" s="11">
        <v>2</v>
      </c>
      <c r="N338" s="4" t="s">
        <v>242</v>
      </c>
      <c r="O338" s="7" t="str">
        <f t="shared" ca="1" si="11"/>
        <v/>
      </c>
      <c r="P338" s="4"/>
      <c r="Q338" s="13">
        <f>IFERROR(IF(Table2[[#This Row],[QTY USED]]="",Table2[[#This Row],[QTY IN]],Table2[[#This Row],[QTY IN]]-Table2[[#This Row],[QTY USED]]),"")</f>
        <v>2</v>
      </c>
      <c r="R338" s="4" t="str" cm="1">
        <f t="array" ref="R338">_xlfn.IFS(Table2[[#This Row],[BALANCE]]="","",Table2[[#This Row],[BALANCE]]&gt;=1,"IN STOCK",Table2[[#This Row],[BALANCE]]&lt;=0,"OUT OF STOCK")</f>
        <v>IN STOCK</v>
      </c>
    </row>
    <row r="339" spans="7:18" ht="18" x14ac:dyDescent="0.4">
      <c r="G339" s="12">
        <f t="shared" ca="1" si="10"/>
        <v>45695.44228865741</v>
      </c>
      <c r="H339" s="3" t="str">
        <f>CONCATENATE(TEXT(ROW(G339)-ROW($G$9)+1,"0000")&amp; "-" &amp;Table2[[#This Row],[PART NUMBER]])</f>
        <v>0331-1052120-1</v>
      </c>
      <c r="I339" s="4" t="s">
        <v>827</v>
      </c>
      <c r="J339" s="6" t="s">
        <v>323</v>
      </c>
      <c r="K339" s="4" t="s">
        <v>23</v>
      </c>
      <c r="L339" s="4" t="s">
        <v>242</v>
      </c>
      <c r="M339" s="11">
        <v>0</v>
      </c>
      <c r="N339" s="4" t="s">
        <v>242</v>
      </c>
      <c r="O339" s="7" t="str">
        <f t="shared" ca="1" si="11"/>
        <v/>
      </c>
      <c r="P339" s="4"/>
      <c r="Q339" s="13">
        <f>IFERROR(IF(Table2[[#This Row],[QTY USED]]="",Table2[[#This Row],[QTY IN]],Table2[[#This Row],[QTY IN]]-Table2[[#This Row],[QTY USED]]),"")</f>
        <v>0</v>
      </c>
      <c r="R339" s="4" t="str" cm="1">
        <f t="array" ref="R339">_xlfn.IFS(Table2[[#This Row],[BALANCE]]="","",Table2[[#This Row],[BALANCE]]&gt;=1,"IN STOCK",Table2[[#This Row],[BALANCE]]&lt;=0,"OUT OF STOCK")</f>
        <v>OUT OF STOCK</v>
      </c>
    </row>
    <row r="340" spans="7:18" ht="18" x14ac:dyDescent="0.4">
      <c r="G340" s="12">
        <f t="shared" ca="1" si="10"/>
        <v>45695.44228865741</v>
      </c>
      <c r="H340" s="3" t="str">
        <f>CONCATENATE(TEXT(ROW(G340)-ROW($G$9)+1,"0000")&amp; "-" &amp;Table2[[#This Row],[PART NUMBER]])</f>
        <v>0332-1052120-4</v>
      </c>
      <c r="I340" s="4" t="s">
        <v>324</v>
      </c>
      <c r="J340" s="6" t="s">
        <v>325</v>
      </c>
      <c r="K340" s="4" t="s">
        <v>23</v>
      </c>
      <c r="L340" s="4" t="s">
        <v>242</v>
      </c>
      <c r="M340" s="11">
        <v>1</v>
      </c>
      <c r="N340" s="4" t="s">
        <v>242</v>
      </c>
      <c r="O340" s="7" t="str">
        <f t="shared" ca="1" si="11"/>
        <v/>
      </c>
      <c r="P340" s="4"/>
      <c r="Q340" s="13">
        <f>IFERROR(IF(Table2[[#This Row],[QTY USED]]="",Table2[[#This Row],[QTY IN]],Table2[[#This Row],[QTY IN]]-Table2[[#This Row],[QTY USED]]),"")</f>
        <v>1</v>
      </c>
      <c r="R340" s="4" t="str" cm="1">
        <f t="array" ref="R340">_xlfn.IFS(Table2[[#This Row],[BALANCE]]="","",Table2[[#This Row],[BALANCE]]&gt;=1,"IN STOCK",Table2[[#This Row],[BALANCE]]&lt;=0,"OUT OF STOCK")</f>
        <v>IN STOCK</v>
      </c>
    </row>
    <row r="341" spans="7:18" ht="18" x14ac:dyDescent="0.4">
      <c r="G341" s="12">
        <f t="shared" ca="1" si="10"/>
        <v>45695.44228865741</v>
      </c>
      <c r="H341" s="3" t="str">
        <f>CONCATENATE(TEXT(ROW(G341)-ROW($G$9)+1,"0000")&amp; "-" &amp;Table2[[#This Row],[PART NUMBER]])</f>
        <v>0333-1052120-6</v>
      </c>
      <c r="I341" s="4" t="s">
        <v>828</v>
      </c>
      <c r="J341" s="6" t="s">
        <v>326</v>
      </c>
      <c r="K341" s="4" t="s">
        <v>23</v>
      </c>
      <c r="L341" s="4" t="s">
        <v>242</v>
      </c>
      <c r="M341" s="11">
        <v>2</v>
      </c>
      <c r="N341" s="4" t="s">
        <v>242</v>
      </c>
      <c r="O341" s="7" t="str">
        <f t="shared" ca="1" si="11"/>
        <v/>
      </c>
      <c r="P341" s="4"/>
      <c r="Q341" s="13">
        <f>IFERROR(IF(Table2[[#This Row],[QTY USED]]="",Table2[[#This Row],[QTY IN]],Table2[[#This Row],[QTY IN]]-Table2[[#This Row],[QTY USED]]),"")</f>
        <v>2</v>
      </c>
      <c r="R341" s="4" t="str" cm="1">
        <f t="array" ref="R341">_xlfn.IFS(Table2[[#This Row],[BALANCE]]="","",Table2[[#This Row],[BALANCE]]&gt;=1,"IN STOCK",Table2[[#This Row],[BALANCE]]&lt;=0,"OUT OF STOCK")</f>
        <v>IN STOCK</v>
      </c>
    </row>
    <row r="342" spans="7:18" ht="18" x14ac:dyDescent="0.4">
      <c r="G342" s="12">
        <f t="shared" ca="1" si="10"/>
        <v>45695.44228865741</v>
      </c>
      <c r="H342" s="3" t="str">
        <f>CONCATENATE(TEXT(ROW(G342)-ROW($G$9)+1,"0000")&amp; "-" &amp;Table2[[#This Row],[PART NUMBER]])</f>
        <v>0334-1052120-6</v>
      </c>
      <c r="I342" s="4" t="s">
        <v>828</v>
      </c>
      <c r="J342" s="6" t="s">
        <v>326</v>
      </c>
      <c r="K342" s="4" t="s">
        <v>23</v>
      </c>
      <c r="L342" s="4" t="s">
        <v>242</v>
      </c>
      <c r="M342" s="11">
        <v>0</v>
      </c>
      <c r="N342" s="4" t="s">
        <v>242</v>
      </c>
      <c r="O342" s="7" t="str">
        <f t="shared" ca="1" si="11"/>
        <v/>
      </c>
      <c r="P342" s="4"/>
      <c r="Q342" s="13">
        <f>IFERROR(IF(Table2[[#This Row],[QTY USED]]="",Table2[[#This Row],[QTY IN]],Table2[[#This Row],[QTY IN]]-Table2[[#This Row],[QTY USED]]),"")</f>
        <v>0</v>
      </c>
      <c r="R342" s="4" t="str" cm="1">
        <f t="array" ref="R342">_xlfn.IFS(Table2[[#This Row],[BALANCE]]="","",Table2[[#This Row],[BALANCE]]&gt;=1,"IN STOCK",Table2[[#This Row],[BALANCE]]&lt;=0,"OUT OF STOCK")</f>
        <v>OUT OF STOCK</v>
      </c>
    </row>
    <row r="343" spans="7:18" ht="18" x14ac:dyDescent="0.4">
      <c r="G343" s="12">
        <f t="shared" ca="1" si="10"/>
        <v>45695.44228865741</v>
      </c>
      <c r="H343" s="3" t="str">
        <f>CONCATENATE(TEXT(ROW(G343)-ROW($G$9)+1,"0000")&amp; "-" &amp;Table2[[#This Row],[PART NUMBER]])</f>
        <v>0335-1052168-2</v>
      </c>
      <c r="I343" s="4" t="s">
        <v>829</v>
      </c>
      <c r="J343" s="6" t="s">
        <v>327</v>
      </c>
      <c r="K343" s="4" t="s">
        <v>23</v>
      </c>
      <c r="L343" s="4" t="s">
        <v>242</v>
      </c>
      <c r="M343" s="11">
        <v>1</v>
      </c>
      <c r="N343" s="4" t="s">
        <v>242</v>
      </c>
      <c r="O343" s="7" t="str">
        <f t="shared" ca="1" si="11"/>
        <v/>
      </c>
      <c r="P343" s="4"/>
      <c r="Q343" s="13">
        <f>IFERROR(IF(Table2[[#This Row],[QTY USED]]="",Table2[[#This Row],[QTY IN]],Table2[[#This Row],[QTY IN]]-Table2[[#This Row],[QTY USED]]),"")</f>
        <v>1</v>
      </c>
      <c r="R343" s="4" t="str" cm="1">
        <f t="array" ref="R343">_xlfn.IFS(Table2[[#This Row],[BALANCE]]="","",Table2[[#This Row],[BALANCE]]&gt;=1,"IN STOCK",Table2[[#This Row],[BALANCE]]&lt;=0,"OUT OF STOCK")</f>
        <v>IN STOCK</v>
      </c>
    </row>
    <row r="344" spans="7:18" ht="18" x14ac:dyDescent="0.4">
      <c r="G344" s="12">
        <f t="shared" ca="1" si="10"/>
        <v>45695.44228865741</v>
      </c>
      <c r="H344" s="3" t="str">
        <f>CONCATENATE(TEXT(ROW(G344)-ROW($G$9)+1,"0000")&amp; "-" &amp;Table2[[#This Row],[PART NUMBER]])</f>
        <v>0336-1052168-3</v>
      </c>
      <c r="I344" s="4" t="s">
        <v>830</v>
      </c>
      <c r="J344" s="6" t="s">
        <v>328</v>
      </c>
      <c r="K344" s="4" t="s">
        <v>23</v>
      </c>
      <c r="L344" s="4" t="s">
        <v>242</v>
      </c>
      <c r="M344" s="11">
        <v>2</v>
      </c>
      <c r="N344" s="4" t="s">
        <v>242</v>
      </c>
      <c r="O344" s="7" t="str">
        <f t="shared" ca="1" si="11"/>
        <v/>
      </c>
      <c r="P344" s="4"/>
      <c r="Q344" s="13">
        <f>IFERROR(IF(Table2[[#This Row],[QTY USED]]="",Table2[[#This Row],[QTY IN]],Table2[[#This Row],[QTY IN]]-Table2[[#This Row],[QTY USED]]),"")</f>
        <v>2</v>
      </c>
      <c r="R344" s="4" t="str" cm="1">
        <f t="array" ref="R344">_xlfn.IFS(Table2[[#This Row],[BALANCE]]="","",Table2[[#This Row],[BALANCE]]&gt;=1,"IN STOCK",Table2[[#This Row],[BALANCE]]&lt;=0,"OUT OF STOCK")</f>
        <v>IN STOCK</v>
      </c>
    </row>
    <row r="345" spans="7:18" ht="18" x14ac:dyDescent="0.4">
      <c r="G345" s="12">
        <f t="shared" ca="1" si="10"/>
        <v>45695.44228865741</v>
      </c>
      <c r="H345" s="3" t="str">
        <f>CONCATENATE(TEXT(ROW(G345)-ROW($G$9)+1,"0000")&amp; "-" &amp;Table2[[#This Row],[PART NUMBER]])</f>
        <v>0337-1053038-30</v>
      </c>
      <c r="I345" s="4" t="s">
        <v>329</v>
      </c>
      <c r="J345" s="6" t="s">
        <v>330</v>
      </c>
      <c r="K345" s="4" t="s">
        <v>23</v>
      </c>
      <c r="L345" s="4" t="s">
        <v>242</v>
      </c>
      <c r="M345" s="11">
        <v>0</v>
      </c>
      <c r="N345" s="4" t="s">
        <v>242</v>
      </c>
      <c r="O345" s="7" t="str">
        <f t="shared" ca="1" si="11"/>
        <v/>
      </c>
      <c r="P345" s="4"/>
      <c r="Q345" s="13">
        <f>IFERROR(IF(Table2[[#This Row],[QTY USED]]="",Table2[[#This Row],[QTY IN]],Table2[[#This Row],[QTY IN]]-Table2[[#This Row],[QTY USED]]),"")</f>
        <v>0</v>
      </c>
      <c r="R345" s="4" t="str" cm="1">
        <f t="array" ref="R345">_xlfn.IFS(Table2[[#This Row],[BALANCE]]="","",Table2[[#This Row],[BALANCE]]&gt;=1,"IN STOCK",Table2[[#This Row],[BALANCE]]&lt;=0,"OUT OF STOCK")</f>
        <v>OUT OF STOCK</v>
      </c>
    </row>
    <row r="346" spans="7:18" ht="18" x14ac:dyDescent="0.4">
      <c r="G346" s="12">
        <f t="shared" ca="1" si="10"/>
        <v>45695.44228865741</v>
      </c>
      <c r="H346" s="3" t="str">
        <f>CONCATENATE(TEXT(ROW(G346)-ROW($G$9)+1,"0000")&amp; "-" &amp;Table2[[#This Row],[PART NUMBER]])</f>
        <v>0338-1053834-11</v>
      </c>
      <c r="I346" s="4" t="s">
        <v>831</v>
      </c>
      <c r="J346" s="6" t="s">
        <v>331</v>
      </c>
      <c r="K346" s="4" t="s">
        <v>23</v>
      </c>
      <c r="L346" s="4" t="s">
        <v>242</v>
      </c>
      <c r="M346" s="11">
        <v>1</v>
      </c>
      <c r="N346" s="4" t="s">
        <v>242</v>
      </c>
      <c r="O346" s="7" t="str">
        <f t="shared" ca="1" si="11"/>
        <v/>
      </c>
      <c r="P346" s="4"/>
      <c r="Q346" s="13">
        <f>IFERROR(IF(Table2[[#This Row],[QTY USED]]="",Table2[[#This Row],[QTY IN]],Table2[[#This Row],[QTY IN]]-Table2[[#This Row],[QTY USED]]),"")</f>
        <v>1</v>
      </c>
      <c r="R346" s="4" t="str" cm="1">
        <f t="array" ref="R346">_xlfn.IFS(Table2[[#This Row],[BALANCE]]="","",Table2[[#This Row],[BALANCE]]&gt;=1,"IN STOCK",Table2[[#This Row],[BALANCE]]&lt;=0,"OUT OF STOCK")</f>
        <v>IN STOCK</v>
      </c>
    </row>
    <row r="347" spans="7:18" ht="18" x14ac:dyDescent="0.4">
      <c r="G347" s="12">
        <f t="shared" ca="1" si="10"/>
        <v>45695.44228865741</v>
      </c>
      <c r="H347" s="3" t="str">
        <f>CONCATENATE(TEXT(ROW(G347)-ROW($G$9)+1,"0000")&amp; "-" &amp;Table2[[#This Row],[PART NUMBER]])</f>
        <v>0339-1053834-13</v>
      </c>
      <c r="I347" s="4" t="s">
        <v>831</v>
      </c>
      <c r="J347" s="6" t="s">
        <v>332</v>
      </c>
      <c r="K347" s="4" t="s">
        <v>23</v>
      </c>
      <c r="L347" s="4" t="s">
        <v>242</v>
      </c>
      <c r="M347" s="11">
        <v>2</v>
      </c>
      <c r="N347" s="4" t="s">
        <v>242</v>
      </c>
      <c r="O347" s="7" t="str">
        <f t="shared" ca="1" si="11"/>
        <v/>
      </c>
      <c r="P347" s="4"/>
      <c r="Q347" s="13">
        <f>IFERROR(IF(Table2[[#This Row],[QTY USED]]="",Table2[[#This Row],[QTY IN]],Table2[[#This Row],[QTY IN]]-Table2[[#This Row],[QTY USED]]),"")</f>
        <v>2</v>
      </c>
      <c r="R347" s="4" t="str" cm="1">
        <f t="array" ref="R347">_xlfn.IFS(Table2[[#This Row],[BALANCE]]="","",Table2[[#This Row],[BALANCE]]&gt;=1,"IN STOCK",Table2[[#This Row],[BALANCE]]&lt;=0,"OUT OF STOCK")</f>
        <v>IN STOCK</v>
      </c>
    </row>
    <row r="348" spans="7:18" ht="18" x14ac:dyDescent="0.4">
      <c r="G348" s="12">
        <f t="shared" ca="1" si="10"/>
        <v>45695.44228865741</v>
      </c>
      <c r="H348" s="3" t="str">
        <f>CONCATENATE(TEXT(ROW(G348)-ROW($G$9)+1,"0000")&amp; "-" &amp;Table2[[#This Row],[PART NUMBER]])</f>
        <v>0340-1053923-15</v>
      </c>
      <c r="I348" s="4" t="s">
        <v>832</v>
      </c>
      <c r="J348" s="6" t="s">
        <v>333</v>
      </c>
      <c r="K348" s="4" t="s">
        <v>23</v>
      </c>
      <c r="L348" s="4" t="s">
        <v>242</v>
      </c>
      <c r="M348" s="11">
        <v>1</v>
      </c>
      <c r="N348" s="4" t="s">
        <v>242</v>
      </c>
      <c r="O348" s="7" t="str">
        <f t="shared" ca="1" si="11"/>
        <v/>
      </c>
      <c r="P348" s="4"/>
      <c r="Q348" s="13">
        <f>IFERROR(IF(Table2[[#This Row],[QTY USED]]="",Table2[[#This Row],[QTY IN]],Table2[[#This Row],[QTY IN]]-Table2[[#This Row],[QTY USED]]),"")</f>
        <v>1</v>
      </c>
      <c r="R348" s="4" t="str" cm="1">
        <f t="array" ref="R348">_xlfn.IFS(Table2[[#This Row],[BALANCE]]="","",Table2[[#This Row],[BALANCE]]&gt;=1,"IN STOCK",Table2[[#This Row],[BALANCE]]&lt;=0,"OUT OF STOCK")</f>
        <v>IN STOCK</v>
      </c>
    </row>
    <row r="349" spans="7:18" ht="18" x14ac:dyDescent="0.4">
      <c r="G349" s="12">
        <f t="shared" ca="1" si="10"/>
        <v>45695.44228865741</v>
      </c>
      <c r="H349" s="3" t="str">
        <f>CONCATENATE(TEXT(ROW(G349)-ROW($G$9)+1,"0000")&amp; "-" &amp;Table2[[#This Row],[PART NUMBER]])</f>
        <v>0341-1053923-53</v>
      </c>
      <c r="I349" s="4" t="s">
        <v>833</v>
      </c>
      <c r="J349" s="6" t="s">
        <v>334</v>
      </c>
      <c r="K349" s="4" t="s">
        <v>23</v>
      </c>
      <c r="L349" s="4" t="s">
        <v>242</v>
      </c>
      <c r="M349" s="11">
        <v>2</v>
      </c>
      <c r="N349" s="4" t="s">
        <v>242</v>
      </c>
      <c r="O349" s="7" t="str">
        <f t="shared" ca="1" si="11"/>
        <v/>
      </c>
      <c r="P349" s="4"/>
      <c r="Q349" s="13">
        <f>IFERROR(IF(Table2[[#This Row],[QTY USED]]="",Table2[[#This Row],[QTY IN]],Table2[[#This Row],[QTY IN]]-Table2[[#This Row],[QTY USED]]),"")</f>
        <v>2</v>
      </c>
      <c r="R349" s="4" t="str" cm="1">
        <f t="array" ref="R349">_xlfn.IFS(Table2[[#This Row],[BALANCE]]="","",Table2[[#This Row],[BALANCE]]&gt;=1,"IN STOCK",Table2[[#This Row],[BALANCE]]&lt;=0,"OUT OF STOCK")</f>
        <v>IN STOCK</v>
      </c>
    </row>
    <row r="350" spans="7:18" ht="18" x14ac:dyDescent="0.4">
      <c r="G350" s="12">
        <f t="shared" ca="1" si="10"/>
        <v>45695.44228865741</v>
      </c>
      <c r="H350" s="3" t="str">
        <f>CONCATENATE(TEXT(ROW(G350)-ROW($G$9)+1,"0000")&amp; "-" &amp;Table2[[#This Row],[PART NUMBER]])</f>
        <v>0342-1053923-53</v>
      </c>
      <c r="I350" s="4" t="s">
        <v>833</v>
      </c>
      <c r="J350" s="6" t="s">
        <v>334</v>
      </c>
      <c r="K350" s="4" t="s">
        <v>23</v>
      </c>
      <c r="L350" s="4" t="s">
        <v>242</v>
      </c>
      <c r="M350" s="11">
        <v>0</v>
      </c>
      <c r="N350" s="4" t="s">
        <v>242</v>
      </c>
      <c r="O350" s="7" t="str">
        <f t="shared" ca="1" si="11"/>
        <v/>
      </c>
      <c r="P350" s="4"/>
      <c r="Q350" s="13">
        <f>IFERROR(IF(Table2[[#This Row],[QTY USED]]="",Table2[[#This Row],[QTY IN]],Table2[[#This Row],[QTY IN]]-Table2[[#This Row],[QTY USED]]),"")</f>
        <v>0</v>
      </c>
      <c r="R350" s="4" t="str" cm="1">
        <f t="array" ref="R350">_xlfn.IFS(Table2[[#This Row],[BALANCE]]="","",Table2[[#This Row],[BALANCE]]&gt;=1,"IN STOCK",Table2[[#This Row],[BALANCE]]&lt;=0,"OUT OF STOCK")</f>
        <v>OUT OF STOCK</v>
      </c>
    </row>
    <row r="351" spans="7:18" ht="18" x14ac:dyDescent="0.4">
      <c r="G351" s="12">
        <f t="shared" ca="1" si="10"/>
        <v>45695.44228865741</v>
      </c>
      <c r="H351" s="3" t="str">
        <f>CONCATENATE(TEXT(ROW(G351)-ROW($G$9)+1,"0000")&amp; "-" &amp;Table2[[#This Row],[PART NUMBER]])</f>
        <v>0343-1053923-68</v>
      </c>
      <c r="I351" s="4" t="s">
        <v>834</v>
      </c>
      <c r="J351" s="6" t="s">
        <v>335</v>
      </c>
      <c r="K351" s="4" t="s">
        <v>23</v>
      </c>
      <c r="L351" s="4" t="s">
        <v>242</v>
      </c>
      <c r="M351" s="11">
        <v>1</v>
      </c>
      <c r="N351" s="4" t="s">
        <v>242</v>
      </c>
      <c r="O351" s="7" t="str">
        <f t="shared" ca="1" si="11"/>
        <v/>
      </c>
      <c r="P351" s="4"/>
      <c r="Q351" s="13">
        <f>IFERROR(IF(Table2[[#This Row],[QTY USED]]="",Table2[[#This Row],[QTY IN]],Table2[[#This Row],[QTY IN]]-Table2[[#This Row],[QTY USED]]),"")</f>
        <v>1</v>
      </c>
      <c r="R351" s="4" t="str" cm="1">
        <f t="array" ref="R351">_xlfn.IFS(Table2[[#This Row],[BALANCE]]="","",Table2[[#This Row],[BALANCE]]&gt;=1,"IN STOCK",Table2[[#This Row],[BALANCE]]&lt;=0,"OUT OF STOCK")</f>
        <v>IN STOCK</v>
      </c>
    </row>
    <row r="352" spans="7:18" ht="18" x14ac:dyDescent="0.4">
      <c r="G352" s="12">
        <f t="shared" ca="1" si="10"/>
        <v>45695.44228865741</v>
      </c>
      <c r="H352" s="3" t="str">
        <f>CONCATENATE(TEXT(ROW(G352)-ROW($G$9)+1,"0000")&amp; "-" &amp;Table2[[#This Row],[PART NUMBER]])</f>
        <v>0344-1053929-16</v>
      </c>
      <c r="I352" s="4" t="s">
        <v>835</v>
      </c>
      <c r="J352" s="6" t="s">
        <v>336</v>
      </c>
      <c r="K352" s="4" t="s">
        <v>23</v>
      </c>
      <c r="L352" s="4" t="s">
        <v>242</v>
      </c>
      <c r="M352" s="11">
        <v>1</v>
      </c>
      <c r="N352" s="4" t="s">
        <v>242</v>
      </c>
      <c r="O352" s="7" t="str">
        <f t="shared" ca="1" si="11"/>
        <v/>
      </c>
      <c r="P352" s="4"/>
      <c r="Q352" s="13">
        <f>IFERROR(IF(Table2[[#This Row],[QTY USED]]="",Table2[[#This Row],[QTY IN]],Table2[[#This Row],[QTY IN]]-Table2[[#This Row],[QTY USED]]),"")</f>
        <v>1</v>
      </c>
      <c r="R352" s="4" t="str" cm="1">
        <f t="array" ref="R352">_xlfn.IFS(Table2[[#This Row],[BALANCE]]="","",Table2[[#This Row],[BALANCE]]&gt;=1,"IN STOCK",Table2[[#This Row],[BALANCE]]&lt;=0,"OUT OF STOCK")</f>
        <v>IN STOCK</v>
      </c>
    </row>
    <row r="353" spans="7:18" ht="18" x14ac:dyDescent="0.4">
      <c r="G353" s="12">
        <f t="shared" ca="1" si="10"/>
        <v>45695.44228865741</v>
      </c>
      <c r="H353" s="3" t="str">
        <f>CONCATENATE(TEXT(ROW(G353)-ROW($G$9)+1,"0000")&amp; "-" &amp;Table2[[#This Row],[PART NUMBER]])</f>
        <v>0345-1053929-6</v>
      </c>
      <c r="I353" s="4" t="s">
        <v>835</v>
      </c>
      <c r="J353" s="6" t="s">
        <v>337</v>
      </c>
      <c r="K353" s="4" t="s">
        <v>23</v>
      </c>
      <c r="L353" s="4" t="s">
        <v>242</v>
      </c>
      <c r="M353" s="11">
        <v>1</v>
      </c>
      <c r="N353" s="4" t="s">
        <v>242</v>
      </c>
      <c r="O353" s="7" t="str">
        <f t="shared" ca="1" si="11"/>
        <v/>
      </c>
      <c r="P353" s="4"/>
      <c r="Q353" s="13">
        <f>IFERROR(IF(Table2[[#This Row],[QTY USED]]="",Table2[[#This Row],[QTY IN]],Table2[[#This Row],[QTY IN]]-Table2[[#This Row],[QTY USED]]),"")</f>
        <v>1</v>
      </c>
      <c r="R353" s="4" t="str" cm="1">
        <f t="array" ref="R353">_xlfn.IFS(Table2[[#This Row],[BALANCE]]="","",Table2[[#This Row],[BALANCE]]&gt;=1,"IN STOCK",Table2[[#This Row],[BALANCE]]&lt;=0,"OUT OF STOCK")</f>
        <v>IN STOCK</v>
      </c>
    </row>
    <row r="354" spans="7:18" ht="18" x14ac:dyDescent="0.4">
      <c r="G354" s="12">
        <f t="shared" ca="1" si="10"/>
        <v>45695.44228865741</v>
      </c>
      <c r="H354" s="3" t="str">
        <f>CONCATENATE(TEXT(ROW(G354)-ROW($G$9)+1,"0000")&amp; "-" &amp;Table2[[#This Row],[PART NUMBER]])</f>
        <v>0346-1054987-500</v>
      </c>
      <c r="I354" s="4" t="s">
        <v>836</v>
      </c>
      <c r="J354" s="6" t="s">
        <v>338</v>
      </c>
      <c r="K354" s="4" t="s">
        <v>23</v>
      </c>
      <c r="L354" s="4" t="s">
        <v>242</v>
      </c>
      <c r="M354" s="11">
        <v>1</v>
      </c>
      <c r="N354" s="4" t="s">
        <v>242</v>
      </c>
      <c r="O354" s="7" t="str">
        <f t="shared" ca="1" si="11"/>
        <v/>
      </c>
      <c r="P354" s="4"/>
      <c r="Q354" s="13">
        <f>IFERROR(IF(Table2[[#This Row],[QTY USED]]="",Table2[[#This Row],[QTY IN]],Table2[[#This Row],[QTY IN]]-Table2[[#This Row],[QTY USED]]),"")</f>
        <v>1</v>
      </c>
      <c r="R354" s="4" t="str" cm="1">
        <f t="array" ref="R354">_xlfn.IFS(Table2[[#This Row],[BALANCE]]="","",Table2[[#This Row],[BALANCE]]&gt;=1,"IN STOCK",Table2[[#This Row],[BALANCE]]&lt;=0,"OUT OF STOCK")</f>
        <v>IN STOCK</v>
      </c>
    </row>
    <row r="355" spans="7:18" ht="18" x14ac:dyDescent="0.4">
      <c r="G355" s="12">
        <f t="shared" ca="1" si="10"/>
        <v>45695.44228865741</v>
      </c>
      <c r="H355" s="3" t="str">
        <f>CONCATENATE(TEXT(ROW(G355)-ROW($G$9)+1,"0000")&amp; "-" &amp;Table2[[#This Row],[PART NUMBER]])</f>
        <v>0347-1056244-2</v>
      </c>
      <c r="I355" s="4" t="s">
        <v>837</v>
      </c>
      <c r="J355" s="6" t="s">
        <v>76</v>
      </c>
      <c r="K355" s="4" t="s">
        <v>23</v>
      </c>
      <c r="L355" s="4" t="s">
        <v>242</v>
      </c>
      <c r="M355" s="11">
        <v>2</v>
      </c>
      <c r="N355" s="4" t="s">
        <v>242</v>
      </c>
      <c r="O355" s="7" t="str">
        <f t="shared" ca="1" si="11"/>
        <v/>
      </c>
      <c r="P355" s="4"/>
      <c r="Q355" s="13">
        <f>IFERROR(IF(Table2[[#This Row],[QTY USED]]="",Table2[[#This Row],[QTY IN]],Table2[[#This Row],[QTY IN]]-Table2[[#This Row],[QTY USED]]),"")</f>
        <v>2</v>
      </c>
      <c r="R355" s="4" t="str" cm="1">
        <f t="array" ref="R355">_xlfn.IFS(Table2[[#This Row],[BALANCE]]="","",Table2[[#This Row],[BALANCE]]&gt;=1,"IN STOCK",Table2[[#This Row],[BALANCE]]&lt;=0,"OUT OF STOCK")</f>
        <v>IN STOCK</v>
      </c>
    </row>
    <row r="356" spans="7:18" ht="18" x14ac:dyDescent="0.4">
      <c r="G356" s="12">
        <f t="shared" ca="1" si="10"/>
        <v>45695.44228865741</v>
      </c>
      <c r="H356" s="3" t="str">
        <f>CONCATENATE(TEXT(ROW(G356)-ROW($G$9)+1,"0000")&amp; "-" &amp;Table2[[#This Row],[PART NUMBER]])</f>
        <v>0348-1056244-27</v>
      </c>
      <c r="I356" s="4" t="s">
        <v>838</v>
      </c>
      <c r="J356" s="6" t="s">
        <v>339</v>
      </c>
      <c r="K356" s="4" t="s">
        <v>23</v>
      </c>
      <c r="L356" s="4" t="s">
        <v>242</v>
      </c>
      <c r="M356" s="11">
        <v>1</v>
      </c>
      <c r="N356" s="4" t="s">
        <v>242</v>
      </c>
      <c r="O356" s="7" t="str">
        <f t="shared" ca="1" si="11"/>
        <v/>
      </c>
      <c r="P356" s="4"/>
      <c r="Q356" s="13">
        <f>IFERROR(IF(Table2[[#This Row],[QTY USED]]="",Table2[[#This Row],[QTY IN]],Table2[[#This Row],[QTY IN]]-Table2[[#This Row],[QTY USED]]),"")</f>
        <v>1</v>
      </c>
      <c r="R356" s="4" t="str" cm="1">
        <f t="array" ref="R356">_xlfn.IFS(Table2[[#This Row],[BALANCE]]="","",Table2[[#This Row],[BALANCE]]&gt;=1,"IN STOCK",Table2[[#This Row],[BALANCE]]&lt;=0,"OUT OF STOCK")</f>
        <v>IN STOCK</v>
      </c>
    </row>
    <row r="357" spans="7:18" ht="18" x14ac:dyDescent="0.4">
      <c r="G357" s="12">
        <f t="shared" ca="1" si="10"/>
        <v>45695.44228865741</v>
      </c>
      <c r="H357" s="3" t="str">
        <f>CONCATENATE(TEXT(ROW(G357)-ROW($G$9)+1,"0000")&amp; "-" &amp;Table2[[#This Row],[PART NUMBER]])</f>
        <v>0349-1056244-3</v>
      </c>
      <c r="I357" s="4" t="s">
        <v>839</v>
      </c>
      <c r="J357" s="6" t="s">
        <v>340</v>
      </c>
      <c r="K357" s="4" t="s">
        <v>23</v>
      </c>
      <c r="L357" s="4" t="s">
        <v>242</v>
      </c>
      <c r="M357" s="11">
        <v>1</v>
      </c>
      <c r="N357" s="4" t="s">
        <v>242</v>
      </c>
      <c r="O357" s="7" t="str">
        <f t="shared" ca="1" si="11"/>
        <v/>
      </c>
      <c r="P357" s="4"/>
      <c r="Q357" s="13">
        <f>IFERROR(IF(Table2[[#This Row],[QTY USED]]="",Table2[[#This Row],[QTY IN]],Table2[[#This Row],[QTY IN]]-Table2[[#This Row],[QTY USED]]),"")</f>
        <v>1</v>
      </c>
      <c r="R357" s="4" t="str" cm="1">
        <f t="array" ref="R357">_xlfn.IFS(Table2[[#This Row],[BALANCE]]="","",Table2[[#This Row],[BALANCE]]&gt;=1,"IN STOCK",Table2[[#This Row],[BALANCE]]&lt;=0,"OUT OF STOCK")</f>
        <v>IN STOCK</v>
      </c>
    </row>
    <row r="358" spans="7:18" ht="18" x14ac:dyDescent="0.4">
      <c r="G358" s="12">
        <f t="shared" ca="1" si="10"/>
        <v>45695.44228865741</v>
      </c>
      <c r="H358" s="3" t="str">
        <f>CONCATENATE(TEXT(ROW(G358)-ROW($G$9)+1,"0000")&amp; "-" &amp;Table2[[#This Row],[PART NUMBER]])</f>
        <v>0350-1056244-3</v>
      </c>
      <c r="I358" s="4" t="s">
        <v>839</v>
      </c>
      <c r="J358" s="6" t="s">
        <v>340</v>
      </c>
      <c r="K358" s="4" t="s">
        <v>23</v>
      </c>
      <c r="L358" s="4" t="s">
        <v>242</v>
      </c>
      <c r="M358" s="11">
        <v>1</v>
      </c>
      <c r="N358" s="4" t="s">
        <v>242</v>
      </c>
      <c r="O358" s="7" t="str">
        <f t="shared" ca="1" si="11"/>
        <v/>
      </c>
      <c r="P358" s="4"/>
      <c r="Q358" s="13">
        <f>IFERROR(IF(Table2[[#This Row],[QTY USED]]="",Table2[[#This Row],[QTY IN]],Table2[[#This Row],[QTY IN]]-Table2[[#This Row],[QTY USED]]),"")</f>
        <v>1</v>
      </c>
      <c r="R358" s="4" t="str" cm="1">
        <f t="array" ref="R358">_xlfn.IFS(Table2[[#This Row],[BALANCE]]="","",Table2[[#This Row],[BALANCE]]&gt;=1,"IN STOCK",Table2[[#This Row],[BALANCE]]&lt;=0,"OUT OF STOCK")</f>
        <v>IN STOCK</v>
      </c>
    </row>
    <row r="359" spans="7:18" ht="18" x14ac:dyDescent="0.4">
      <c r="G359" s="12">
        <f t="shared" ca="1" si="10"/>
        <v>45695.44228865741</v>
      </c>
      <c r="H359" s="3" t="str">
        <f>CONCATENATE(TEXT(ROW(G359)-ROW($G$9)+1,"0000")&amp; "-" &amp;Table2[[#This Row],[PART NUMBER]])</f>
        <v>0351-1056244-5</v>
      </c>
      <c r="I359" s="4" t="s">
        <v>341</v>
      </c>
      <c r="J359" s="6" t="s">
        <v>342</v>
      </c>
      <c r="K359" s="4" t="s">
        <v>23</v>
      </c>
      <c r="L359" s="4" t="s">
        <v>242</v>
      </c>
      <c r="M359" s="11">
        <v>0</v>
      </c>
      <c r="N359" s="4" t="s">
        <v>242</v>
      </c>
      <c r="O359" s="7" t="str">
        <f t="shared" ca="1" si="11"/>
        <v/>
      </c>
      <c r="P359" s="4"/>
      <c r="Q359" s="13">
        <f>IFERROR(IF(Table2[[#This Row],[QTY USED]]="",Table2[[#This Row],[QTY IN]],Table2[[#This Row],[QTY IN]]-Table2[[#This Row],[QTY USED]]),"")</f>
        <v>0</v>
      </c>
      <c r="R359" s="4" t="str" cm="1">
        <f t="array" ref="R359">_xlfn.IFS(Table2[[#This Row],[BALANCE]]="","",Table2[[#This Row],[BALANCE]]&gt;=1,"IN STOCK",Table2[[#This Row],[BALANCE]]&lt;=0,"OUT OF STOCK")</f>
        <v>OUT OF STOCK</v>
      </c>
    </row>
    <row r="360" spans="7:18" ht="18" x14ac:dyDescent="0.4">
      <c r="G360" s="12">
        <f t="shared" ca="1" si="10"/>
        <v>45695.44228865741</v>
      </c>
      <c r="H360" s="3" t="str">
        <f>CONCATENATE(TEXT(ROW(G360)-ROW($G$9)+1,"0000")&amp; "-" &amp;Table2[[#This Row],[PART NUMBER]])</f>
        <v>0352-1059700-11</v>
      </c>
      <c r="I360" s="4" t="s">
        <v>840</v>
      </c>
      <c r="J360" s="6" t="s">
        <v>343</v>
      </c>
      <c r="K360" s="4" t="s">
        <v>23</v>
      </c>
      <c r="L360" s="4" t="s">
        <v>242</v>
      </c>
      <c r="M360" s="11">
        <v>1</v>
      </c>
      <c r="N360" s="4" t="s">
        <v>242</v>
      </c>
      <c r="O360" s="7" t="str">
        <f t="shared" ca="1" si="11"/>
        <v/>
      </c>
      <c r="P360" s="4"/>
      <c r="Q360" s="13">
        <f>IFERROR(IF(Table2[[#This Row],[QTY USED]]="",Table2[[#This Row],[QTY IN]],Table2[[#This Row],[QTY IN]]-Table2[[#This Row],[QTY USED]]),"")</f>
        <v>1</v>
      </c>
      <c r="R360" s="4" t="str" cm="1">
        <f t="array" ref="R360">_xlfn.IFS(Table2[[#This Row],[BALANCE]]="","",Table2[[#This Row],[BALANCE]]&gt;=1,"IN STOCK",Table2[[#This Row],[BALANCE]]&lt;=0,"OUT OF STOCK")</f>
        <v>IN STOCK</v>
      </c>
    </row>
    <row r="361" spans="7:18" ht="18" x14ac:dyDescent="0.4">
      <c r="G361" s="12">
        <f t="shared" ca="1" si="10"/>
        <v>45695.44228865741</v>
      </c>
      <c r="H361" s="3" t="str">
        <f>CONCATENATE(TEXT(ROW(G361)-ROW($G$9)+1,"0000")&amp; "-" &amp;Table2[[#This Row],[PART NUMBER]])</f>
        <v>0353-1059700-2</v>
      </c>
      <c r="I361" s="4" t="s">
        <v>840</v>
      </c>
      <c r="J361" s="6" t="s">
        <v>344</v>
      </c>
      <c r="K361" s="4" t="s">
        <v>23</v>
      </c>
      <c r="L361" s="4" t="s">
        <v>242</v>
      </c>
      <c r="M361" s="11">
        <v>1</v>
      </c>
      <c r="N361" s="4" t="s">
        <v>242</v>
      </c>
      <c r="O361" s="7" t="str">
        <f t="shared" ca="1" si="11"/>
        <v/>
      </c>
      <c r="P361" s="4"/>
      <c r="Q361" s="13">
        <f>IFERROR(IF(Table2[[#This Row],[QTY USED]]="",Table2[[#This Row],[QTY IN]],Table2[[#This Row],[QTY IN]]-Table2[[#This Row],[QTY USED]]),"")</f>
        <v>1</v>
      </c>
      <c r="R361" s="4" t="str" cm="1">
        <f t="array" ref="R361">_xlfn.IFS(Table2[[#This Row],[BALANCE]]="","",Table2[[#This Row],[BALANCE]]&gt;=1,"IN STOCK",Table2[[#This Row],[BALANCE]]&lt;=0,"OUT OF STOCK")</f>
        <v>IN STOCK</v>
      </c>
    </row>
    <row r="362" spans="7:18" ht="18" x14ac:dyDescent="0.4">
      <c r="G362" s="12">
        <f t="shared" ca="1" si="10"/>
        <v>45695.44228865741</v>
      </c>
      <c r="H362" s="3" t="str">
        <f>CONCATENATE(TEXT(ROW(G362)-ROW($G$9)+1,"0000")&amp; "-" &amp;Table2[[#This Row],[PART NUMBER]])</f>
        <v>0354-1059700-3</v>
      </c>
      <c r="I362" s="4" t="s">
        <v>841</v>
      </c>
      <c r="J362" s="6" t="s">
        <v>345</v>
      </c>
      <c r="K362" s="4" t="s">
        <v>23</v>
      </c>
      <c r="L362" s="4" t="s">
        <v>242</v>
      </c>
      <c r="M362" s="11">
        <v>1</v>
      </c>
      <c r="N362" s="4" t="s">
        <v>242</v>
      </c>
      <c r="O362" s="7" t="str">
        <f t="shared" ca="1" si="11"/>
        <v/>
      </c>
      <c r="P362" s="4"/>
      <c r="Q362" s="13">
        <f>IFERROR(IF(Table2[[#This Row],[QTY USED]]="",Table2[[#This Row],[QTY IN]],Table2[[#This Row],[QTY IN]]-Table2[[#This Row],[QTY USED]]),"")</f>
        <v>1</v>
      </c>
      <c r="R362" s="4" t="str" cm="1">
        <f t="array" ref="R362">_xlfn.IFS(Table2[[#This Row],[BALANCE]]="","",Table2[[#This Row],[BALANCE]]&gt;=1,"IN STOCK",Table2[[#This Row],[BALANCE]]&lt;=0,"OUT OF STOCK")</f>
        <v>IN STOCK</v>
      </c>
    </row>
    <row r="363" spans="7:18" ht="18" x14ac:dyDescent="0.4">
      <c r="G363" s="12">
        <f t="shared" ca="1" si="10"/>
        <v>45695.44228865741</v>
      </c>
      <c r="H363" s="3" t="str">
        <f>CONCATENATE(TEXT(ROW(G363)-ROW($G$9)+1,"0000")&amp; "-" &amp;Table2[[#This Row],[PART NUMBER]])</f>
        <v>0355-1059700-5</v>
      </c>
      <c r="I363" s="4" t="s">
        <v>840</v>
      </c>
      <c r="J363" s="6" t="s">
        <v>346</v>
      </c>
      <c r="K363" s="4" t="s">
        <v>23</v>
      </c>
      <c r="L363" s="4" t="s">
        <v>242</v>
      </c>
      <c r="M363" s="11">
        <v>1</v>
      </c>
      <c r="N363" s="4" t="s">
        <v>242</v>
      </c>
      <c r="O363" s="7" t="str">
        <f t="shared" ca="1" si="11"/>
        <v/>
      </c>
      <c r="P363" s="4"/>
      <c r="Q363" s="13">
        <f>IFERROR(IF(Table2[[#This Row],[QTY USED]]="",Table2[[#This Row],[QTY IN]],Table2[[#This Row],[QTY IN]]-Table2[[#This Row],[QTY USED]]),"")</f>
        <v>1</v>
      </c>
      <c r="R363" s="4" t="str" cm="1">
        <f t="array" ref="R363">_xlfn.IFS(Table2[[#This Row],[BALANCE]]="","",Table2[[#This Row],[BALANCE]]&gt;=1,"IN STOCK",Table2[[#This Row],[BALANCE]]&lt;=0,"OUT OF STOCK")</f>
        <v>IN STOCK</v>
      </c>
    </row>
    <row r="364" spans="7:18" ht="18" x14ac:dyDescent="0.4">
      <c r="G364" s="12">
        <f t="shared" ca="1" si="10"/>
        <v>45695.44228865741</v>
      </c>
      <c r="H364" s="3" t="str">
        <f>CONCATENATE(TEXT(ROW(G364)-ROW($G$9)+1,"0000")&amp; "-" &amp;Table2[[#This Row],[PART NUMBER]])</f>
        <v>0356-1059700-7</v>
      </c>
      <c r="I364" s="4" t="s">
        <v>840</v>
      </c>
      <c r="J364" s="6" t="s">
        <v>347</v>
      </c>
      <c r="K364" s="4" t="s">
        <v>23</v>
      </c>
      <c r="L364" s="4" t="s">
        <v>242</v>
      </c>
      <c r="M364" s="11">
        <v>1</v>
      </c>
      <c r="N364" s="4" t="s">
        <v>242</v>
      </c>
      <c r="O364" s="7" t="str">
        <f t="shared" ca="1" si="11"/>
        <v/>
      </c>
      <c r="P364" s="4"/>
      <c r="Q364" s="13">
        <f>IFERROR(IF(Table2[[#This Row],[QTY USED]]="",Table2[[#This Row],[QTY IN]],Table2[[#This Row],[QTY IN]]-Table2[[#This Row],[QTY USED]]),"")</f>
        <v>1</v>
      </c>
      <c r="R364" s="4" t="str" cm="1">
        <f t="array" ref="R364">_xlfn.IFS(Table2[[#This Row],[BALANCE]]="","",Table2[[#This Row],[BALANCE]]&gt;=1,"IN STOCK",Table2[[#This Row],[BALANCE]]&lt;=0,"OUT OF STOCK")</f>
        <v>IN STOCK</v>
      </c>
    </row>
    <row r="365" spans="7:18" ht="18" x14ac:dyDescent="0.4">
      <c r="G365" s="12">
        <f t="shared" ca="1" si="10"/>
        <v>45695.44228865741</v>
      </c>
      <c r="H365" s="3" t="str">
        <f>CONCATENATE(TEXT(ROW(G365)-ROW($G$9)+1,"0000")&amp; "-" &amp;Table2[[#This Row],[PART NUMBER]])</f>
        <v>0357-1060817-20</v>
      </c>
      <c r="I365" s="4" t="s">
        <v>842</v>
      </c>
      <c r="J365" s="6" t="s">
        <v>119</v>
      </c>
      <c r="K365" s="4" t="s">
        <v>23</v>
      </c>
      <c r="L365" s="4" t="s">
        <v>242</v>
      </c>
      <c r="M365" s="11">
        <v>7</v>
      </c>
      <c r="N365" s="4" t="s">
        <v>242</v>
      </c>
      <c r="O365" s="7" t="str">
        <f t="shared" ca="1" si="11"/>
        <v/>
      </c>
      <c r="P365" s="4"/>
      <c r="Q365" s="13">
        <f>IFERROR(IF(Table2[[#This Row],[QTY USED]]="",Table2[[#This Row],[QTY IN]],Table2[[#This Row],[QTY IN]]-Table2[[#This Row],[QTY USED]]),"")</f>
        <v>7</v>
      </c>
      <c r="R365" s="4" t="str" cm="1">
        <f t="array" ref="R365">_xlfn.IFS(Table2[[#This Row],[BALANCE]]="","",Table2[[#This Row],[BALANCE]]&gt;=1,"IN STOCK",Table2[[#This Row],[BALANCE]]&lt;=0,"OUT OF STOCK")</f>
        <v>IN STOCK</v>
      </c>
    </row>
    <row r="366" spans="7:18" ht="18" x14ac:dyDescent="0.4">
      <c r="G366" s="12">
        <f t="shared" ca="1" si="10"/>
        <v>45695.44228865741</v>
      </c>
      <c r="H366" s="3" t="str">
        <f>CONCATENATE(TEXT(ROW(G366)-ROW($G$9)+1,"0000")&amp; "-" &amp;Table2[[#This Row],[PART NUMBER]])</f>
        <v>0358-1060817-50</v>
      </c>
      <c r="I366" s="4" t="s">
        <v>842</v>
      </c>
      <c r="J366" s="6" t="s">
        <v>44</v>
      </c>
      <c r="K366" s="4" t="s">
        <v>23</v>
      </c>
      <c r="L366" s="4" t="s">
        <v>242</v>
      </c>
      <c r="M366" s="11">
        <v>4</v>
      </c>
      <c r="N366" s="4" t="s">
        <v>242</v>
      </c>
      <c r="O366" s="7" t="str">
        <f t="shared" ca="1" si="11"/>
        <v/>
      </c>
      <c r="P366" s="4"/>
      <c r="Q366" s="13">
        <f>IFERROR(IF(Table2[[#This Row],[QTY USED]]="",Table2[[#This Row],[QTY IN]],Table2[[#This Row],[QTY IN]]-Table2[[#This Row],[QTY USED]]),"")</f>
        <v>4</v>
      </c>
      <c r="R366" s="4" t="str" cm="1">
        <f t="array" ref="R366">_xlfn.IFS(Table2[[#This Row],[BALANCE]]="","",Table2[[#This Row],[BALANCE]]&gt;=1,"IN STOCK",Table2[[#This Row],[BALANCE]]&lt;=0,"OUT OF STOCK")</f>
        <v>IN STOCK</v>
      </c>
    </row>
    <row r="367" spans="7:18" ht="18" x14ac:dyDescent="0.4">
      <c r="G367" s="12">
        <f t="shared" ca="1" si="10"/>
        <v>45695.44228865741</v>
      </c>
      <c r="H367" s="3" t="str">
        <f>CONCATENATE(TEXT(ROW(G367)-ROW($G$9)+1,"0000")&amp; "-" &amp;Table2[[#This Row],[PART NUMBER]])</f>
        <v>0359-1061979-1</v>
      </c>
      <c r="I367" s="4" t="s">
        <v>348</v>
      </c>
      <c r="J367" s="6" t="s">
        <v>58</v>
      </c>
      <c r="K367" s="4" t="s">
        <v>23</v>
      </c>
      <c r="L367" s="4" t="s">
        <v>242</v>
      </c>
      <c r="M367" s="11">
        <v>0</v>
      </c>
      <c r="N367" s="4" t="s">
        <v>242</v>
      </c>
      <c r="O367" s="7" t="str">
        <f t="shared" ca="1" si="11"/>
        <v/>
      </c>
      <c r="P367" s="4"/>
      <c r="Q367" s="13">
        <f>IFERROR(IF(Table2[[#This Row],[QTY USED]]="",Table2[[#This Row],[QTY IN]],Table2[[#This Row],[QTY IN]]-Table2[[#This Row],[QTY USED]]),"")</f>
        <v>0</v>
      </c>
      <c r="R367" s="4" t="str" cm="1">
        <f t="array" ref="R367">_xlfn.IFS(Table2[[#This Row],[BALANCE]]="","",Table2[[#This Row],[BALANCE]]&gt;=1,"IN STOCK",Table2[[#This Row],[BALANCE]]&lt;=0,"OUT OF STOCK")</f>
        <v>OUT OF STOCK</v>
      </c>
    </row>
    <row r="368" spans="7:18" ht="18" x14ac:dyDescent="0.4">
      <c r="G368" s="12">
        <f t="shared" ca="1" si="10"/>
        <v>45695.44228865741</v>
      </c>
      <c r="H368" s="3" t="str">
        <f>CONCATENATE(TEXT(ROW(G368)-ROW($G$9)+1,"0000")&amp; "-" &amp;Table2[[#This Row],[PART NUMBER]])</f>
        <v>0360-1062257-2</v>
      </c>
      <c r="I368" s="4" t="s">
        <v>349</v>
      </c>
      <c r="J368" s="6" t="s">
        <v>350</v>
      </c>
      <c r="K368" s="4" t="s">
        <v>23</v>
      </c>
      <c r="L368" s="4" t="s">
        <v>242</v>
      </c>
      <c r="M368" s="11">
        <v>2</v>
      </c>
      <c r="N368" s="4" t="s">
        <v>242</v>
      </c>
      <c r="O368" s="7" t="str">
        <f t="shared" ca="1" si="11"/>
        <v/>
      </c>
      <c r="P368" s="4"/>
      <c r="Q368" s="13">
        <f>IFERROR(IF(Table2[[#This Row],[QTY USED]]="",Table2[[#This Row],[QTY IN]],Table2[[#This Row],[QTY IN]]-Table2[[#This Row],[QTY USED]]),"")</f>
        <v>2</v>
      </c>
      <c r="R368" s="4" t="str" cm="1">
        <f t="array" ref="R368">_xlfn.IFS(Table2[[#This Row],[BALANCE]]="","",Table2[[#This Row],[BALANCE]]&gt;=1,"IN STOCK",Table2[[#This Row],[BALANCE]]&lt;=0,"OUT OF STOCK")</f>
        <v>IN STOCK</v>
      </c>
    </row>
    <row r="369" spans="7:18" ht="18" x14ac:dyDescent="0.4">
      <c r="G369" s="12">
        <f t="shared" ca="1" si="10"/>
        <v>45695.44228865741</v>
      </c>
      <c r="H369" s="3" t="str">
        <f>CONCATENATE(TEXT(ROW(G369)-ROW($G$9)+1,"0000")&amp; "-" &amp;Table2[[#This Row],[PART NUMBER]])</f>
        <v>0361-1062257-2</v>
      </c>
      <c r="I369" s="4" t="s">
        <v>349</v>
      </c>
      <c r="J369" s="6" t="s">
        <v>350</v>
      </c>
      <c r="K369" s="4" t="s">
        <v>23</v>
      </c>
      <c r="L369" s="4" t="s">
        <v>242</v>
      </c>
      <c r="M369" s="11">
        <v>0</v>
      </c>
      <c r="N369" s="4" t="s">
        <v>242</v>
      </c>
      <c r="O369" s="7" t="str">
        <f t="shared" ca="1" si="11"/>
        <v/>
      </c>
      <c r="P369" s="4"/>
      <c r="Q369" s="13">
        <f>IFERROR(IF(Table2[[#This Row],[QTY USED]]="",Table2[[#This Row],[QTY IN]],Table2[[#This Row],[QTY IN]]-Table2[[#This Row],[QTY USED]]),"")</f>
        <v>0</v>
      </c>
      <c r="R369" s="4" t="str" cm="1">
        <f t="array" ref="R369">_xlfn.IFS(Table2[[#This Row],[BALANCE]]="","",Table2[[#This Row],[BALANCE]]&gt;=1,"IN STOCK",Table2[[#This Row],[BALANCE]]&lt;=0,"OUT OF STOCK")</f>
        <v>OUT OF STOCK</v>
      </c>
    </row>
    <row r="370" spans="7:18" ht="18" x14ac:dyDescent="0.4">
      <c r="G370" s="12">
        <f t="shared" ca="1" si="10"/>
        <v>45695.44228865741</v>
      </c>
      <c r="H370" s="3" t="str">
        <f>CONCATENATE(TEXT(ROW(G370)-ROW($G$9)+1,"0000")&amp; "-" &amp;Table2[[#This Row],[PART NUMBER]])</f>
        <v>0362-1062883-100</v>
      </c>
      <c r="I370" s="4" t="s">
        <v>843</v>
      </c>
      <c r="J370" s="6" t="s">
        <v>351</v>
      </c>
      <c r="K370" s="4" t="s">
        <v>23</v>
      </c>
      <c r="L370" s="4" t="s">
        <v>242</v>
      </c>
      <c r="M370" s="11">
        <v>2</v>
      </c>
      <c r="N370" s="4" t="s">
        <v>242</v>
      </c>
      <c r="O370" s="7" t="str">
        <f t="shared" ca="1" si="11"/>
        <v/>
      </c>
      <c r="P370" s="4"/>
      <c r="Q370" s="13">
        <f>IFERROR(IF(Table2[[#This Row],[QTY USED]]="",Table2[[#This Row],[QTY IN]],Table2[[#This Row],[QTY IN]]-Table2[[#This Row],[QTY USED]]),"")</f>
        <v>2</v>
      </c>
      <c r="R370" s="4" t="str" cm="1">
        <f t="array" ref="R370">_xlfn.IFS(Table2[[#This Row],[BALANCE]]="","",Table2[[#This Row],[BALANCE]]&gt;=1,"IN STOCK",Table2[[#This Row],[BALANCE]]&lt;=0,"OUT OF STOCK")</f>
        <v>IN STOCK</v>
      </c>
    </row>
    <row r="371" spans="7:18" ht="18" x14ac:dyDescent="0.4">
      <c r="G371" s="12">
        <f t="shared" ca="1" si="10"/>
        <v>45695.44228865741</v>
      </c>
      <c r="H371" s="3" t="str">
        <f>CONCATENATE(TEXT(ROW(G371)-ROW($G$9)+1,"0000")&amp; "-" &amp;Table2[[#This Row],[PART NUMBER]])</f>
        <v>0363-1062883-3</v>
      </c>
      <c r="I371" s="4" t="s">
        <v>844</v>
      </c>
      <c r="J371" s="6" t="s">
        <v>352</v>
      </c>
      <c r="K371" s="4" t="s">
        <v>23</v>
      </c>
      <c r="L371" s="4" t="s">
        <v>242</v>
      </c>
      <c r="M371" s="11">
        <v>2</v>
      </c>
      <c r="N371" s="4" t="s">
        <v>242</v>
      </c>
      <c r="O371" s="7" t="str">
        <f t="shared" ca="1" si="11"/>
        <v/>
      </c>
      <c r="P371" s="4"/>
      <c r="Q371" s="13">
        <f>IFERROR(IF(Table2[[#This Row],[QTY USED]]="",Table2[[#This Row],[QTY IN]],Table2[[#This Row],[QTY IN]]-Table2[[#This Row],[QTY USED]]),"")</f>
        <v>2</v>
      </c>
      <c r="R371" s="4" t="str" cm="1">
        <f t="array" ref="R371">_xlfn.IFS(Table2[[#This Row],[BALANCE]]="","",Table2[[#This Row],[BALANCE]]&gt;=1,"IN STOCK",Table2[[#This Row],[BALANCE]]&lt;=0,"OUT OF STOCK")</f>
        <v>IN STOCK</v>
      </c>
    </row>
    <row r="372" spans="7:18" ht="18" x14ac:dyDescent="0.4">
      <c r="G372" s="12">
        <f t="shared" ca="1" si="10"/>
        <v>45695.44228865741</v>
      </c>
      <c r="H372" s="3" t="str">
        <f>CONCATENATE(TEXT(ROW(G372)-ROW($G$9)+1,"0000")&amp; "-" &amp;Table2[[#This Row],[PART NUMBER]])</f>
        <v>0364-1064721-12</v>
      </c>
      <c r="I372" s="4" t="s">
        <v>845</v>
      </c>
      <c r="J372" s="6" t="s">
        <v>353</v>
      </c>
      <c r="K372" s="4" t="s">
        <v>23</v>
      </c>
      <c r="L372" s="4" t="s">
        <v>242</v>
      </c>
      <c r="M372" s="11">
        <v>1</v>
      </c>
      <c r="N372" s="4" t="s">
        <v>242</v>
      </c>
      <c r="O372" s="7" t="str">
        <f t="shared" ca="1" si="11"/>
        <v/>
      </c>
      <c r="P372" s="4"/>
      <c r="Q372" s="13">
        <f>IFERROR(IF(Table2[[#This Row],[QTY USED]]="",Table2[[#This Row],[QTY IN]],Table2[[#This Row],[QTY IN]]-Table2[[#This Row],[QTY USED]]),"")</f>
        <v>1</v>
      </c>
      <c r="R372" s="4" t="str" cm="1">
        <f t="array" ref="R372">_xlfn.IFS(Table2[[#This Row],[BALANCE]]="","",Table2[[#This Row],[BALANCE]]&gt;=1,"IN STOCK",Table2[[#This Row],[BALANCE]]&lt;=0,"OUT OF STOCK")</f>
        <v>IN STOCK</v>
      </c>
    </row>
    <row r="373" spans="7:18" ht="18" x14ac:dyDescent="0.4">
      <c r="G373" s="12">
        <f t="shared" ca="1" si="10"/>
        <v>45695.44228865741</v>
      </c>
      <c r="H373" s="3" t="str">
        <f>CONCATENATE(TEXT(ROW(G373)-ROW($G$9)+1,"0000")&amp; "-" &amp;Table2[[#This Row],[PART NUMBER]])</f>
        <v>0365-1064721-13</v>
      </c>
      <c r="I373" s="4" t="s">
        <v>846</v>
      </c>
      <c r="J373" s="6" t="s">
        <v>354</v>
      </c>
      <c r="K373" s="4" t="s">
        <v>23</v>
      </c>
      <c r="L373" s="4" t="s">
        <v>242</v>
      </c>
      <c r="M373" s="11">
        <v>1</v>
      </c>
      <c r="N373" s="4" t="s">
        <v>242</v>
      </c>
      <c r="O373" s="7" t="str">
        <f t="shared" ca="1" si="11"/>
        <v/>
      </c>
      <c r="P373" s="4"/>
      <c r="Q373" s="13">
        <f>IFERROR(IF(Table2[[#This Row],[QTY USED]]="",Table2[[#This Row],[QTY IN]],Table2[[#This Row],[QTY IN]]-Table2[[#This Row],[QTY USED]]),"")</f>
        <v>1</v>
      </c>
      <c r="R373" s="4" t="str" cm="1">
        <f t="array" ref="R373">_xlfn.IFS(Table2[[#This Row],[BALANCE]]="","",Table2[[#This Row],[BALANCE]]&gt;=1,"IN STOCK",Table2[[#This Row],[BALANCE]]&lt;=0,"OUT OF STOCK")</f>
        <v>IN STOCK</v>
      </c>
    </row>
    <row r="374" spans="7:18" ht="18" x14ac:dyDescent="0.4">
      <c r="G374" s="12">
        <f t="shared" ca="1" si="10"/>
        <v>45695.44228865741</v>
      </c>
      <c r="H374" s="3" t="str">
        <f>CONCATENATE(TEXT(ROW(G374)-ROW($G$9)+1,"0000")&amp; "-" &amp;Table2[[#This Row],[PART NUMBER]])</f>
        <v>0366-1064721-14</v>
      </c>
      <c r="I374" s="4" t="s">
        <v>847</v>
      </c>
      <c r="J374" s="6" t="s">
        <v>207</v>
      </c>
      <c r="K374" s="4" t="s">
        <v>23</v>
      </c>
      <c r="L374" s="4" t="s">
        <v>242</v>
      </c>
      <c r="M374" s="11">
        <v>1</v>
      </c>
      <c r="N374" s="4" t="s">
        <v>242</v>
      </c>
      <c r="O374" s="7" t="str">
        <f t="shared" ca="1" si="11"/>
        <v/>
      </c>
      <c r="P374" s="4"/>
      <c r="Q374" s="13">
        <f>IFERROR(IF(Table2[[#This Row],[QTY USED]]="",Table2[[#This Row],[QTY IN]],Table2[[#This Row],[QTY IN]]-Table2[[#This Row],[QTY USED]]),"")</f>
        <v>1</v>
      </c>
      <c r="R374" s="4" t="str" cm="1">
        <f t="array" ref="R374">_xlfn.IFS(Table2[[#This Row],[BALANCE]]="","",Table2[[#This Row],[BALANCE]]&gt;=1,"IN STOCK",Table2[[#This Row],[BALANCE]]&lt;=0,"OUT OF STOCK")</f>
        <v>IN STOCK</v>
      </c>
    </row>
    <row r="375" spans="7:18" ht="18" x14ac:dyDescent="0.4">
      <c r="G375" s="12">
        <f t="shared" ca="1" si="10"/>
        <v>45695.44228865741</v>
      </c>
      <c r="H375" s="3" t="str">
        <f>CONCATENATE(TEXT(ROW(G375)-ROW($G$9)+1,"0000")&amp; "-" &amp;Table2[[#This Row],[PART NUMBER]])</f>
        <v>0367-1064728-7</v>
      </c>
      <c r="I375" s="4" t="s">
        <v>848</v>
      </c>
      <c r="J375" s="6" t="s">
        <v>355</v>
      </c>
      <c r="K375" s="4" t="s">
        <v>23</v>
      </c>
      <c r="L375" s="4" t="s">
        <v>242</v>
      </c>
      <c r="M375" s="11">
        <v>2</v>
      </c>
      <c r="N375" s="4" t="s">
        <v>242</v>
      </c>
      <c r="O375" s="7" t="str">
        <f t="shared" ca="1" si="11"/>
        <v/>
      </c>
      <c r="P375" s="4"/>
      <c r="Q375" s="13">
        <f>IFERROR(IF(Table2[[#This Row],[QTY USED]]="",Table2[[#This Row],[QTY IN]],Table2[[#This Row],[QTY IN]]-Table2[[#This Row],[QTY USED]]),"")</f>
        <v>2</v>
      </c>
      <c r="R375" s="4" t="str" cm="1">
        <f t="array" ref="R375">_xlfn.IFS(Table2[[#This Row],[BALANCE]]="","",Table2[[#This Row],[BALANCE]]&gt;=1,"IN STOCK",Table2[[#This Row],[BALANCE]]&lt;=0,"OUT OF STOCK")</f>
        <v>IN STOCK</v>
      </c>
    </row>
    <row r="376" spans="7:18" ht="18" x14ac:dyDescent="0.4">
      <c r="G376" s="12">
        <f t="shared" ca="1" si="10"/>
        <v>45695.44228865741</v>
      </c>
      <c r="H376" s="3" t="str">
        <f>CONCATENATE(TEXT(ROW(G376)-ROW($G$9)+1,"0000")&amp; "-" &amp;Table2[[#This Row],[PART NUMBER]])</f>
        <v>0368-1064728-7</v>
      </c>
      <c r="I376" s="4" t="s">
        <v>848</v>
      </c>
      <c r="J376" s="6" t="s">
        <v>355</v>
      </c>
      <c r="K376" s="4" t="s">
        <v>23</v>
      </c>
      <c r="L376" s="4" t="s">
        <v>242</v>
      </c>
      <c r="M376" s="11">
        <v>0</v>
      </c>
      <c r="N376" s="4" t="s">
        <v>242</v>
      </c>
      <c r="O376" s="7" t="str">
        <f t="shared" ca="1" si="11"/>
        <v/>
      </c>
      <c r="P376" s="4"/>
      <c r="Q376" s="13">
        <f>IFERROR(IF(Table2[[#This Row],[QTY USED]]="",Table2[[#This Row],[QTY IN]],Table2[[#This Row],[QTY IN]]-Table2[[#This Row],[QTY USED]]),"")</f>
        <v>0</v>
      </c>
      <c r="R376" s="4" t="str" cm="1">
        <f t="array" ref="R376">_xlfn.IFS(Table2[[#This Row],[BALANCE]]="","",Table2[[#This Row],[BALANCE]]&gt;=1,"IN STOCK",Table2[[#This Row],[BALANCE]]&lt;=0,"OUT OF STOCK")</f>
        <v>OUT OF STOCK</v>
      </c>
    </row>
    <row r="377" spans="7:18" ht="18" x14ac:dyDescent="0.4">
      <c r="G377" s="12">
        <f t="shared" ca="1" si="10"/>
        <v>45695.44228865741</v>
      </c>
      <c r="H377" s="3" t="str">
        <f>CONCATENATE(TEXT(ROW(G377)-ROW($G$9)+1,"0000")&amp; "-" &amp;Table2[[#This Row],[PART NUMBER]])</f>
        <v>0369-1064851-1</v>
      </c>
      <c r="I377" s="4" t="s">
        <v>849</v>
      </c>
      <c r="J377" s="6" t="s">
        <v>356</v>
      </c>
      <c r="K377" s="4" t="s">
        <v>23</v>
      </c>
      <c r="L377" s="4" t="s">
        <v>242</v>
      </c>
      <c r="M377" s="11">
        <v>1</v>
      </c>
      <c r="N377" s="4" t="s">
        <v>242</v>
      </c>
      <c r="O377" s="7" t="str">
        <f t="shared" ca="1" si="11"/>
        <v/>
      </c>
      <c r="P377" s="4"/>
      <c r="Q377" s="13">
        <f>IFERROR(IF(Table2[[#This Row],[QTY USED]]="",Table2[[#This Row],[QTY IN]],Table2[[#This Row],[QTY IN]]-Table2[[#This Row],[QTY USED]]),"")</f>
        <v>1</v>
      </c>
      <c r="R377" s="4" t="str" cm="1">
        <f t="array" ref="R377">_xlfn.IFS(Table2[[#This Row],[BALANCE]]="","",Table2[[#This Row],[BALANCE]]&gt;=1,"IN STOCK",Table2[[#This Row],[BALANCE]]&lt;=0,"OUT OF STOCK")</f>
        <v>IN STOCK</v>
      </c>
    </row>
    <row r="378" spans="7:18" ht="18" x14ac:dyDescent="0.4">
      <c r="G378" s="12">
        <f t="shared" ca="1" si="10"/>
        <v>45695.44228865741</v>
      </c>
      <c r="H378" s="3" t="str">
        <f>CONCATENATE(TEXT(ROW(G378)-ROW($G$9)+1,"0000")&amp; "-" &amp;Table2[[#This Row],[PART NUMBER]])</f>
        <v>0370-1064851-2</v>
      </c>
      <c r="I378" s="4" t="s">
        <v>850</v>
      </c>
      <c r="J378" s="6" t="s">
        <v>357</v>
      </c>
      <c r="K378" s="4" t="s">
        <v>23</v>
      </c>
      <c r="L378" s="4" t="s">
        <v>242</v>
      </c>
      <c r="M378" s="11">
        <v>2</v>
      </c>
      <c r="N378" s="4" t="s">
        <v>242</v>
      </c>
      <c r="O378" s="7" t="str">
        <f t="shared" ca="1" si="11"/>
        <v/>
      </c>
      <c r="P378" s="4"/>
      <c r="Q378" s="13">
        <f>IFERROR(IF(Table2[[#This Row],[QTY USED]]="",Table2[[#This Row],[QTY IN]],Table2[[#This Row],[QTY IN]]-Table2[[#This Row],[QTY USED]]),"")</f>
        <v>2</v>
      </c>
      <c r="R378" s="4" t="str" cm="1">
        <f t="array" ref="R378">_xlfn.IFS(Table2[[#This Row],[BALANCE]]="","",Table2[[#This Row],[BALANCE]]&gt;=1,"IN STOCK",Table2[[#This Row],[BALANCE]]&lt;=0,"OUT OF STOCK")</f>
        <v>IN STOCK</v>
      </c>
    </row>
    <row r="379" spans="7:18" ht="18" x14ac:dyDescent="0.4">
      <c r="G379" s="12">
        <f t="shared" ca="1" si="10"/>
        <v>45695.44228865741</v>
      </c>
      <c r="H379" s="3" t="str">
        <f>CONCATENATE(TEXT(ROW(G379)-ROW($G$9)+1,"0000")&amp; "-" &amp;Table2[[#This Row],[PART NUMBER]])</f>
        <v>0371-1064851-2</v>
      </c>
      <c r="I379" s="4" t="s">
        <v>850</v>
      </c>
      <c r="J379" s="6" t="s">
        <v>357</v>
      </c>
      <c r="K379" s="4" t="s">
        <v>23</v>
      </c>
      <c r="L379" s="4" t="s">
        <v>242</v>
      </c>
      <c r="M379" s="11">
        <v>0</v>
      </c>
      <c r="N379" s="4" t="s">
        <v>242</v>
      </c>
      <c r="O379" s="7" t="str">
        <f t="shared" ca="1" si="11"/>
        <v/>
      </c>
      <c r="P379" s="4"/>
      <c r="Q379" s="13">
        <f>IFERROR(IF(Table2[[#This Row],[QTY USED]]="",Table2[[#This Row],[QTY IN]],Table2[[#This Row],[QTY IN]]-Table2[[#This Row],[QTY USED]]),"")</f>
        <v>0</v>
      </c>
      <c r="R379" s="4" t="str" cm="1">
        <f t="array" ref="R379">_xlfn.IFS(Table2[[#This Row],[BALANCE]]="","",Table2[[#This Row],[BALANCE]]&gt;=1,"IN STOCK",Table2[[#This Row],[BALANCE]]&lt;=0,"OUT OF STOCK")</f>
        <v>OUT OF STOCK</v>
      </c>
    </row>
    <row r="380" spans="7:18" ht="18" x14ac:dyDescent="0.4">
      <c r="G380" s="12">
        <f t="shared" ca="1" si="10"/>
        <v>45695.44228865741</v>
      </c>
      <c r="H380" s="3" t="str">
        <f>CONCATENATE(TEXT(ROW(G380)-ROW($G$9)+1,"0000")&amp; "-" &amp;Table2[[#This Row],[PART NUMBER]])</f>
        <v>0372-1064851-3</v>
      </c>
      <c r="I380" s="4" t="s">
        <v>851</v>
      </c>
      <c r="J380" s="6" t="s">
        <v>358</v>
      </c>
      <c r="K380" s="4" t="s">
        <v>23</v>
      </c>
      <c r="L380" s="4" t="s">
        <v>242</v>
      </c>
      <c r="M380" s="11">
        <v>1</v>
      </c>
      <c r="N380" s="4" t="s">
        <v>242</v>
      </c>
      <c r="O380" s="7" t="str">
        <f t="shared" ca="1" si="11"/>
        <v/>
      </c>
      <c r="P380" s="4"/>
      <c r="Q380" s="13">
        <f>IFERROR(IF(Table2[[#This Row],[QTY USED]]="",Table2[[#This Row],[QTY IN]],Table2[[#This Row],[QTY IN]]-Table2[[#This Row],[QTY USED]]),"")</f>
        <v>1</v>
      </c>
      <c r="R380" s="4" t="str" cm="1">
        <f t="array" ref="R380">_xlfn.IFS(Table2[[#This Row],[BALANCE]]="","",Table2[[#This Row],[BALANCE]]&gt;=1,"IN STOCK",Table2[[#This Row],[BALANCE]]&lt;=0,"OUT OF STOCK")</f>
        <v>IN STOCK</v>
      </c>
    </row>
    <row r="381" spans="7:18" ht="18" x14ac:dyDescent="0.4">
      <c r="G381" s="12">
        <f t="shared" ca="1" si="10"/>
        <v>45695.44228865741</v>
      </c>
      <c r="H381" s="3" t="str">
        <f>CONCATENATE(TEXT(ROW(G381)-ROW($G$9)+1,"0000")&amp; "-" &amp;Table2[[#This Row],[PART NUMBER]])</f>
        <v>0373-1064851-5</v>
      </c>
      <c r="I381" s="4" t="s">
        <v>359</v>
      </c>
      <c r="J381" s="6" t="s">
        <v>360</v>
      </c>
      <c r="K381" s="4" t="s">
        <v>23</v>
      </c>
      <c r="L381" s="4" t="s">
        <v>242</v>
      </c>
      <c r="M381" s="11">
        <v>2</v>
      </c>
      <c r="N381" s="4" t="s">
        <v>242</v>
      </c>
      <c r="O381" s="7" t="str">
        <f t="shared" ca="1" si="11"/>
        <v/>
      </c>
      <c r="P381" s="4"/>
      <c r="Q381" s="13">
        <f>IFERROR(IF(Table2[[#This Row],[QTY USED]]="",Table2[[#This Row],[QTY IN]],Table2[[#This Row],[QTY IN]]-Table2[[#This Row],[QTY USED]]),"")</f>
        <v>2</v>
      </c>
      <c r="R381" s="4" t="str" cm="1">
        <f t="array" ref="R381">_xlfn.IFS(Table2[[#This Row],[BALANCE]]="","",Table2[[#This Row],[BALANCE]]&gt;=1,"IN STOCK",Table2[[#This Row],[BALANCE]]&lt;=0,"OUT OF STOCK")</f>
        <v>IN STOCK</v>
      </c>
    </row>
    <row r="382" spans="7:18" ht="18" x14ac:dyDescent="0.4">
      <c r="G382" s="12">
        <f t="shared" ca="1" si="10"/>
        <v>45695.44228865741</v>
      </c>
      <c r="H382" s="3" t="str">
        <f>CONCATENATE(TEXT(ROW(G382)-ROW($G$9)+1,"0000")&amp; "-" &amp;Table2[[#This Row],[PART NUMBER]])</f>
        <v>0374-1064851-5</v>
      </c>
      <c r="I382" s="4" t="s">
        <v>359</v>
      </c>
      <c r="J382" s="6" t="s">
        <v>360</v>
      </c>
      <c r="K382" s="4" t="s">
        <v>23</v>
      </c>
      <c r="L382" s="4" t="s">
        <v>242</v>
      </c>
      <c r="M382" s="11">
        <v>0</v>
      </c>
      <c r="N382" s="4" t="s">
        <v>242</v>
      </c>
      <c r="O382" s="7" t="str">
        <f t="shared" ca="1" si="11"/>
        <v/>
      </c>
      <c r="P382" s="4"/>
      <c r="Q382" s="13">
        <f>IFERROR(IF(Table2[[#This Row],[QTY USED]]="",Table2[[#This Row],[QTY IN]],Table2[[#This Row],[QTY IN]]-Table2[[#This Row],[QTY USED]]),"")</f>
        <v>0</v>
      </c>
      <c r="R382" s="4" t="str" cm="1">
        <f t="array" ref="R382">_xlfn.IFS(Table2[[#This Row],[BALANCE]]="","",Table2[[#This Row],[BALANCE]]&gt;=1,"IN STOCK",Table2[[#This Row],[BALANCE]]&lt;=0,"OUT OF STOCK")</f>
        <v>OUT OF STOCK</v>
      </c>
    </row>
    <row r="383" spans="7:18" ht="18" x14ac:dyDescent="0.4">
      <c r="G383" s="12">
        <f t="shared" ca="1" si="10"/>
        <v>45695.44228865741</v>
      </c>
      <c r="H383" s="3" t="str">
        <f>CONCATENATE(TEXT(ROW(G383)-ROW($G$9)+1,"0000")&amp; "-" &amp;Table2[[#This Row],[PART NUMBER]])</f>
        <v>0375-1064851-6</v>
      </c>
      <c r="I383" s="4" t="s">
        <v>852</v>
      </c>
      <c r="J383" s="6" t="s">
        <v>361</v>
      </c>
      <c r="K383" s="4" t="s">
        <v>23</v>
      </c>
      <c r="L383" s="4" t="s">
        <v>242</v>
      </c>
      <c r="M383" s="11">
        <v>6</v>
      </c>
      <c r="N383" s="4" t="s">
        <v>242</v>
      </c>
      <c r="O383" s="7" t="str">
        <f t="shared" ca="1" si="11"/>
        <v/>
      </c>
      <c r="P383" s="4"/>
      <c r="Q383" s="13">
        <f>IFERROR(IF(Table2[[#This Row],[QTY USED]]="",Table2[[#This Row],[QTY IN]],Table2[[#This Row],[QTY IN]]-Table2[[#This Row],[QTY USED]]),"")</f>
        <v>6</v>
      </c>
      <c r="R383" s="4" t="str" cm="1">
        <f t="array" ref="R383">_xlfn.IFS(Table2[[#This Row],[BALANCE]]="","",Table2[[#This Row],[BALANCE]]&gt;=1,"IN STOCK",Table2[[#This Row],[BALANCE]]&lt;=0,"OUT OF STOCK")</f>
        <v>IN STOCK</v>
      </c>
    </row>
    <row r="384" spans="7:18" ht="18" x14ac:dyDescent="0.4">
      <c r="G384" s="12">
        <f t="shared" ca="1" si="10"/>
        <v>45695.44228865741</v>
      </c>
      <c r="H384" s="3" t="str">
        <f>CONCATENATE(TEXT(ROW(G384)-ROW($G$9)+1,"0000")&amp; "-" &amp;Table2[[#This Row],[PART NUMBER]])</f>
        <v>0376-1064963-7</v>
      </c>
      <c r="I384" s="4" t="s">
        <v>853</v>
      </c>
      <c r="J384" s="6" t="s">
        <v>362</v>
      </c>
      <c r="K384" s="4" t="s">
        <v>23</v>
      </c>
      <c r="L384" s="4" t="s">
        <v>242</v>
      </c>
      <c r="M384" s="11">
        <v>0</v>
      </c>
      <c r="N384" s="4" t="s">
        <v>242</v>
      </c>
      <c r="O384" s="7" t="str">
        <f t="shared" ca="1" si="11"/>
        <v/>
      </c>
      <c r="P384" s="4"/>
      <c r="Q384" s="13">
        <f>IFERROR(IF(Table2[[#This Row],[QTY USED]]="",Table2[[#This Row],[QTY IN]],Table2[[#This Row],[QTY IN]]-Table2[[#This Row],[QTY USED]]),"")</f>
        <v>0</v>
      </c>
      <c r="R384" s="4" t="str" cm="1">
        <f t="array" ref="R384">_xlfn.IFS(Table2[[#This Row],[BALANCE]]="","",Table2[[#This Row],[BALANCE]]&gt;=1,"IN STOCK",Table2[[#This Row],[BALANCE]]&lt;=0,"OUT OF STOCK")</f>
        <v>OUT OF STOCK</v>
      </c>
    </row>
    <row r="385" spans="7:18" ht="18" x14ac:dyDescent="0.4">
      <c r="G385" s="12">
        <f t="shared" ca="1" si="10"/>
        <v>45695.44228865741</v>
      </c>
      <c r="H385" s="3" t="str">
        <f>CONCATENATE(TEXT(ROW(G385)-ROW($G$9)+1,"0000")&amp; "-" &amp;Table2[[#This Row],[PART NUMBER]])</f>
        <v>0377-1064963-77661</v>
      </c>
      <c r="I385" s="4" t="s">
        <v>854</v>
      </c>
      <c r="J385" s="6" t="s">
        <v>363</v>
      </c>
      <c r="K385" s="4" t="s">
        <v>23</v>
      </c>
      <c r="L385" s="4" t="s">
        <v>242</v>
      </c>
      <c r="M385" s="11">
        <v>0</v>
      </c>
      <c r="N385" s="4" t="s">
        <v>242</v>
      </c>
      <c r="O385" s="7" t="str">
        <f t="shared" ca="1" si="11"/>
        <v/>
      </c>
      <c r="P385" s="4"/>
      <c r="Q385" s="13">
        <f>IFERROR(IF(Table2[[#This Row],[QTY USED]]="",Table2[[#This Row],[QTY IN]],Table2[[#This Row],[QTY IN]]-Table2[[#This Row],[QTY USED]]),"")</f>
        <v>0</v>
      </c>
      <c r="R385" s="4" t="str" cm="1">
        <f t="array" ref="R385">_xlfn.IFS(Table2[[#This Row],[BALANCE]]="","",Table2[[#This Row],[BALANCE]]&gt;=1,"IN STOCK",Table2[[#This Row],[BALANCE]]&lt;=0,"OUT OF STOCK")</f>
        <v>OUT OF STOCK</v>
      </c>
    </row>
    <row r="386" spans="7:18" ht="18" x14ac:dyDescent="0.4">
      <c r="G386" s="12">
        <f t="shared" ca="1" si="10"/>
        <v>45695.44228865741</v>
      </c>
      <c r="H386" s="3" t="str">
        <f>CONCATENATE(TEXT(ROW(G386)-ROW($G$9)+1,"0000")&amp; "-" &amp;Table2[[#This Row],[PART NUMBER]])</f>
        <v>0378-1065035-101</v>
      </c>
      <c r="I386" s="4" t="s">
        <v>364</v>
      </c>
      <c r="J386" s="6" t="s">
        <v>365</v>
      </c>
      <c r="K386" s="4" t="s">
        <v>23</v>
      </c>
      <c r="L386" s="4" t="s">
        <v>242</v>
      </c>
      <c r="M386" s="11">
        <v>1</v>
      </c>
      <c r="N386" s="4" t="s">
        <v>242</v>
      </c>
      <c r="O386" s="7" t="str">
        <f t="shared" ca="1" si="11"/>
        <v/>
      </c>
      <c r="P386" s="4"/>
      <c r="Q386" s="13">
        <f>IFERROR(IF(Table2[[#This Row],[QTY USED]]="",Table2[[#This Row],[QTY IN]],Table2[[#This Row],[QTY IN]]-Table2[[#This Row],[QTY USED]]),"")</f>
        <v>1</v>
      </c>
      <c r="R386" s="4" t="str" cm="1">
        <f t="array" ref="R386">_xlfn.IFS(Table2[[#This Row],[BALANCE]]="","",Table2[[#This Row],[BALANCE]]&gt;=1,"IN STOCK",Table2[[#This Row],[BALANCE]]&lt;=0,"OUT OF STOCK")</f>
        <v>IN STOCK</v>
      </c>
    </row>
    <row r="387" spans="7:18" ht="18" x14ac:dyDescent="0.4">
      <c r="G387" s="12">
        <f t="shared" ca="1" si="10"/>
        <v>45695.44228865741</v>
      </c>
      <c r="H387" s="3" t="str">
        <f>CONCATENATE(TEXT(ROW(G387)-ROW($G$9)+1,"0000")&amp; "-" &amp;Table2[[#This Row],[PART NUMBER]])</f>
        <v>0379-1065035-11</v>
      </c>
      <c r="I387" s="4" t="s">
        <v>855</v>
      </c>
      <c r="J387" s="6" t="s">
        <v>366</v>
      </c>
      <c r="K387" s="4" t="s">
        <v>23</v>
      </c>
      <c r="L387" s="4" t="s">
        <v>242</v>
      </c>
      <c r="M387" s="11">
        <v>1</v>
      </c>
      <c r="N387" s="4" t="s">
        <v>242</v>
      </c>
      <c r="O387" s="7" t="str">
        <f t="shared" ca="1" si="11"/>
        <v/>
      </c>
      <c r="P387" s="4"/>
      <c r="Q387" s="13">
        <f>IFERROR(IF(Table2[[#This Row],[QTY USED]]="",Table2[[#This Row],[QTY IN]],Table2[[#This Row],[QTY IN]]-Table2[[#This Row],[QTY USED]]),"")</f>
        <v>1</v>
      </c>
      <c r="R387" s="4" t="str" cm="1">
        <f t="array" ref="R387">_xlfn.IFS(Table2[[#This Row],[BALANCE]]="","",Table2[[#This Row],[BALANCE]]&gt;=1,"IN STOCK",Table2[[#This Row],[BALANCE]]&lt;=0,"OUT OF STOCK")</f>
        <v>IN STOCK</v>
      </c>
    </row>
    <row r="388" spans="7:18" ht="18" x14ac:dyDescent="0.4">
      <c r="G388" s="12">
        <f t="shared" ca="1" si="10"/>
        <v>45695.44228865741</v>
      </c>
      <c r="H388" s="3" t="str">
        <f>CONCATENATE(TEXT(ROW(G388)-ROW($G$9)+1,"0000")&amp; "-" &amp;Table2[[#This Row],[PART NUMBER]])</f>
        <v>0380-1065035-14</v>
      </c>
      <c r="I388" s="4" t="s">
        <v>855</v>
      </c>
      <c r="J388" s="6" t="s">
        <v>367</v>
      </c>
      <c r="K388" s="4" t="s">
        <v>23</v>
      </c>
      <c r="L388" s="4" t="s">
        <v>242</v>
      </c>
      <c r="M388" s="11">
        <v>1</v>
      </c>
      <c r="N388" s="4" t="s">
        <v>242</v>
      </c>
      <c r="O388" s="7" t="str">
        <f t="shared" ca="1" si="11"/>
        <v/>
      </c>
      <c r="P388" s="4"/>
      <c r="Q388" s="13">
        <f>IFERROR(IF(Table2[[#This Row],[QTY USED]]="",Table2[[#This Row],[QTY IN]],Table2[[#This Row],[QTY IN]]-Table2[[#This Row],[QTY USED]]),"")</f>
        <v>1</v>
      </c>
      <c r="R388" s="4" t="str" cm="1">
        <f t="array" ref="R388">_xlfn.IFS(Table2[[#This Row],[BALANCE]]="","",Table2[[#This Row],[BALANCE]]&gt;=1,"IN STOCK",Table2[[#This Row],[BALANCE]]&lt;=0,"OUT OF STOCK")</f>
        <v>IN STOCK</v>
      </c>
    </row>
    <row r="389" spans="7:18" ht="18" x14ac:dyDescent="0.4">
      <c r="G389" s="12">
        <f t="shared" ca="1" si="10"/>
        <v>45695.44228865741</v>
      </c>
      <c r="H389" s="3" t="str">
        <f>CONCATENATE(TEXT(ROW(G389)-ROW($G$9)+1,"0000")&amp; "-" &amp;Table2[[#This Row],[PART NUMBER]])</f>
        <v>0381-1065035-6</v>
      </c>
      <c r="I389" s="4" t="s">
        <v>855</v>
      </c>
      <c r="J389" s="6" t="s">
        <v>368</v>
      </c>
      <c r="K389" s="4" t="s">
        <v>23</v>
      </c>
      <c r="L389" s="4" t="s">
        <v>242</v>
      </c>
      <c r="M389" s="11">
        <v>1</v>
      </c>
      <c r="N389" s="4" t="s">
        <v>242</v>
      </c>
      <c r="O389" s="7" t="str">
        <f t="shared" ca="1" si="11"/>
        <v/>
      </c>
      <c r="P389" s="4"/>
      <c r="Q389" s="13">
        <f>IFERROR(IF(Table2[[#This Row],[QTY USED]]="",Table2[[#This Row],[QTY IN]],Table2[[#This Row],[QTY IN]]-Table2[[#This Row],[QTY USED]]),"")</f>
        <v>1</v>
      </c>
      <c r="R389" s="4" t="str" cm="1">
        <f t="array" ref="R389">_xlfn.IFS(Table2[[#This Row],[BALANCE]]="","",Table2[[#This Row],[BALANCE]]&gt;=1,"IN STOCK",Table2[[#This Row],[BALANCE]]&lt;=0,"OUT OF STOCK")</f>
        <v>IN STOCK</v>
      </c>
    </row>
    <row r="390" spans="7:18" ht="18" x14ac:dyDescent="0.4">
      <c r="G390" s="12">
        <f t="shared" ca="1" si="10"/>
        <v>45695.44228865741</v>
      </c>
      <c r="H390" s="3" t="str">
        <f>CONCATENATE(TEXT(ROW(G390)-ROW($G$9)+1,"0000")&amp; "-" &amp;Table2[[#This Row],[PART NUMBER]])</f>
        <v>0382-1065717-300</v>
      </c>
      <c r="I390" s="4" t="s">
        <v>856</v>
      </c>
      <c r="J390" s="6" t="s">
        <v>369</v>
      </c>
      <c r="K390" s="4" t="s">
        <v>23</v>
      </c>
      <c r="L390" s="4" t="s">
        <v>242</v>
      </c>
      <c r="M390" s="11">
        <v>1</v>
      </c>
      <c r="N390" s="4" t="s">
        <v>242</v>
      </c>
      <c r="O390" s="7" t="str">
        <f t="shared" ca="1" si="11"/>
        <v/>
      </c>
      <c r="P390" s="4"/>
      <c r="Q390" s="13">
        <f>IFERROR(IF(Table2[[#This Row],[QTY USED]]="",Table2[[#This Row],[QTY IN]],Table2[[#This Row],[QTY IN]]-Table2[[#This Row],[QTY USED]]),"")</f>
        <v>1</v>
      </c>
      <c r="R390" s="4" t="str" cm="1">
        <f t="array" ref="R390">_xlfn.IFS(Table2[[#This Row],[BALANCE]]="","",Table2[[#This Row],[BALANCE]]&gt;=1,"IN STOCK",Table2[[#This Row],[BALANCE]]&lt;=0,"OUT OF STOCK")</f>
        <v>IN STOCK</v>
      </c>
    </row>
    <row r="391" spans="7:18" ht="18" x14ac:dyDescent="0.4">
      <c r="G391" s="12">
        <f t="shared" ca="1" si="10"/>
        <v>45695.44228865741</v>
      </c>
      <c r="H391" s="3" t="str">
        <f>CONCATENATE(TEXT(ROW(G391)-ROW($G$9)+1,"0000")&amp; "-" &amp;Table2[[#This Row],[PART NUMBER]])</f>
        <v>0383-1066076-100</v>
      </c>
      <c r="I391" s="4" t="s">
        <v>857</v>
      </c>
      <c r="J391" s="6" t="s">
        <v>370</v>
      </c>
      <c r="K391" s="4" t="s">
        <v>23</v>
      </c>
      <c r="L391" s="4" t="s">
        <v>242</v>
      </c>
      <c r="M391" s="11">
        <v>15</v>
      </c>
      <c r="N391" s="4" t="s">
        <v>242</v>
      </c>
      <c r="O391" s="7" t="str">
        <f t="shared" ca="1" si="11"/>
        <v/>
      </c>
      <c r="P391" s="4"/>
      <c r="Q391" s="13">
        <f>IFERROR(IF(Table2[[#This Row],[QTY USED]]="",Table2[[#This Row],[QTY IN]],Table2[[#This Row],[QTY IN]]-Table2[[#This Row],[QTY USED]]),"")</f>
        <v>15</v>
      </c>
      <c r="R391" s="4" t="str" cm="1">
        <f t="array" ref="R391">_xlfn.IFS(Table2[[#This Row],[BALANCE]]="","",Table2[[#This Row],[BALANCE]]&gt;=1,"IN STOCK",Table2[[#This Row],[BALANCE]]&lt;=0,"OUT OF STOCK")</f>
        <v>IN STOCK</v>
      </c>
    </row>
    <row r="392" spans="7:18" ht="18" x14ac:dyDescent="0.4">
      <c r="G392" s="12">
        <f t="shared" ca="1" si="10"/>
        <v>45695.44228865741</v>
      </c>
      <c r="H392" s="3" t="str">
        <f>CONCATENATE(TEXT(ROW(G392)-ROW($G$9)+1,"0000")&amp; "-" &amp;Table2[[#This Row],[PART NUMBER]])</f>
        <v>0384-1070601-1</v>
      </c>
      <c r="I392" s="4" t="s">
        <v>371</v>
      </c>
      <c r="J392" s="6" t="s">
        <v>372</v>
      </c>
      <c r="K392" s="4" t="s">
        <v>23</v>
      </c>
      <c r="L392" s="4" t="s">
        <v>242</v>
      </c>
      <c r="M392" s="11">
        <v>0</v>
      </c>
      <c r="N392" s="4" t="s">
        <v>242</v>
      </c>
      <c r="O392" s="7" t="str">
        <f t="shared" ca="1" si="11"/>
        <v/>
      </c>
      <c r="P392" s="4"/>
      <c r="Q392" s="13">
        <f>IFERROR(IF(Table2[[#This Row],[QTY USED]]="",Table2[[#This Row],[QTY IN]],Table2[[#This Row],[QTY IN]]-Table2[[#This Row],[QTY USED]]),"")</f>
        <v>0</v>
      </c>
      <c r="R392" s="4" t="str" cm="1">
        <f t="array" ref="R392">_xlfn.IFS(Table2[[#This Row],[BALANCE]]="","",Table2[[#This Row],[BALANCE]]&gt;=1,"IN STOCK",Table2[[#This Row],[BALANCE]]&lt;=0,"OUT OF STOCK")</f>
        <v>OUT OF STOCK</v>
      </c>
    </row>
    <row r="393" spans="7:18" ht="18" x14ac:dyDescent="0.4">
      <c r="G393" s="12">
        <f t="shared" ref="G393:G456" ca="1" si="12">IF(I393&lt;&gt;"",IF(G393="",NOW(),G393),"")</f>
        <v>45695.44228865741</v>
      </c>
      <c r="H393" s="3" t="str">
        <f>CONCATENATE(TEXT(ROW(G393)-ROW($G$9)+1,"0000")&amp; "-" &amp;Table2[[#This Row],[PART NUMBER]])</f>
        <v>0385-1070601-2</v>
      </c>
      <c r="I393" s="4" t="s">
        <v>371</v>
      </c>
      <c r="J393" s="6" t="s">
        <v>373</v>
      </c>
      <c r="K393" s="4" t="s">
        <v>23</v>
      </c>
      <c r="L393" s="4" t="s">
        <v>242</v>
      </c>
      <c r="M393" s="11">
        <v>0</v>
      </c>
      <c r="N393" s="4" t="s">
        <v>242</v>
      </c>
      <c r="O393" s="7" t="str">
        <f t="shared" ref="O393:O456" ca="1" si="13">IF(P393&lt;&gt;"",IF(O393="",NOW(),O393),"")</f>
        <v/>
      </c>
      <c r="P393" s="4"/>
      <c r="Q393" s="13">
        <f>IFERROR(IF(Table2[[#This Row],[QTY USED]]="",Table2[[#This Row],[QTY IN]],Table2[[#This Row],[QTY IN]]-Table2[[#This Row],[QTY USED]]),"")</f>
        <v>0</v>
      </c>
      <c r="R393" s="4" t="str" cm="1">
        <f t="array" ref="R393">_xlfn.IFS(Table2[[#This Row],[BALANCE]]="","",Table2[[#This Row],[BALANCE]]&gt;=1,"IN STOCK",Table2[[#This Row],[BALANCE]]&lt;=0,"OUT OF STOCK")</f>
        <v>OUT OF STOCK</v>
      </c>
    </row>
    <row r="394" spans="7:18" ht="18" x14ac:dyDescent="0.4">
      <c r="G394" s="12">
        <f t="shared" ca="1" si="12"/>
        <v>45695.44228865741</v>
      </c>
      <c r="H394" s="3" t="str">
        <f>CONCATENATE(TEXT(ROW(G394)-ROW($G$9)+1,"0000")&amp; "-" &amp;Table2[[#This Row],[PART NUMBER]])</f>
        <v>0386-1071327-1</v>
      </c>
      <c r="I394" s="4" t="s">
        <v>858</v>
      </c>
      <c r="J394" s="6" t="s">
        <v>374</v>
      </c>
      <c r="K394" s="4" t="s">
        <v>23</v>
      </c>
      <c r="L394" s="4" t="s">
        <v>242</v>
      </c>
      <c r="M394" s="11">
        <v>1</v>
      </c>
      <c r="N394" s="4" t="s">
        <v>242</v>
      </c>
      <c r="O394" s="7" t="str">
        <f t="shared" ca="1" si="13"/>
        <v/>
      </c>
      <c r="P394" s="4"/>
      <c r="Q394" s="13">
        <f>IFERROR(IF(Table2[[#This Row],[QTY USED]]="",Table2[[#This Row],[QTY IN]],Table2[[#This Row],[QTY IN]]-Table2[[#This Row],[QTY USED]]),"")</f>
        <v>1</v>
      </c>
      <c r="R394" s="4" t="str" cm="1">
        <f t="array" ref="R394">_xlfn.IFS(Table2[[#This Row],[BALANCE]]="","",Table2[[#This Row],[BALANCE]]&gt;=1,"IN STOCK",Table2[[#This Row],[BALANCE]]&lt;=0,"OUT OF STOCK")</f>
        <v>IN STOCK</v>
      </c>
    </row>
    <row r="395" spans="7:18" ht="18" x14ac:dyDescent="0.4">
      <c r="G395" s="12">
        <f t="shared" ca="1" si="12"/>
        <v>45695.44228865741</v>
      </c>
      <c r="H395" s="3" t="str">
        <f>CONCATENATE(TEXT(ROW(G395)-ROW($G$9)+1,"0000")&amp; "-" &amp;Table2[[#This Row],[PART NUMBER]])</f>
        <v>0387-1071411-1</v>
      </c>
      <c r="I395" s="4" t="s">
        <v>375</v>
      </c>
      <c r="J395" s="6" t="s">
        <v>124</v>
      </c>
      <c r="K395" s="4" t="s">
        <v>23</v>
      </c>
      <c r="L395" s="4" t="s">
        <v>242</v>
      </c>
      <c r="M395" s="11">
        <v>4</v>
      </c>
      <c r="N395" s="4" t="s">
        <v>242</v>
      </c>
      <c r="O395" s="7" t="str">
        <f t="shared" ca="1" si="13"/>
        <v/>
      </c>
      <c r="P395" s="4"/>
      <c r="Q395" s="13">
        <f>IFERROR(IF(Table2[[#This Row],[QTY USED]]="",Table2[[#This Row],[QTY IN]],Table2[[#This Row],[QTY IN]]-Table2[[#This Row],[QTY USED]]),"")</f>
        <v>4</v>
      </c>
      <c r="R395" s="4" t="str" cm="1">
        <f t="array" ref="R395">_xlfn.IFS(Table2[[#This Row],[BALANCE]]="","",Table2[[#This Row],[BALANCE]]&gt;=1,"IN STOCK",Table2[[#This Row],[BALANCE]]&lt;=0,"OUT OF STOCK")</f>
        <v>IN STOCK</v>
      </c>
    </row>
    <row r="396" spans="7:18" ht="18" x14ac:dyDescent="0.4">
      <c r="G396" s="12">
        <f t="shared" ca="1" si="12"/>
        <v>45695.44228865741</v>
      </c>
      <c r="H396" s="3" t="str">
        <f>CONCATENATE(TEXT(ROW(G396)-ROW($G$9)+1,"0000")&amp; "-" &amp;Table2[[#This Row],[PART NUMBER]])</f>
        <v>0388-1071411-1</v>
      </c>
      <c r="I396" s="4" t="s">
        <v>375</v>
      </c>
      <c r="J396" s="6" t="s">
        <v>124</v>
      </c>
      <c r="K396" s="4" t="s">
        <v>23</v>
      </c>
      <c r="L396" s="4" t="s">
        <v>242</v>
      </c>
      <c r="M396" s="11">
        <v>0</v>
      </c>
      <c r="N396" s="4" t="s">
        <v>242</v>
      </c>
      <c r="O396" s="7" t="str">
        <f t="shared" ca="1" si="13"/>
        <v/>
      </c>
      <c r="P396" s="4"/>
      <c r="Q396" s="13">
        <f>IFERROR(IF(Table2[[#This Row],[QTY USED]]="",Table2[[#This Row],[QTY IN]],Table2[[#This Row],[QTY IN]]-Table2[[#This Row],[QTY USED]]),"")</f>
        <v>0</v>
      </c>
      <c r="R396" s="4" t="str" cm="1">
        <f t="array" ref="R396">_xlfn.IFS(Table2[[#This Row],[BALANCE]]="","",Table2[[#This Row],[BALANCE]]&gt;=1,"IN STOCK",Table2[[#This Row],[BALANCE]]&lt;=0,"OUT OF STOCK")</f>
        <v>OUT OF STOCK</v>
      </c>
    </row>
    <row r="397" spans="7:18" ht="18" x14ac:dyDescent="0.4">
      <c r="G397" s="12">
        <f t="shared" ca="1" si="12"/>
        <v>45695.44228865741</v>
      </c>
      <c r="H397" s="3" t="str">
        <f>CONCATENATE(TEXT(ROW(G397)-ROW($G$9)+1,"0000")&amp; "-" &amp;Table2[[#This Row],[PART NUMBER]])</f>
        <v>0389-1071411-3</v>
      </c>
      <c r="I397" s="4" t="s">
        <v>859</v>
      </c>
      <c r="J397" s="6" t="s">
        <v>376</v>
      </c>
      <c r="K397" s="4" t="s">
        <v>23</v>
      </c>
      <c r="L397" s="4" t="s">
        <v>242</v>
      </c>
      <c r="M397" s="11">
        <v>5</v>
      </c>
      <c r="N397" s="4" t="s">
        <v>242</v>
      </c>
      <c r="O397" s="7" t="str">
        <f t="shared" ca="1" si="13"/>
        <v/>
      </c>
      <c r="P397" s="4"/>
      <c r="Q397" s="13">
        <f>IFERROR(IF(Table2[[#This Row],[QTY USED]]="",Table2[[#This Row],[QTY IN]],Table2[[#This Row],[QTY IN]]-Table2[[#This Row],[QTY USED]]),"")</f>
        <v>5</v>
      </c>
      <c r="R397" s="4" t="str" cm="1">
        <f t="array" ref="R397">_xlfn.IFS(Table2[[#This Row],[BALANCE]]="","",Table2[[#This Row],[BALANCE]]&gt;=1,"IN STOCK",Table2[[#This Row],[BALANCE]]&lt;=0,"OUT OF STOCK")</f>
        <v>IN STOCK</v>
      </c>
    </row>
    <row r="398" spans="7:18" ht="18" x14ac:dyDescent="0.4">
      <c r="G398" s="12">
        <f t="shared" ca="1" si="12"/>
        <v>45695.44228865741</v>
      </c>
      <c r="H398" s="3" t="str">
        <f>CONCATENATE(TEXT(ROW(G398)-ROW($G$9)+1,"0000")&amp; "-" &amp;Table2[[#This Row],[PART NUMBER]])</f>
        <v>0390-1071411-3</v>
      </c>
      <c r="I398" s="4" t="s">
        <v>859</v>
      </c>
      <c r="J398" s="6" t="s">
        <v>376</v>
      </c>
      <c r="K398" s="4" t="s">
        <v>23</v>
      </c>
      <c r="L398" s="4" t="s">
        <v>242</v>
      </c>
      <c r="M398" s="11">
        <v>0</v>
      </c>
      <c r="N398" s="4" t="s">
        <v>242</v>
      </c>
      <c r="O398" s="7" t="str">
        <f t="shared" ca="1" si="13"/>
        <v/>
      </c>
      <c r="P398" s="4"/>
      <c r="Q398" s="13">
        <f>IFERROR(IF(Table2[[#This Row],[QTY USED]]="",Table2[[#This Row],[QTY IN]],Table2[[#This Row],[QTY IN]]-Table2[[#This Row],[QTY USED]]),"")</f>
        <v>0</v>
      </c>
      <c r="R398" s="4" t="str" cm="1">
        <f t="array" ref="R398">_xlfn.IFS(Table2[[#This Row],[BALANCE]]="","",Table2[[#This Row],[BALANCE]]&gt;=1,"IN STOCK",Table2[[#This Row],[BALANCE]]&lt;=0,"OUT OF STOCK")</f>
        <v>OUT OF STOCK</v>
      </c>
    </row>
    <row r="399" spans="7:18" ht="18" x14ac:dyDescent="0.4">
      <c r="G399" s="12">
        <f t="shared" ca="1" si="12"/>
        <v>45695.44228865741</v>
      </c>
      <c r="H399" s="3" t="str">
        <f>CONCATENATE(TEXT(ROW(G399)-ROW($G$9)+1,"0000")&amp; "-" &amp;Table2[[#This Row],[PART NUMBER]])</f>
        <v>0391-1071905-100</v>
      </c>
      <c r="I399" s="4" t="s">
        <v>860</v>
      </c>
      <c r="J399" s="6" t="s">
        <v>377</v>
      </c>
      <c r="K399" s="4" t="s">
        <v>23</v>
      </c>
      <c r="L399" s="4" t="s">
        <v>242</v>
      </c>
      <c r="M399" s="11">
        <v>1</v>
      </c>
      <c r="N399" s="4" t="s">
        <v>242</v>
      </c>
      <c r="O399" s="7" t="str">
        <f t="shared" ca="1" si="13"/>
        <v/>
      </c>
      <c r="P399" s="4"/>
      <c r="Q399" s="13">
        <f>IFERROR(IF(Table2[[#This Row],[QTY USED]]="",Table2[[#This Row],[QTY IN]],Table2[[#This Row],[QTY IN]]-Table2[[#This Row],[QTY USED]]),"")</f>
        <v>1</v>
      </c>
      <c r="R399" s="4" t="str" cm="1">
        <f t="array" ref="R399">_xlfn.IFS(Table2[[#This Row],[BALANCE]]="","",Table2[[#This Row],[BALANCE]]&gt;=1,"IN STOCK",Table2[[#This Row],[BALANCE]]&lt;=0,"OUT OF STOCK")</f>
        <v>IN STOCK</v>
      </c>
    </row>
    <row r="400" spans="7:18" ht="18" x14ac:dyDescent="0.4">
      <c r="G400" s="12">
        <f t="shared" ca="1" si="12"/>
        <v>45695.44228865741</v>
      </c>
      <c r="H400" s="3" t="str">
        <f>CONCATENATE(TEXT(ROW(G400)-ROW($G$9)+1,"0000")&amp; "-" &amp;Table2[[#This Row],[PART NUMBER]])</f>
        <v>0392-1076251-1</v>
      </c>
      <c r="I400" s="4" t="s">
        <v>861</v>
      </c>
      <c r="J400" s="6" t="s">
        <v>378</v>
      </c>
      <c r="K400" s="4" t="s">
        <v>23</v>
      </c>
      <c r="L400" s="4" t="s">
        <v>242</v>
      </c>
      <c r="M400" s="11">
        <v>1</v>
      </c>
      <c r="N400" s="4" t="s">
        <v>242</v>
      </c>
      <c r="O400" s="7" t="str">
        <f t="shared" ca="1" si="13"/>
        <v/>
      </c>
      <c r="P400" s="4"/>
      <c r="Q400" s="13">
        <f>IFERROR(IF(Table2[[#This Row],[QTY USED]]="",Table2[[#This Row],[QTY IN]],Table2[[#This Row],[QTY IN]]-Table2[[#This Row],[QTY USED]]),"")</f>
        <v>1</v>
      </c>
      <c r="R400" s="4" t="str" cm="1">
        <f t="array" ref="R400">_xlfn.IFS(Table2[[#This Row],[BALANCE]]="","",Table2[[#This Row],[BALANCE]]&gt;=1,"IN STOCK",Table2[[#This Row],[BALANCE]]&lt;=0,"OUT OF STOCK")</f>
        <v>IN STOCK</v>
      </c>
    </row>
    <row r="401" spans="7:18" ht="18" x14ac:dyDescent="0.4">
      <c r="G401" s="12">
        <f t="shared" ca="1" si="12"/>
        <v>45695.44228865741</v>
      </c>
      <c r="H401" s="3" t="str">
        <f>CONCATENATE(TEXT(ROW(G401)-ROW($G$9)+1,"0000")&amp; "-" &amp;Table2[[#This Row],[PART NUMBER]])</f>
        <v>0393-1076251-2</v>
      </c>
      <c r="I401" s="4" t="s">
        <v>862</v>
      </c>
      <c r="J401" s="6" t="s">
        <v>379</v>
      </c>
      <c r="K401" s="4" t="s">
        <v>23</v>
      </c>
      <c r="L401" s="4" t="s">
        <v>242</v>
      </c>
      <c r="M401" s="11">
        <v>3</v>
      </c>
      <c r="N401" s="4" t="s">
        <v>242</v>
      </c>
      <c r="O401" s="7" t="str">
        <f t="shared" ca="1" si="13"/>
        <v/>
      </c>
      <c r="P401" s="4"/>
      <c r="Q401" s="13">
        <f>IFERROR(IF(Table2[[#This Row],[QTY USED]]="",Table2[[#This Row],[QTY IN]],Table2[[#This Row],[QTY IN]]-Table2[[#This Row],[QTY USED]]),"")</f>
        <v>3</v>
      </c>
      <c r="R401" s="4" t="str" cm="1">
        <f t="array" ref="R401">_xlfn.IFS(Table2[[#This Row],[BALANCE]]="","",Table2[[#This Row],[BALANCE]]&gt;=1,"IN STOCK",Table2[[#This Row],[BALANCE]]&lt;=0,"OUT OF STOCK")</f>
        <v>IN STOCK</v>
      </c>
    </row>
    <row r="402" spans="7:18" ht="18" x14ac:dyDescent="0.4">
      <c r="G402" s="12">
        <f t="shared" ca="1" si="12"/>
        <v>45695.44228865741</v>
      </c>
      <c r="H402" s="3" t="str">
        <f>CONCATENATE(TEXT(ROW(G402)-ROW($G$9)+1,"0000")&amp; "-" &amp;Table2[[#This Row],[PART NUMBER]])</f>
        <v>0394-1076251-2</v>
      </c>
      <c r="I402" s="4" t="s">
        <v>862</v>
      </c>
      <c r="J402" s="6" t="s">
        <v>379</v>
      </c>
      <c r="K402" s="4" t="s">
        <v>23</v>
      </c>
      <c r="L402" s="4" t="s">
        <v>242</v>
      </c>
      <c r="M402" s="11">
        <v>0</v>
      </c>
      <c r="N402" s="4" t="s">
        <v>242</v>
      </c>
      <c r="O402" s="7" t="str">
        <f t="shared" ca="1" si="13"/>
        <v/>
      </c>
      <c r="P402" s="4"/>
      <c r="Q402" s="13">
        <f>IFERROR(IF(Table2[[#This Row],[QTY USED]]="",Table2[[#This Row],[QTY IN]],Table2[[#This Row],[QTY IN]]-Table2[[#This Row],[QTY USED]]),"")</f>
        <v>0</v>
      </c>
      <c r="R402" s="4" t="str" cm="1">
        <f t="array" ref="R402">_xlfn.IFS(Table2[[#This Row],[BALANCE]]="","",Table2[[#This Row],[BALANCE]]&gt;=1,"IN STOCK",Table2[[#This Row],[BALANCE]]&lt;=0,"OUT OF STOCK")</f>
        <v>OUT OF STOCK</v>
      </c>
    </row>
    <row r="403" spans="7:18" ht="18" x14ac:dyDescent="0.4">
      <c r="G403" s="12">
        <f t="shared" ca="1" si="12"/>
        <v>45695.44228865741</v>
      </c>
      <c r="H403" s="3" t="str">
        <f>CONCATENATE(TEXT(ROW(G403)-ROW($G$9)+1,"0000")&amp; "-" &amp;Table2[[#This Row],[PART NUMBER]])</f>
        <v>0395-1078325-1</v>
      </c>
      <c r="I403" s="4" t="s">
        <v>380</v>
      </c>
      <c r="J403" s="6" t="s">
        <v>381</v>
      </c>
      <c r="K403" s="4" t="s">
        <v>23</v>
      </c>
      <c r="L403" s="4" t="s">
        <v>242</v>
      </c>
      <c r="M403" s="11">
        <v>6</v>
      </c>
      <c r="N403" s="4" t="s">
        <v>242</v>
      </c>
      <c r="O403" s="7" t="str">
        <f t="shared" ca="1" si="13"/>
        <v/>
      </c>
      <c r="P403" s="4"/>
      <c r="Q403" s="13">
        <f>IFERROR(IF(Table2[[#This Row],[QTY USED]]="",Table2[[#This Row],[QTY IN]],Table2[[#This Row],[QTY IN]]-Table2[[#This Row],[QTY USED]]),"")</f>
        <v>6</v>
      </c>
      <c r="R403" s="4" t="str" cm="1">
        <f t="array" ref="R403">_xlfn.IFS(Table2[[#This Row],[BALANCE]]="","",Table2[[#This Row],[BALANCE]]&gt;=1,"IN STOCK",Table2[[#This Row],[BALANCE]]&lt;=0,"OUT OF STOCK")</f>
        <v>IN STOCK</v>
      </c>
    </row>
    <row r="404" spans="7:18" ht="18" x14ac:dyDescent="0.4">
      <c r="G404" s="12">
        <f t="shared" ca="1" si="12"/>
        <v>45695.44228865741</v>
      </c>
      <c r="H404" s="3" t="str">
        <f>CONCATENATE(TEXT(ROW(G404)-ROW($G$9)+1,"0000")&amp; "-" &amp;Table2[[#This Row],[PART NUMBER]])</f>
        <v>0396-1078325-18</v>
      </c>
      <c r="I404" s="4" t="s">
        <v>382</v>
      </c>
      <c r="J404" s="6" t="s">
        <v>383</v>
      </c>
      <c r="K404" s="4" t="s">
        <v>23</v>
      </c>
      <c r="L404" s="4" t="s">
        <v>242</v>
      </c>
      <c r="M404" s="11">
        <v>0</v>
      </c>
      <c r="N404" s="4" t="s">
        <v>242</v>
      </c>
      <c r="O404" s="7" t="str">
        <f t="shared" ca="1" si="13"/>
        <v/>
      </c>
      <c r="P404" s="4"/>
      <c r="Q404" s="13">
        <f>IFERROR(IF(Table2[[#This Row],[QTY USED]]="",Table2[[#This Row],[QTY IN]],Table2[[#This Row],[QTY IN]]-Table2[[#This Row],[QTY USED]]),"")</f>
        <v>0</v>
      </c>
      <c r="R404" s="4" t="str" cm="1">
        <f t="array" ref="R404">_xlfn.IFS(Table2[[#This Row],[BALANCE]]="","",Table2[[#This Row],[BALANCE]]&gt;=1,"IN STOCK",Table2[[#This Row],[BALANCE]]&lt;=0,"OUT OF STOCK")</f>
        <v>OUT OF STOCK</v>
      </c>
    </row>
    <row r="405" spans="7:18" ht="18" x14ac:dyDescent="0.4">
      <c r="G405" s="12">
        <f t="shared" ca="1" si="12"/>
        <v>45695.44228865741</v>
      </c>
      <c r="H405" s="3" t="str">
        <f>CONCATENATE(TEXT(ROW(G405)-ROW($G$9)+1,"0000")&amp; "-" &amp;Table2[[#This Row],[PART NUMBER]])</f>
        <v>0397-1078325-5</v>
      </c>
      <c r="I405" s="4" t="s">
        <v>380</v>
      </c>
      <c r="J405" s="6" t="s">
        <v>384</v>
      </c>
      <c r="K405" s="4" t="s">
        <v>23</v>
      </c>
      <c r="L405" s="4" t="s">
        <v>242</v>
      </c>
      <c r="M405" s="11">
        <v>2</v>
      </c>
      <c r="N405" s="4" t="s">
        <v>242</v>
      </c>
      <c r="O405" s="7" t="str">
        <f t="shared" ca="1" si="13"/>
        <v/>
      </c>
      <c r="P405" s="4"/>
      <c r="Q405" s="13">
        <f>IFERROR(IF(Table2[[#This Row],[QTY USED]]="",Table2[[#This Row],[QTY IN]],Table2[[#This Row],[QTY IN]]-Table2[[#This Row],[QTY USED]]),"")</f>
        <v>2</v>
      </c>
      <c r="R405" s="4" t="str" cm="1">
        <f t="array" ref="R405">_xlfn.IFS(Table2[[#This Row],[BALANCE]]="","",Table2[[#This Row],[BALANCE]]&gt;=1,"IN STOCK",Table2[[#This Row],[BALANCE]]&lt;=0,"OUT OF STOCK")</f>
        <v>IN STOCK</v>
      </c>
    </row>
    <row r="406" spans="7:18" ht="18" x14ac:dyDescent="0.4">
      <c r="G406" s="12">
        <f t="shared" ca="1" si="12"/>
        <v>45695.44228865741</v>
      </c>
      <c r="H406" s="3" t="str">
        <f>CONCATENATE(TEXT(ROW(G406)-ROW($G$9)+1,"0000")&amp; "-" &amp;Table2[[#This Row],[PART NUMBER]])</f>
        <v>0398-1083334-100</v>
      </c>
      <c r="I406" s="4" t="s">
        <v>863</v>
      </c>
      <c r="J406" s="6" t="s">
        <v>385</v>
      </c>
      <c r="K406" s="4" t="s">
        <v>23</v>
      </c>
      <c r="L406" s="4" t="s">
        <v>242</v>
      </c>
      <c r="M406" s="11">
        <v>1</v>
      </c>
      <c r="N406" s="4" t="s">
        <v>242</v>
      </c>
      <c r="O406" s="7" t="str">
        <f t="shared" ca="1" si="13"/>
        <v/>
      </c>
      <c r="P406" s="4"/>
      <c r="Q406" s="13">
        <f>IFERROR(IF(Table2[[#This Row],[QTY USED]]="",Table2[[#This Row],[QTY IN]],Table2[[#This Row],[QTY IN]]-Table2[[#This Row],[QTY USED]]),"")</f>
        <v>1</v>
      </c>
      <c r="R406" s="4" t="str" cm="1">
        <f t="array" ref="R406">_xlfn.IFS(Table2[[#This Row],[BALANCE]]="","",Table2[[#This Row],[BALANCE]]&gt;=1,"IN STOCK",Table2[[#This Row],[BALANCE]]&lt;=0,"OUT OF STOCK")</f>
        <v>IN STOCK</v>
      </c>
    </row>
    <row r="407" spans="7:18" ht="18" x14ac:dyDescent="0.4">
      <c r="G407" s="12">
        <f t="shared" ca="1" si="12"/>
        <v>45695.44228865741</v>
      </c>
      <c r="H407" s="3" t="str">
        <f>CONCATENATE(TEXT(ROW(G407)-ROW($G$9)+1,"0000")&amp; "-" &amp;Table2[[#This Row],[PART NUMBER]])</f>
        <v>0399-1085271-1001</v>
      </c>
      <c r="I407" s="4" t="s">
        <v>864</v>
      </c>
      <c r="J407" s="6" t="s">
        <v>386</v>
      </c>
      <c r="K407" s="4" t="s">
        <v>23</v>
      </c>
      <c r="L407" s="4" t="s">
        <v>242</v>
      </c>
      <c r="M407" s="11">
        <v>1</v>
      </c>
      <c r="N407" s="4" t="s">
        <v>242</v>
      </c>
      <c r="O407" s="7" t="str">
        <f t="shared" ca="1" si="13"/>
        <v/>
      </c>
      <c r="P407" s="4"/>
      <c r="Q407" s="13">
        <f>IFERROR(IF(Table2[[#This Row],[QTY USED]]="",Table2[[#This Row],[QTY IN]],Table2[[#This Row],[QTY IN]]-Table2[[#This Row],[QTY USED]]),"")</f>
        <v>1</v>
      </c>
      <c r="R407" s="4" t="str" cm="1">
        <f t="array" ref="R407">_xlfn.IFS(Table2[[#This Row],[BALANCE]]="","",Table2[[#This Row],[BALANCE]]&gt;=1,"IN STOCK",Table2[[#This Row],[BALANCE]]&lt;=0,"OUT OF STOCK")</f>
        <v>IN STOCK</v>
      </c>
    </row>
    <row r="408" spans="7:18" ht="18" x14ac:dyDescent="0.4">
      <c r="G408" s="12">
        <f t="shared" ca="1" si="12"/>
        <v>45695.44228865741</v>
      </c>
      <c r="H408" s="3" t="str">
        <f>CONCATENATE(TEXT(ROW(G408)-ROW($G$9)+1,"0000")&amp; "-" &amp;Table2[[#This Row],[PART NUMBER]])</f>
        <v>0400-1085271-1002</v>
      </c>
      <c r="I408" s="4" t="s">
        <v>865</v>
      </c>
      <c r="J408" s="6" t="s">
        <v>387</v>
      </c>
      <c r="K408" s="4" t="s">
        <v>23</v>
      </c>
      <c r="L408" s="4" t="s">
        <v>242</v>
      </c>
      <c r="M408" s="11">
        <v>1</v>
      </c>
      <c r="N408" s="4" t="s">
        <v>242</v>
      </c>
      <c r="O408" s="7" t="str">
        <f t="shared" ca="1" si="13"/>
        <v/>
      </c>
      <c r="P408" s="4"/>
      <c r="Q408" s="13">
        <f>IFERROR(IF(Table2[[#This Row],[QTY USED]]="",Table2[[#This Row],[QTY IN]],Table2[[#This Row],[QTY IN]]-Table2[[#This Row],[QTY USED]]),"")</f>
        <v>1</v>
      </c>
      <c r="R408" s="4" t="str" cm="1">
        <f t="array" ref="R408">_xlfn.IFS(Table2[[#This Row],[BALANCE]]="","",Table2[[#This Row],[BALANCE]]&gt;=1,"IN STOCK",Table2[[#This Row],[BALANCE]]&lt;=0,"OUT OF STOCK")</f>
        <v>IN STOCK</v>
      </c>
    </row>
    <row r="409" spans="7:18" ht="18" x14ac:dyDescent="0.4">
      <c r="G409" s="12">
        <f t="shared" ca="1" si="12"/>
        <v>45695.44228865741</v>
      </c>
      <c r="H409" s="3" t="str">
        <f>CONCATENATE(TEXT(ROW(G409)-ROW($G$9)+1,"0000")&amp; "-" &amp;Table2[[#This Row],[PART NUMBER]])</f>
        <v>0401-1085271-1003</v>
      </c>
      <c r="I409" s="4" t="s">
        <v>864</v>
      </c>
      <c r="J409" s="6" t="s">
        <v>388</v>
      </c>
      <c r="K409" s="4" t="s">
        <v>23</v>
      </c>
      <c r="L409" s="4" t="s">
        <v>242</v>
      </c>
      <c r="M409" s="11">
        <v>1</v>
      </c>
      <c r="N409" s="4" t="s">
        <v>242</v>
      </c>
      <c r="O409" s="7" t="str">
        <f t="shared" ca="1" si="13"/>
        <v/>
      </c>
      <c r="P409" s="4"/>
      <c r="Q409" s="13">
        <f>IFERROR(IF(Table2[[#This Row],[QTY USED]]="",Table2[[#This Row],[QTY IN]],Table2[[#This Row],[QTY IN]]-Table2[[#This Row],[QTY USED]]),"")</f>
        <v>1</v>
      </c>
      <c r="R409" s="4" t="str" cm="1">
        <f t="array" ref="R409">_xlfn.IFS(Table2[[#This Row],[BALANCE]]="","",Table2[[#This Row],[BALANCE]]&gt;=1,"IN STOCK",Table2[[#This Row],[BALANCE]]&lt;=0,"OUT OF STOCK")</f>
        <v>IN STOCK</v>
      </c>
    </row>
    <row r="410" spans="7:18" ht="18" x14ac:dyDescent="0.4">
      <c r="G410" s="12">
        <f t="shared" ca="1" si="12"/>
        <v>45695.44228865741</v>
      </c>
      <c r="H410" s="3" t="str">
        <f>CONCATENATE(TEXT(ROW(G410)-ROW($G$9)+1,"0000")&amp; "-" &amp;Table2[[#This Row],[PART NUMBER]])</f>
        <v>0402-1085271-1004</v>
      </c>
      <c r="I410" s="4" t="s">
        <v>866</v>
      </c>
      <c r="J410" s="6" t="s">
        <v>389</v>
      </c>
      <c r="K410" s="4" t="s">
        <v>23</v>
      </c>
      <c r="L410" s="4" t="s">
        <v>242</v>
      </c>
      <c r="M410" s="11">
        <v>1</v>
      </c>
      <c r="N410" s="4" t="s">
        <v>242</v>
      </c>
      <c r="O410" s="7" t="str">
        <f t="shared" ca="1" si="13"/>
        <v/>
      </c>
      <c r="P410" s="4"/>
      <c r="Q410" s="13">
        <f>IFERROR(IF(Table2[[#This Row],[QTY USED]]="",Table2[[#This Row],[QTY IN]],Table2[[#This Row],[QTY IN]]-Table2[[#This Row],[QTY USED]]),"")</f>
        <v>1</v>
      </c>
      <c r="R410" s="4" t="str" cm="1">
        <f t="array" ref="R410">_xlfn.IFS(Table2[[#This Row],[BALANCE]]="","",Table2[[#This Row],[BALANCE]]&gt;=1,"IN STOCK",Table2[[#This Row],[BALANCE]]&lt;=0,"OUT OF STOCK")</f>
        <v>IN STOCK</v>
      </c>
    </row>
    <row r="411" spans="7:18" ht="18" x14ac:dyDescent="0.4">
      <c r="G411" s="12">
        <f t="shared" ca="1" si="12"/>
        <v>45695.44228865741</v>
      </c>
      <c r="H411" s="3" t="str">
        <f>CONCATENATE(TEXT(ROW(G411)-ROW($G$9)+1,"0000")&amp; "-" &amp;Table2[[#This Row],[PART NUMBER]])</f>
        <v>0403-1087491-3</v>
      </c>
      <c r="I411" s="4" t="s">
        <v>867</v>
      </c>
      <c r="J411" s="6" t="s">
        <v>197</v>
      </c>
      <c r="K411" s="4" t="s">
        <v>23</v>
      </c>
      <c r="L411" s="4" t="s">
        <v>242</v>
      </c>
      <c r="M411" s="11">
        <v>12</v>
      </c>
      <c r="N411" s="4" t="s">
        <v>242</v>
      </c>
      <c r="O411" s="7" t="str">
        <f t="shared" ca="1" si="13"/>
        <v/>
      </c>
      <c r="P411" s="4"/>
      <c r="Q411" s="13">
        <f>IFERROR(IF(Table2[[#This Row],[QTY USED]]="",Table2[[#This Row],[QTY IN]],Table2[[#This Row],[QTY IN]]-Table2[[#This Row],[QTY USED]]),"")</f>
        <v>12</v>
      </c>
      <c r="R411" s="4" t="str" cm="1">
        <f t="array" ref="R411">_xlfn.IFS(Table2[[#This Row],[BALANCE]]="","",Table2[[#This Row],[BALANCE]]&gt;=1,"IN STOCK",Table2[[#This Row],[BALANCE]]&lt;=0,"OUT OF STOCK")</f>
        <v>IN STOCK</v>
      </c>
    </row>
    <row r="412" spans="7:18" ht="18" x14ac:dyDescent="0.4">
      <c r="G412" s="12">
        <f t="shared" ca="1" si="12"/>
        <v>45695.44228865741</v>
      </c>
      <c r="H412" s="3" t="str">
        <f>CONCATENATE(TEXT(ROW(G412)-ROW($G$9)+1,"0000")&amp; "-" &amp;Table2[[#This Row],[PART NUMBER]])</f>
        <v>0404-1089240-10</v>
      </c>
      <c r="I412" s="4" t="s">
        <v>390</v>
      </c>
      <c r="J412" s="6" t="s">
        <v>391</v>
      </c>
      <c r="K412" s="4" t="s">
        <v>23</v>
      </c>
      <c r="L412" s="4" t="s">
        <v>242</v>
      </c>
      <c r="M412" s="11">
        <v>3</v>
      </c>
      <c r="N412" s="4" t="s">
        <v>242</v>
      </c>
      <c r="O412" s="7" t="str">
        <f t="shared" ca="1" si="13"/>
        <v/>
      </c>
      <c r="P412" s="4"/>
      <c r="Q412" s="13">
        <f>IFERROR(IF(Table2[[#This Row],[QTY USED]]="",Table2[[#This Row],[QTY IN]],Table2[[#This Row],[QTY IN]]-Table2[[#This Row],[QTY USED]]),"")</f>
        <v>3</v>
      </c>
      <c r="R412" s="4" t="str" cm="1">
        <f t="array" ref="R412">_xlfn.IFS(Table2[[#This Row],[BALANCE]]="","",Table2[[#This Row],[BALANCE]]&gt;=1,"IN STOCK",Table2[[#This Row],[BALANCE]]&lt;=0,"OUT OF STOCK")</f>
        <v>IN STOCK</v>
      </c>
    </row>
    <row r="413" spans="7:18" ht="18" x14ac:dyDescent="0.4">
      <c r="G413" s="12">
        <f t="shared" ca="1" si="12"/>
        <v>45695.44228865741</v>
      </c>
      <c r="H413" s="3" t="str">
        <f>CONCATENATE(TEXT(ROW(G413)-ROW($G$9)+1,"0000")&amp; "-" &amp;Table2[[#This Row],[PART NUMBER]])</f>
        <v>0405-1089240-10</v>
      </c>
      <c r="I413" s="4" t="s">
        <v>390</v>
      </c>
      <c r="J413" s="6" t="s">
        <v>391</v>
      </c>
      <c r="K413" s="4" t="s">
        <v>23</v>
      </c>
      <c r="L413" s="4" t="s">
        <v>242</v>
      </c>
      <c r="M413" s="11">
        <v>0</v>
      </c>
      <c r="N413" s="4" t="s">
        <v>242</v>
      </c>
      <c r="O413" s="7" t="str">
        <f t="shared" ca="1" si="13"/>
        <v/>
      </c>
      <c r="P413" s="4"/>
      <c r="Q413" s="13">
        <f>IFERROR(IF(Table2[[#This Row],[QTY USED]]="",Table2[[#This Row],[QTY IN]],Table2[[#This Row],[QTY IN]]-Table2[[#This Row],[QTY USED]]),"")</f>
        <v>0</v>
      </c>
      <c r="R413" s="4" t="str" cm="1">
        <f t="array" ref="R413">_xlfn.IFS(Table2[[#This Row],[BALANCE]]="","",Table2[[#This Row],[BALANCE]]&gt;=1,"IN STOCK",Table2[[#This Row],[BALANCE]]&lt;=0,"OUT OF STOCK")</f>
        <v>OUT OF STOCK</v>
      </c>
    </row>
    <row r="414" spans="7:18" ht="18" x14ac:dyDescent="0.4">
      <c r="G414" s="12">
        <f t="shared" ca="1" si="12"/>
        <v>45695.44228865741</v>
      </c>
      <c r="H414" s="3" t="str">
        <f>CONCATENATE(TEXT(ROW(G414)-ROW($G$9)+1,"0000")&amp; "-" &amp;Table2[[#This Row],[PART NUMBER]])</f>
        <v>0406-1089240-11</v>
      </c>
      <c r="I414" s="4" t="s">
        <v>868</v>
      </c>
      <c r="J414" s="6" t="s">
        <v>392</v>
      </c>
      <c r="K414" s="4" t="s">
        <v>23</v>
      </c>
      <c r="L414" s="4" t="s">
        <v>242</v>
      </c>
      <c r="M414" s="11">
        <v>3</v>
      </c>
      <c r="N414" s="4" t="s">
        <v>242</v>
      </c>
      <c r="O414" s="7" t="str">
        <f t="shared" ca="1" si="13"/>
        <v/>
      </c>
      <c r="P414" s="4"/>
      <c r="Q414" s="13">
        <f>IFERROR(IF(Table2[[#This Row],[QTY USED]]="",Table2[[#This Row],[QTY IN]],Table2[[#This Row],[QTY IN]]-Table2[[#This Row],[QTY USED]]),"")</f>
        <v>3</v>
      </c>
      <c r="R414" s="4" t="str" cm="1">
        <f t="array" ref="R414">_xlfn.IFS(Table2[[#This Row],[BALANCE]]="","",Table2[[#This Row],[BALANCE]]&gt;=1,"IN STOCK",Table2[[#This Row],[BALANCE]]&lt;=0,"OUT OF STOCK")</f>
        <v>IN STOCK</v>
      </c>
    </row>
    <row r="415" spans="7:18" ht="18" x14ac:dyDescent="0.4">
      <c r="G415" s="12">
        <f t="shared" ca="1" si="12"/>
        <v>45695.44228865741</v>
      </c>
      <c r="H415" s="3" t="str">
        <f>CONCATENATE(TEXT(ROW(G415)-ROW($G$9)+1,"0000")&amp; "-" &amp;Table2[[#This Row],[PART NUMBER]])</f>
        <v>0407-1089240-11</v>
      </c>
      <c r="I415" s="4" t="s">
        <v>868</v>
      </c>
      <c r="J415" s="6" t="s">
        <v>392</v>
      </c>
      <c r="K415" s="4" t="s">
        <v>23</v>
      </c>
      <c r="L415" s="4" t="s">
        <v>242</v>
      </c>
      <c r="M415" s="11">
        <v>0</v>
      </c>
      <c r="N415" s="4" t="s">
        <v>242</v>
      </c>
      <c r="O415" s="7" t="str">
        <f t="shared" ca="1" si="13"/>
        <v/>
      </c>
      <c r="P415" s="4"/>
      <c r="Q415" s="13">
        <f>IFERROR(IF(Table2[[#This Row],[QTY USED]]="",Table2[[#This Row],[QTY IN]],Table2[[#This Row],[QTY IN]]-Table2[[#This Row],[QTY USED]]),"")</f>
        <v>0</v>
      </c>
      <c r="R415" s="4" t="str" cm="1">
        <f t="array" ref="R415">_xlfn.IFS(Table2[[#This Row],[BALANCE]]="","",Table2[[#This Row],[BALANCE]]&gt;=1,"IN STOCK",Table2[[#This Row],[BALANCE]]&lt;=0,"OUT OF STOCK")</f>
        <v>OUT OF STOCK</v>
      </c>
    </row>
    <row r="416" spans="7:18" ht="18" x14ac:dyDescent="0.4">
      <c r="G416" s="12">
        <f t="shared" ca="1" si="12"/>
        <v>45695.44228865741</v>
      </c>
      <c r="H416" s="3" t="str">
        <f>CONCATENATE(TEXT(ROW(G416)-ROW($G$9)+1,"0000")&amp; "-" &amp;Table2[[#This Row],[PART NUMBER]])</f>
        <v>0408-1089240-18</v>
      </c>
      <c r="I416" s="4" t="s">
        <v>869</v>
      </c>
      <c r="J416" s="6" t="s">
        <v>229</v>
      </c>
      <c r="K416" s="4" t="s">
        <v>23</v>
      </c>
      <c r="L416" s="4" t="s">
        <v>242</v>
      </c>
      <c r="M416" s="11">
        <v>2</v>
      </c>
      <c r="N416" s="4" t="s">
        <v>242</v>
      </c>
      <c r="O416" s="7" t="str">
        <f t="shared" ca="1" si="13"/>
        <v/>
      </c>
      <c r="P416" s="4"/>
      <c r="Q416" s="13">
        <f>IFERROR(IF(Table2[[#This Row],[QTY USED]]="",Table2[[#This Row],[QTY IN]],Table2[[#This Row],[QTY IN]]-Table2[[#This Row],[QTY USED]]),"")</f>
        <v>2</v>
      </c>
      <c r="R416" s="4" t="str" cm="1">
        <f t="array" ref="R416">_xlfn.IFS(Table2[[#This Row],[BALANCE]]="","",Table2[[#This Row],[BALANCE]]&gt;=1,"IN STOCK",Table2[[#This Row],[BALANCE]]&lt;=0,"OUT OF STOCK")</f>
        <v>IN STOCK</v>
      </c>
    </row>
    <row r="417" spans="7:18" ht="18" x14ac:dyDescent="0.4">
      <c r="G417" s="12">
        <f t="shared" ca="1" si="12"/>
        <v>45695.44228865741</v>
      </c>
      <c r="H417" s="3" t="str">
        <f>CONCATENATE(TEXT(ROW(G417)-ROW($G$9)+1,"0000")&amp; "-" &amp;Table2[[#This Row],[PART NUMBER]])</f>
        <v>0409-1089240-18</v>
      </c>
      <c r="I417" s="4" t="s">
        <v>869</v>
      </c>
      <c r="J417" s="6" t="s">
        <v>229</v>
      </c>
      <c r="K417" s="4" t="s">
        <v>23</v>
      </c>
      <c r="L417" s="4" t="s">
        <v>242</v>
      </c>
      <c r="M417" s="11">
        <v>0</v>
      </c>
      <c r="N417" s="4" t="s">
        <v>242</v>
      </c>
      <c r="O417" s="7" t="str">
        <f t="shared" ca="1" si="13"/>
        <v/>
      </c>
      <c r="P417" s="4"/>
      <c r="Q417" s="13">
        <f>IFERROR(IF(Table2[[#This Row],[QTY USED]]="",Table2[[#This Row],[QTY IN]],Table2[[#This Row],[QTY IN]]-Table2[[#This Row],[QTY USED]]),"")</f>
        <v>0</v>
      </c>
      <c r="R417" s="4" t="str" cm="1">
        <f t="array" ref="R417">_xlfn.IFS(Table2[[#This Row],[BALANCE]]="","",Table2[[#This Row],[BALANCE]]&gt;=1,"IN STOCK",Table2[[#This Row],[BALANCE]]&lt;=0,"OUT OF STOCK")</f>
        <v>OUT OF STOCK</v>
      </c>
    </row>
    <row r="418" spans="7:18" ht="18" x14ac:dyDescent="0.4">
      <c r="G418" s="12">
        <f t="shared" ca="1" si="12"/>
        <v>45695.44228865741</v>
      </c>
      <c r="H418" s="3" t="str">
        <f>CONCATENATE(TEXT(ROW(G418)-ROW($G$9)+1,"0000")&amp; "-" &amp;Table2[[#This Row],[PART NUMBER]])</f>
        <v>0410-1089240-2</v>
      </c>
      <c r="I418" s="4" t="s">
        <v>870</v>
      </c>
      <c r="J418" s="6" t="s">
        <v>393</v>
      </c>
      <c r="K418" s="4" t="s">
        <v>23</v>
      </c>
      <c r="L418" s="4" t="s">
        <v>242</v>
      </c>
      <c r="M418" s="11">
        <v>7</v>
      </c>
      <c r="N418" s="4" t="s">
        <v>242</v>
      </c>
      <c r="O418" s="7" t="str">
        <f t="shared" ca="1" si="13"/>
        <v/>
      </c>
      <c r="P418" s="4"/>
      <c r="Q418" s="13">
        <f>IFERROR(IF(Table2[[#This Row],[QTY USED]]="",Table2[[#This Row],[QTY IN]],Table2[[#This Row],[QTY IN]]-Table2[[#This Row],[QTY USED]]),"")</f>
        <v>7</v>
      </c>
      <c r="R418" s="4" t="str" cm="1">
        <f t="array" ref="R418">_xlfn.IFS(Table2[[#This Row],[BALANCE]]="","",Table2[[#This Row],[BALANCE]]&gt;=1,"IN STOCK",Table2[[#This Row],[BALANCE]]&lt;=0,"OUT OF STOCK")</f>
        <v>IN STOCK</v>
      </c>
    </row>
    <row r="419" spans="7:18" ht="18" x14ac:dyDescent="0.4">
      <c r="G419" s="12">
        <f t="shared" ca="1" si="12"/>
        <v>45695.44228865741</v>
      </c>
      <c r="H419" s="3" t="str">
        <f>CONCATENATE(TEXT(ROW(G419)-ROW($G$9)+1,"0000")&amp; "-" &amp;Table2[[#This Row],[PART NUMBER]])</f>
        <v>0411-1089240-2</v>
      </c>
      <c r="I419" s="4" t="s">
        <v>870</v>
      </c>
      <c r="J419" s="6" t="s">
        <v>393</v>
      </c>
      <c r="K419" s="4" t="s">
        <v>23</v>
      </c>
      <c r="L419" s="4" t="s">
        <v>242</v>
      </c>
      <c r="M419" s="11">
        <v>0</v>
      </c>
      <c r="N419" s="4" t="s">
        <v>242</v>
      </c>
      <c r="O419" s="7" t="str">
        <f t="shared" ca="1" si="13"/>
        <v/>
      </c>
      <c r="P419" s="4"/>
      <c r="Q419" s="13">
        <f>IFERROR(IF(Table2[[#This Row],[QTY USED]]="",Table2[[#This Row],[QTY IN]],Table2[[#This Row],[QTY IN]]-Table2[[#This Row],[QTY USED]]),"")</f>
        <v>0</v>
      </c>
      <c r="R419" s="4" t="str" cm="1">
        <f t="array" ref="R419">_xlfn.IFS(Table2[[#This Row],[BALANCE]]="","",Table2[[#This Row],[BALANCE]]&gt;=1,"IN STOCK",Table2[[#This Row],[BALANCE]]&lt;=0,"OUT OF STOCK")</f>
        <v>OUT OF STOCK</v>
      </c>
    </row>
    <row r="420" spans="7:18" ht="18" x14ac:dyDescent="0.4">
      <c r="G420" s="12">
        <f t="shared" ca="1" si="12"/>
        <v>45695.44228865741</v>
      </c>
      <c r="H420" s="3" t="str">
        <f>CONCATENATE(TEXT(ROW(G420)-ROW($G$9)+1,"0000")&amp; "-" &amp;Table2[[#This Row],[PART NUMBER]])</f>
        <v>0412-1089240-29</v>
      </c>
      <c r="I420" s="4" t="s">
        <v>871</v>
      </c>
      <c r="J420" s="6" t="s">
        <v>394</v>
      </c>
      <c r="K420" s="4" t="s">
        <v>23</v>
      </c>
      <c r="L420" s="4" t="s">
        <v>242</v>
      </c>
      <c r="M420" s="11">
        <v>2</v>
      </c>
      <c r="N420" s="4" t="s">
        <v>242</v>
      </c>
      <c r="O420" s="7" t="str">
        <f t="shared" ca="1" si="13"/>
        <v/>
      </c>
      <c r="P420" s="4"/>
      <c r="Q420" s="13">
        <f>IFERROR(IF(Table2[[#This Row],[QTY USED]]="",Table2[[#This Row],[QTY IN]],Table2[[#This Row],[QTY IN]]-Table2[[#This Row],[QTY USED]]),"")</f>
        <v>2</v>
      </c>
      <c r="R420" s="4" t="str" cm="1">
        <f t="array" ref="R420">_xlfn.IFS(Table2[[#This Row],[BALANCE]]="","",Table2[[#This Row],[BALANCE]]&gt;=1,"IN STOCK",Table2[[#This Row],[BALANCE]]&lt;=0,"OUT OF STOCK")</f>
        <v>IN STOCK</v>
      </c>
    </row>
    <row r="421" spans="7:18" ht="18" x14ac:dyDescent="0.4">
      <c r="G421" s="12">
        <f t="shared" ca="1" si="12"/>
        <v>45695.44228865741</v>
      </c>
      <c r="H421" s="3" t="str">
        <f>CONCATENATE(TEXT(ROW(G421)-ROW($G$9)+1,"0000")&amp; "-" &amp;Table2[[#This Row],[PART NUMBER]])</f>
        <v>0413-1089240-3</v>
      </c>
      <c r="I421" s="4" t="s">
        <v>872</v>
      </c>
      <c r="J421" s="6" t="s">
        <v>34</v>
      </c>
      <c r="K421" s="4" t="s">
        <v>23</v>
      </c>
      <c r="L421" s="4" t="s">
        <v>242</v>
      </c>
      <c r="M421" s="11">
        <v>4</v>
      </c>
      <c r="N421" s="4" t="s">
        <v>242</v>
      </c>
      <c r="O421" s="7" t="str">
        <f t="shared" ca="1" si="13"/>
        <v/>
      </c>
      <c r="P421" s="4"/>
      <c r="Q421" s="13">
        <f>IFERROR(IF(Table2[[#This Row],[QTY USED]]="",Table2[[#This Row],[QTY IN]],Table2[[#This Row],[QTY IN]]-Table2[[#This Row],[QTY USED]]),"")</f>
        <v>4</v>
      </c>
      <c r="R421" s="4" t="str" cm="1">
        <f t="array" ref="R421">_xlfn.IFS(Table2[[#This Row],[BALANCE]]="","",Table2[[#This Row],[BALANCE]]&gt;=1,"IN STOCK",Table2[[#This Row],[BALANCE]]&lt;=0,"OUT OF STOCK")</f>
        <v>IN STOCK</v>
      </c>
    </row>
    <row r="422" spans="7:18" ht="18" x14ac:dyDescent="0.4">
      <c r="G422" s="12">
        <f t="shared" ca="1" si="12"/>
        <v>45695.44228865741</v>
      </c>
      <c r="H422" s="3" t="str">
        <f>CONCATENATE(TEXT(ROW(G422)-ROW($G$9)+1,"0000")&amp; "-" &amp;Table2[[#This Row],[PART NUMBER]])</f>
        <v>0414-1089240-3</v>
      </c>
      <c r="I422" s="4" t="s">
        <v>872</v>
      </c>
      <c r="J422" s="6" t="s">
        <v>34</v>
      </c>
      <c r="K422" s="4" t="s">
        <v>23</v>
      </c>
      <c r="L422" s="4" t="s">
        <v>242</v>
      </c>
      <c r="M422" s="11">
        <v>0</v>
      </c>
      <c r="N422" s="4" t="s">
        <v>242</v>
      </c>
      <c r="O422" s="7" t="str">
        <f t="shared" ca="1" si="13"/>
        <v/>
      </c>
      <c r="P422" s="4"/>
      <c r="Q422" s="13">
        <f>IFERROR(IF(Table2[[#This Row],[QTY USED]]="",Table2[[#This Row],[QTY IN]],Table2[[#This Row],[QTY IN]]-Table2[[#This Row],[QTY USED]]),"")</f>
        <v>0</v>
      </c>
      <c r="R422" s="4" t="str" cm="1">
        <f t="array" ref="R422">_xlfn.IFS(Table2[[#This Row],[BALANCE]]="","",Table2[[#This Row],[BALANCE]]&gt;=1,"IN STOCK",Table2[[#This Row],[BALANCE]]&lt;=0,"OUT OF STOCK")</f>
        <v>OUT OF STOCK</v>
      </c>
    </row>
    <row r="423" spans="7:18" ht="18" x14ac:dyDescent="0.4">
      <c r="G423" s="12">
        <f t="shared" ca="1" si="12"/>
        <v>45695.44228865741</v>
      </c>
      <c r="H423" s="3" t="str">
        <f>CONCATENATE(TEXT(ROW(G423)-ROW($G$9)+1,"0000")&amp; "-" &amp;Table2[[#This Row],[PART NUMBER]])</f>
        <v>0415-1089240-30</v>
      </c>
      <c r="I423" s="4" t="s">
        <v>395</v>
      </c>
      <c r="J423" s="6" t="s">
        <v>396</v>
      </c>
      <c r="K423" s="4" t="s">
        <v>23</v>
      </c>
      <c r="L423" s="4" t="s">
        <v>242</v>
      </c>
      <c r="M423" s="11">
        <v>4</v>
      </c>
      <c r="N423" s="4" t="s">
        <v>242</v>
      </c>
      <c r="O423" s="7" t="str">
        <f t="shared" ca="1" si="13"/>
        <v/>
      </c>
      <c r="P423" s="4"/>
      <c r="Q423" s="13">
        <f>IFERROR(IF(Table2[[#This Row],[QTY USED]]="",Table2[[#This Row],[QTY IN]],Table2[[#This Row],[QTY IN]]-Table2[[#This Row],[QTY USED]]),"")</f>
        <v>4</v>
      </c>
      <c r="R423" s="4" t="str" cm="1">
        <f t="array" ref="R423">_xlfn.IFS(Table2[[#This Row],[BALANCE]]="","",Table2[[#This Row],[BALANCE]]&gt;=1,"IN STOCK",Table2[[#This Row],[BALANCE]]&lt;=0,"OUT OF STOCK")</f>
        <v>IN STOCK</v>
      </c>
    </row>
    <row r="424" spans="7:18" ht="18" x14ac:dyDescent="0.4">
      <c r="G424" s="12">
        <f t="shared" ca="1" si="12"/>
        <v>45695.44228865741</v>
      </c>
      <c r="H424" s="3" t="str">
        <f>CONCATENATE(TEXT(ROW(G424)-ROW($G$9)+1,"0000")&amp; "-" &amp;Table2[[#This Row],[PART NUMBER]])</f>
        <v>0416-1089240-30</v>
      </c>
      <c r="I424" s="4" t="s">
        <v>395</v>
      </c>
      <c r="J424" s="6" t="s">
        <v>396</v>
      </c>
      <c r="K424" s="4" t="s">
        <v>23</v>
      </c>
      <c r="L424" s="4" t="s">
        <v>242</v>
      </c>
      <c r="M424" s="11">
        <v>0</v>
      </c>
      <c r="N424" s="4" t="s">
        <v>242</v>
      </c>
      <c r="O424" s="7" t="str">
        <f t="shared" ca="1" si="13"/>
        <v/>
      </c>
      <c r="P424" s="4"/>
      <c r="Q424" s="13">
        <f>IFERROR(IF(Table2[[#This Row],[QTY USED]]="",Table2[[#This Row],[QTY IN]],Table2[[#This Row],[QTY IN]]-Table2[[#This Row],[QTY USED]]),"")</f>
        <v>0</v>
      </c>
      <c r="R424" s="4" t="str" cm="1">
        <f t="array" ref="R424">_xlfn.IFS(Table2[[#This Row],[BALANCE]]="","",Table2[[#This Row],[BALANCE]]&gt;=1,"IN STOCK",Table2[[#This Row],[BALANCE]]&lt;=0,"OUT OF STOCK")</f>
        <v>OUT OF STOCK</v>
      </c>
    </row>
    <row r="425" spans="7:18" ht="18" x14ac:dyDescent="0.4">
      <c r="G425" s="12">
        <f t="shared" ca="1" si="12"/>
        <v>45695.44228865741</v>
      </c>
      <c r="H425" s="3" t="str">
        <f>CONCATENATE(TEXT(ROW(G425)-ROW($G$9)+1,"0000")&amp; "-" &amp;Table2[[#This Row],[PART NUMBER]])</f>
        <v>0417-1089240-31</v>
      </c>
      <c r="I425" s="4" t="s">
        <v>873</v>
      </c>
      <c r="J425" s="6" t="s">
        <v>110</v>
      </c>
      <c r="K425" s="4" t="s">
        <v>23</v>
      </c>
      <c r="L425" s="4" t="s">
        <v>242</v>
      </c>
      <c r="M425" s="11">
        <v>5</v>
      </c>
      <c r="N425" s="4" t="s">
        <v>242</v>
      </c>
      <c r="O425" s="7" t="str">
        <f t="shared" ca="1" si="13"/>
        <v/>
      </c>
      <c r="P425" s="4"/>
      <c r="Q425" s="13">
        <f>IFERROR(IF(Table2[[#This Row],[QTY USED]]="",Table2[[#This Row],[QTY IN]],Table2[[#This Row],[QTY IN]]-Table2[[#This Row],[QTY USED]]),"")</f>
        <v>5</v>
      </c>
      <c r="R425" s="4" t="str" cm="1">
        <f t="array" ref="R425">_xlfn.IFS(Table2[[#This Row],[BALANCE]]="","",Table2[[#This Row],[BALANCE]]&gt;=1,"IN STOCK",Table2[[#This Row],[BALANCE]]&lt;=0,"OUT OF STOCK")</f>
        <v>IN STOCK</v>
      </c>
    </row>
    <row r="426" spans="7:18" ht="18" x14ac:dyDescent="0.4">
      <c r="G426" s="12">
        <f t="shared" ca="1" si="12"/>
        <v>45695.44228865741</v>
      </c>
      <c r="H426" s="3" t="str">
        <f>CONCATENATE(TEXT(ROW(G426)-ROW($G$9)+1,"0000")&amp; "-" &amp;Table2[[#This Row],[PART NUMBER]])</f>
        <v>0418-1089240-31</v>
      </c>
      <c r="I426" s="4" t="s">
        <v>873</v>
      </c>
      <c r="J426" s="6" t="s">
        <v>110</v>
      </c>
      <c r="K426" s="4" t="s">
        <v>23</v>
      </c>
      <c r="L426" s="4" t="s">
        <v>242</v>
      </c>
      <c r="M426" s="11">
        <v>0</v>
      </c>
      <c r="N426" s="4" t="s">
        <v>242</v>
      </c>
      <c r="O426" s="7" t="str">
        <f t="shared" ca="1" si="13"/>
        <v/>
      </c>
      <c r="P426" s="4"/>
      <c r="Q426" s="13">
        <f>IFERROR(IF(Table2[[#This Row],[QTY USED]]="",Table2[[#This Row],[QTY IN]],Table2[[#This Row],[QTY IN]]-Table2[[#This Row],[QTY USED]]),"")</f>
        <v>0</v>
      </c>
      <c r="R426" s="4" t="str" cm="1">
        <f t="array" ref="R426">_xlfn.IFS(Table2[[#This Row],[BALANCE]]="","",Table2[[#This Row],[BALANCE]]&gt;=1,"IN STOCK",Table2[[#This Row],[BALANCE]]&lt;=0,"OUT OF STOCK")</f>
        <v>OUT OF STOCK</v>
      </c>
    </row>
    <row r="427" spans="7:18" ht="18" x14ac:dyDescent="0.4">
      <c r="G427" s="12">
        <f t="shared" ca="1" si="12"/>
        <v>45695.44228865741</v>
      </c>
      <c r="H427" s="3" t="str">
        <f>CONCATENATE(TEXT(ROW(G427)-ROW($G$9)+1,"0000")&amp; "-" &amp;Table2[[#This Row],[PART NUMBER]])</f>
        <v>0419-1089240-32</v>
      </c>
      <c r="I427" s="4" t="s">
        <v>874</v>
      </c>
      <c r="J427" s="6" t="s">
        <v>112</v>
      </c>
      <c r="K427" s="4" t="s">
        <v>23</v>
      </c>
      <c r="L427" s="4" t="s">
        <v>242</v>
      </c>
      <c r="M427" s="11">
        <v>2</v>
      </c>
      <c r="N427" s="4" t="s">
        <v>242</v>
      </c>
      <c r="O427" s="7" t="str">
        <f t="shared" ca="1" si="13"/>
        <v/>
      </c>
      <c r="P427" s="4"/>
      <c r="Q427" s="13">
        <f>IFERROR(IF(Table2[[#This Row],[QTY USED]]="",Table2[[#This Row],[QTY IN]],Table2[[#This Row],[QTY IN]]-Table2[[#This Row],[QTY USED]]),"")</f>
        <v>2</v>
      </c>
      <c r="R427" s="4" t="str" cm="1">
        <f t="array" ref="R427">_xlfn.IFS(Table2[[#This Row],[BALANCE]]="","",Table2[[#This Row],[BALANCE]]&gt;=1,"IN STOCK",Table2[[#This Row],[BALANCE]]&lt;=0,"OUT OF STOCK")</f>
        <v>IN STOCK</v>
      </c>
    </row>
    <row r="428" spans="7:18" ht="18" x14ac:dyDescent="0.4">
      <c r="G428" s="12">
        <f t="shared" ca="1" si="12"/>
        <v>45695.44228865741</v>
      </c>
      <c r="H428" s="3" t="str">
        <f>CONCATENATE(TEXT(ROW(G428)-ROW($G$9)+1,"0000")&amp; "-" &amp;Table2[[#This Row],[PART NUMBER]])</f>
        <v>0420-1089240-32</v>
      </c>
      <c r="I428" s="4" t="s">
        <v>874</v>
      </c>
      <c r="J428" s="6" t="s">
        <v>112</v>
      </c>
      <c r="K428" s="4" t="s">
        <v>23</v>
      </c>
      <c r="L428" s="4" t="s">
        <v>242</v>
      </c>
      <c r="M428" s="11">
        <v>0</v>
      </c>
      <c r="N428" s="4" t="s">
        <v>242</v>
      </c>
      <c r="O428" s="7" t="str">
        <f t="shared" ca="1" si="13"/>
        <v/>
      </c>
      <c r="P428" s="4"/>
      <c r="Q428" s="13">
        <f>IFERROR(IF(Table2[[#This Row],[QTY USED]]="",Table2[[#This Row],[QTY IN]],Table2[[#This Row],[QTY IN]]-Table2[[#This Row],[QTY USED]]),"")</f>
        <v>0</v>
      </c>
      <c r="R428" s="4" t="str" cm="1">
        <f t="array" ref="R428">_xlfn.IFS(Table2[[#This Row],[BALANCE]]="","",Table2[[#This Row],[BALANCE]]&gt;=1,"IN STOCK",Table2[[#This Row],[BALANCE]]&lt;=0,"OUT OF STOCK")</f>
        <v>OUT OF STOCK</v>
      </c>
    </row>
    <row r="429" spans="7:18" ht="18" x14ac:dyDescent="0.4">
      <c r="G429" s="12">
        <f t="shared" ca="1" si="12"/>
        <v>45695.44228865741</v>
      </c>
      <c r="H429" s="3" t="str">
        <f>CONCATENATE(TEXT(ROW(G429)-ROW($G$9)+1,"0000")&amp; "-" &amp;Table2[[#This Row],[PART NUMBER]])</f>
        <v>0421-1089240-4</v>
      </c>
      <c r="I429" s="4" t="s">
        <v>875</v>
      </c>
      <c r="J429" s="6" t="s">
        <v>397</v>
      </c>
      <c r="K429" s="4" t="s">
        <v>23</v>
      </c>
      <c r="L429" s="4" t="s">
        <v>242</v>
      </c>
      <c r="M429" s="11">
        <v>5</v>
      </c>
      <c r="N429" s="4" t="s">
        <v>242</v>
      </c>
      <c r="O429" s="7" t="str">
        <f t="shared" ca="1" si="13"/>
        <v/>
      </c>
      <c r="P429" s="4"/>
      <c r="Q429" s="13">
        <f>IFERROR(IF(Table2[[#This Row],[QTY USED]]="",Table2[[#This Row],[QTY IN]],Table2[[#This Row],[QTY IN]]-Table2[[#This Row],[QTY USED]]),"")</f>
        <v>5</v>
      </c>
      <c r="R429" s="4" t="str" cm="1">
        <f t="array" ref="R429">_xlfn.IFS(Table2[[#This Row],[BALANCE]]="","",Table2[[#This Row],[BALANCE]]&gt;=1,"IN STOCK",Table2[[#This Row],[BALANCE]]&lt;=0,"OUT OF STOCK")</f>
        <v>IN STOCK</v>
      </c>
    </row>
    <row r="430" spans="7:18" ht="18" x14ac:dyDescent="0.4">
      <c r="G430" s="12">
        <f t="shared" ca="1" si="12"/>
        <v>45695.44228865741</v>
      </c>
      <c r="H430" s="3" t="str">
        <f>CONCATENATE(TEXT(ROW(G430)-ROW($G$9)+1,"0000")&amp; "-" &amp;Table2[[#This Row],[PART NUMBER]])</f>
        <v>0422-1089240-4</v>
      </c>
      <c r="I430" s="4" t="s">
        <v>875</v>
      </c>
      <c r="J430" s="6" t="s">
        <v>397</v>
      </c>
      <c r="K430" s="4" t="s">
        <v>23</v>
      </c>
      <c r="L430" s="4" t="s">
        <v>242</v>
      </c>
      <c r="M430" s="11">
        <v>0</v>
      </c>
      <c r="N430" s="4" t="s">
        <v>242</v>
      </c>
      <c r="O430" s="7" t="str">
        <f t="shared" ca="1" si="13"/>
        <v/>
      </c>
      <c r="P430" s="4"/>
      <c r="Q430" s="13">
        <f>IFERROR(IF(Table2[[#This Row],[QTY USED]]="",Table2[[#This Row],[QTY IN]],Table2[[#This Row],[QTY IN]]-Table2[[#This Row],[QTY USED]]),"")</f>
        <v>0</v>
      </c>
      <c r="R430" s="4" t="str" cm="1">
        <f t="array" ref="R430">_xlfn.IFS(Table2[[#This Row],[BALANCE]]="","",Table2[[#This Row],[BALANCE]]&gt;=1,"IN STOCK",Table2[[#This Row],[BALANCE]]&lt;=0,"OUT OF STOCK")</f>
        <v>OUT OF STOCK</v>
      </c>
    </row>
    <row r="431" spans="7:18" ht="18" x14ac:dyDescent="0.4">
      <c r="G431" s="12">
        <f t="shared" ca="1" si="12"/>
        <v>45695.44228865741</v>
      </c>
      <c r="H431" s="3" t="str">
        <f>CONCATENATE(TEXT(ROW(G431)-ROW($G$9)+1,"0000")&amp; "-" &amp;Table2[[#This Row],[PART NUMBER]])</f>
        <v>0423-1089240-5</v>
      </c>
      <c r="I431" s="4" t="s">
        <v>876</v>
      </c>
      <c r="J431" s="6" t="s">
        <v>398</v>
      </c>
      <c r="K431" s="4" t="s">
        <v>23</v>
      </c>
      <c r="L431" s="4" t="s">
        <v>242</v>
      </c>
      <c r="M431" s="11">
        <v>4</v>
      </c>
      <c r="N431" s="4" t="s">
        <v>242</v>
      </c>
      <c r="O431" s="7" t="str">
        <f t="shared" ca="1" si="13"/>
        <v/>
      </c>
      <c r="P431" s="4"/>
      <c r="Q431" s="13">
        <f>IFERROR(IF(Table2[[#This Row],[QTY USED]]="",Table2[[#This Row],[QTY IN]],Table2[[#This Row],[QTY IN]]-Table2[[#This Row],[QTY USED]]),"")</f>
        <v>4</v>
      </c>
      <c r="R431" s="4" t="str" cm="1">
        <f t="array" ref="R431">_xlfn.IFS(Table2[[#This Row],[BALANCE]]="","",Table2[[#This Row],[BALANCE]]&gt;=1,"IN STOCK",Table2[[#This Row],[BALANCE]]&lt;=0,"OUT OF STOCK")</f>
        <v>IN STOCK</v>
      </c>
    </row>
    <row r="432" spans="7:18" ht="18" x14ac:dyDescent="0.4">
      <c r="G432" s="12">
        <f t="shared" ca="1" si="12"/>
        <v>45695.44228865741</v>
      </c>
      <c r="H432" s="3" t="str">
        <f>CONCATENATE(TEXT(ROW(G432)-ROW($G$9)+1,"0000")&amp; "-" &amp;Table2[[#This Row],[PART NUMBER]])</f>
        <v>0424-1089240-5</v>
      </c>
      <c r="I432" s="4" t="s">
        <v>876</v>
      </c>
      <c r="J432" s="6" t="s">
        <v>398</v>
      </c>
      <c r="K432" s="4" t="s">
        <v>23</v>
      </c>
      <c r="L432" s="4" t="s">
        <v>242</v>
      </c>
      <c r="M432" s="11">
        <v>0</v>
      </c>
      <c r="N432" s="4" t="s">
        <v>242</v>
      </c>
      <c r="O432" s="7" t="str">
        <f t="shared" ca="1" si="13"/>
        <v/>
      </c>
      <c r="P432" s="4"/>
      <c r="Q432" s="13">
        <f>IFERROR(IF(Table2[[#This Row],[QTY USED]]="",Table2[[#This Row],[QTY IN]],Table2[[#This Row],[QTY IN]]-Table2[[#This Row],[QTY USED]]),"")</f>
        <v>0</v>
      </c>
      <c r="R432" s="4" t="str" cm="1">
        <f t="array" ref="R432">_xlfn.IFS(Table2[[#This Row],[BALANCE]]="","",Table2[[#This Row],[BALANCE]]&gt;=1,"IN STOCK",Table2[[#This Row],[BALANCE]]&lt;=0,"OUT OF STOCK")</f>
        <v>OUT OF STOCK</v>
      </c>
    </row>
    <row r="433" spans="7:18" ht="18" x14ac:dyDescent="0.4">
      <c r="G433" s="12">
        <f t="shared" ca="1" si="12"/>
        <v>45695.44228865741</v>
      </c>
      <c r="H433" s="3" t="str">
        <f>CONCATENATE(TEXT(ROW(G433)-ROW($G$9)+1,"0000")&amp; "-" &amp;Table2[[#This Row],[PART NUMBER]])</f>
        <v>0425-1089240-7</v>
      </c>
      <c r="I433" s="4" t="s">
        <v>877</v>
      </c>
      <c r="J433" s="6" t="s">
        <v>399</v>
      </c>
      <c r="K433" s="4" t="s">
        <v>23</v>
      </c>
      <c r="L433" s="4" t="s">
        <v>242</v>
      </c>
      <c r="M433" s="11">
        <v>4</v>
      </c>
      <c r="N433" s="4" t="s">
        <v>242</v>
      </c>
      <c r="O433" s="7" t="str">
        <f t="shared" ca="1" si="13"/>
        <v/>
      </c>
      <c r="P433" s="4"/>
      <c r="Q433" s="13">
        <f>IFERROR(IF(Table2[[#This Row],[QTY USED]]="",Table2[[#This Row],[QTY IN]],Table2[[#This Row],[QTY IN]]-Table2[[#This Row],[QTY USED]]),"")</f>
        <v>4</v>
      </c>
      <c r="R433" s="4" t="str" cm="1">
        <f t="array" ref="R433">_xlfn.IFS(Table2[[#This Row],[BALANCE]]="","",Table2[[#This Row],[BALANCE]]&gt;=1,"IN STOCK",Table2[[#This Row],[BALANCE]]&lt;=0,"OUT OF STOCK")</f>
        <v>IN STOCK</v>
      </c>
    </row>
    <row r="434" spans="7:18" ht="18" x14ac:dyDescent="0.4">
      <c r="G434" s="12">
        <f t="shared" ca="1" si="12"/>
        <v>45695.44228865741</v>
      </c>
      <c r="H434" s="3" t="str">
        <f>CONCATENATE(TEXT(ROW(G434)-ROW($G$9)+1,"0000")&amp; "-" &amp;Table2[[#This Row],[PART NUMBER]])</f>
        <v>0426-1089240-7</v>
      </c>
      <c r="I434" s="4" t="s">
        <v>877</v>
      </c>
      <c r="J434" s="6" t="s">
        <v>399</v>
      </c>
      <c r="K434" s="4" t="s">
        <v>23</v>
      </c>
      <c r="L434" s="4" t="s">
        <v>242</v>
      </c>
      <c r="M434" s="11">
        <v>0</v>
      </c>
      <c r="N434" s="4" t="s">
        <v>242</v>
      </c>
      <c r="O434" s="7" t="str">
        <f t="shared" ca="1" si="13"/>
        <v/>
      </c>
      <c r="P434" s="4"/>
      <c r="Q434" s="13">
        <f>IFERROR(IF(Table2[[#This Row],[QTY USED]]="",Table2[[#This Row],[QTY IN]],Table2[[#This Row],[QTY IN]]-Table2[[#This Row],[QTY USED]]),"")</f>
        <v>0</v>
      </c>
      <c r="R434" s="4" t="str" cm="1">
        <f t="array" ref="R434">_xlfn.IFS(Table2[[#This Row],[BALANCE]]="","",Table2[[#This Row],[BALANCE]]&gt;=1,"IN STOCK",Table2[[#This Row],[BALANCE]]&lt;=0,"OUT OF STOCK")</f>
        <v>OUT OF STOCK</v>
      </c>
    </row>
    <row r="435" spans="7:18" ht="18" x14ac:dyDescent="0.4">
      <c r="G435" s="12">
        <f t="shared" ca="1" si="12"/>
        <v>45695.44228865741</v>
      </c>
      <c r="H435" s="3" t="str">
        <f>CONCATENATE(TEXT(ROW(G435)-ROW($G$9)+1,"0000")&amp; "-" &amp;Table2[[#This Row],[PART NUMBER]])</f>
        <v>0427-1089241-28</v>
      </c>
      <c r="I435" s="4" t="s">
        <v>878</v>
      </c>
      <c r="J435" s="6" t="s">
        <v>400</v>
      </c>
      <c r="K435" s="4" t="s">
        <v>23</v>
      </c>
      <c r="L435" s="4" t="s">
        <v>242</v>
      </c>
      <c r="M435" s="11">
        <v>1</v>
      </c>
      <c r="N435" s="4" t="s">
        <v>242</v>
      </c>
      <c r="O435" s="7" t="str">
        <f t="shared" ca="1" si="13"/>
        <v/>
      </c>
      <c r="P435" s="4"/>
      <c r="Q435" s="13">
        <f>IFERROR(IF(Table2[[#This Row],[QTY USED]]="",Table2[[#This Row],[QTY IN]],Table2[[#This Row],[QTY IN]]-Table2[[#This Row],[QTY USED]]),"")</f>
        <v>1</v>
      </c>
      <c r="R435" s="4" t="str" cm="1">
        <f t="array" ref="R435">_xlfn.IFS(Table2[[#This Row],[BALANCE]]="","",Table2[[#This Row],[BALANCE]]&gt;=1,"IN STOCK",Table2[[#This Row],[BALANCE]]&lt;=0,"OUT OF STOCK")</f>
        <v>IN STOCK</v>
      </c>
    </row>
    <row r="436" spans="7:18" ht="18" x14ac:dyDescent="0.4">
      <c r="G436" s="12">
        <f t="shared" ca="1" si="12"/>
        <v>45695.44228865741</v>
      </c>
      <c r="H436" s="3" t="str">
        <f>CONCATENATE(TEXT(ROW(G436)-ROW($G$9)+1,"0000")&amp; "-" &amp;Table2[[#This Row],[PART NUMBER]])</f>
        <v>0428-1089241-30</v>
      </c>
      <c r="I436" s="4" t="s">
        <v>879</v>
      </c>
      <c r="J436" s="6" t="s">
        <v>401</v>
      </c>
      <c r="K436" s="4" t="s">
        <v>23</v>
      </c>
      <c r="L436" s="4" t="s">
        <v>242</v>
      </c>
      <c r="M436" s="11">
        <v>1</v>
      </c>
      <c r="N436" s="4" t="s">
        <v>242</v>
      </c>
      <c r="O436" s="7" t="str">
        <f t="shared" ca="1" si="13"/>
        <v/>
      </c>
      <c r="P436" s="4"/>
      <c r="Q436" s="13">
        <f>IFERROR(IF(Table2[[#This Row],[QTY USED]]="",Table2[[#This Row],[QTY IN]],Table2[[#This Row],[QTY IN]]-Table2[[#This Row],[QTY USED]]),"")</f>
        <v>1</v>
      </c>
      <c r="R436" s="4" t="str" cm="1">
        <f t="array" ref="R436">_xlfn.IFS(Table2[[#This Row],[BALANCE]]="","",Table2[[#This Row],[BALANCE]]&gt;=1,"IN STOCK",Table2[[#This Row],[BALANCE]]&lt;=0,"OUT OF STOCK")</f>
        <v>IN STOCK</v>
      </c>
    </row>
    <row r="437" spans="7:18" ht="18" x14ac:dyDescent="0.4">
      <c r="G437" s="12">
        <f t="shared" ca="1" si="12"/>
        <v>45695.44228865741</v>
      </c>
      <c r="H437" s="3" t="str">
        <f>CONCATENATE(TEXT(ROW(G437)-ROW($G$9)+1,"0000")&amp; "-" &amp;Table2[[#This Row],[PART NUMBER]])</f>
        <v>0429-1089241-36</v>
      </c>
      <c r="I437" s="4" t="s">
        <v>880</v>
      </c>
      <c r="J437" s="6" t="s">
        <v>402</v>
      </c>
      <c r="K437" s="4" t="s">
        <v>23</v>
      </c>
      <c r="L437" s="4" t="s">
        <v>242</v>
      </c>
      <c r="M437" s="11">
        <v>1</v>
      </c>
      <c r="N437" s="4" t="s">
        <v>242</v>
      </c>
      <c r="O437" s="7" t="str">
        <f t="shared" ca="1" si="13"/>
        <v/>
      </c>
      <c r="P437" s="4"/>
      <c r="Q437" s="13">
        <f>IFERROR(IF(Table2[[#This Row],[QTY USED]]="",Table2[[#This Row],[QTY IN]],Table2[[#This Row],[QTY IN]]-Table2[[#This Row],[QTY USED]]),"")</f>
        <v>1</v>
      </c>
      <c r="R437" s="4" t="str" cm="1">
        <f t="array" ref="R437">_xlfn.IFS(Table2[[#This Row],[BALANCE]]="","",Table2[[#This Row],[BALANCE]]&gt;=1,"IN STOCK",Table2[[#This Row],[BALANCE]]&lt;=0,"OUT OF STOCK")</f>
        <v>IN STOCK</v>
      </c>
    </row>
    <row r="438" spans="7:18" ht="18" x14ac:dyDescent="0.4">
      <c r="G438" s="12">
        <f t="shared" ca="1" si="12"/>
        <v>45695.44228865741</v>
      </c>
      <c r="H438" s="3" t="str">
        <f>CONCATENATE(TEXT(ROW(G438)-ROW($G$9)+1,"0000")&amp; "-" &amp;Table2[[#This Row],[PART NUMBER]])</f>
        <v>0430-1089241-40</v>
      </c>
      <c r="I438" s="4" t="s">
        <v>880</v>
      </c>
      <c r="J438" s="6" t="s">
        <v>403</v>
      </c>
      <c r="K438" s="4" t="s">
        <v>23</v>
      </c>
      <c r="L438" s="4" t="s">
        <v>242</v>
      </c>
      <c r="M438" s="11">
        <v>1</v>
      </c>
      <c r="N438" s="4" t="s">
        <v>242</v>
      </c>
      <c r="O438" s="7" t="str">
        <f t="shared" ca="1" si="13"/>
        <v/>
      </c>
      <c r="P438" s="4"/>
      <c r="Q438" s="13">
        <f>IFERROR(IF(Table2[[#This Row],[QTY USED]]="",Table2[[#This Row],[QTY IN]],Table2[[#This Row],[QTY IN]]-Table2[[#This Row],[QTY USED]]),"")</f>
        <v>1</v>
      </c>
      <c r="R438" s="4" t="str" cm="1">
        <f t="array" ref="R438">_xlfn.IFS(Table2[[#This Row],[BALANCE]]="","",Table2[[#This Row],[BALANCE]]&gt;=1,"IN STOCK",Table2[[#This Row],[BALANCE]]&lt;=0,"OUT OF STOCK")</f>
        <v>IN STOCK</v>
      </c>
    </row>
    <row r="439" spans="7:18" ht="18" x14ac:dyDescent="0.4">
      <c r="G439" s="12">
        <f t="shared" ca="1" si="12"/>
        <v>45695.44228865741</v>
      </c>
      <c r="H439" s="3" t="str">
        <f>CONCATENATE(TEXT(ROW(G439)-ROW($G$9)+1,"0000")&amp; "-" &amp;Table2[[#This Row],[PART NUMBER]])</f>
        <v>0431-1089241-4</v>
      </c>
      <c r="I439" s="4" t="s">
        <v>880</v>
      </c>
      <c r="J439" s="6" t="s">
        <v>404</v>
      </c>
      <c r="K439" s="4" t="s">
        <v>23</v>
      </c>
      <c r="L439" s="4" t="s">
        <v>242</v>
      </c>
      <c r="M439" s="11">
        <v>1</v>
      </c>
      <c r="N439" s="4" t="s">
        <v>242</v>
      </c>
      <c r="O439" s="7" t="str">
        <f t="shared" ca="1" si="13"/>
        <v/>
      </c>
      <c r="P439" s="4"/>
      <c r="Q439" s="13">
        <f>IFERROR(IF(Table2[[#This Row],[QTY USED]]="",Table2[[#This Row],[QTY IN]],Table2[[#This Row],[QTY IN]]-Table2[[#This Row],[QTY USED]]),"")</f>
        <v>1</v>
      </c>
      <c r="R439" s="4" t="str" cm="1">
        <f t="array" ref="R439">_xlfn.IFS(Table2[[#This Row],[BALANCE]]="","",Table2[[#This Row],[BALANCE]]&gt;=1,"IN STOCK",Table2[[#This Row],[BALANCE]]&lt;=0,"OUT OF STOCK")</f>
        <v>IN STOCK</v>
      </c>
    </row>
    <row r="440" spans="7:18" ht="18" x14ac:dyDescent="0.4">
      <c r="G440" s="12">
        <f t="shared" ca="1" si="12"/>
        <v>45695.44228865741</v>
      </c>
      <c r="H440" s="3" t="str">
        <f>CONCATENATE(TEXT(ROW(G440)-ROW($G$9)+1,"0000")&amp; "-" &amp;Table2[[#This Row],[PART NUMBER]])</f>
        <v>0432-1089636-1</v>
      </c>
      <c r="I440" s="4" t="s">
        <v>881</v>
      </c>
      <c r="J440" s="6" t="s">
        <v>405</v>
      </c>
      <c r="K440" s="4" t="s">
        <v>23</v>
      </c>
      <c r="L440" s="4" t="s">
        <v>242</v>
      </c>
      <c r="M440" s="11">
        <v>1</v>
      </c>
      <c r="N440" s="4" t="s">
        <v>242</v>
      </c>
      <c r="O440" s="7" t="str">
        <f t="shared" ca="1" si="13"/>
        <v/>
      </c>
      <c r="P440" s="4"/>
      <c r="Q440" s="13">
        <f>IFERROR(IF(Table2[[#This Row],[QTY USED]]="",Table2[[#This Row],[QTY IN]],Table2[[#This Row],[QTY IN]]-Table2[[#This Row],[QTY USED]]),"")</f>
        <v>1</v>
      </c>
      <c r="R440" s="4" t="str" cm="1">
        <f t="array" ref="R440">_xlfn.IFS(Table2[[#This Row],[BALANCE]]="","",Table2[[#This Row],[BALANCE]]&gt;=1,"IN STOCK",Table2[[#This Row],[BALANCE]]&lt;=0,"OUT OF STOCK")</f>
        <v>IN STOCK</v>
      </c>
    </row>
    <row r="441" spans="7:18" ht="18" x14ac:dyDescent="0.4">
      <c r="G441" s="12">
        <f t="shared" ca="1" si="12"/>
        <v>45695.44228865741</v>
      </c>
      <c r="H441" s="3" t="str">
        <f>CONCATENATE(TEXT(ROW(G441)-ROW($G$9)+1,"0000")&amp; "-" &amp;Table2[[#This Row],[PART NUMBER]])</f>
        <v>0433-1090121-201</v>
      </c>
      <c r="I441" s="4" t="s">
        <v>882</v>
      </c>
      <c r="J441" s="6" t="s">
        <v>406</v>
      </c>
      <c r="K441" s="4" t="s">
        <v>23</v>
      </c>
      <c r="L441" s="4" t="s">
        <v>242</v>
      </c>
      <c r="M441" s="11">
        <v>2</v>
      </c>
      <c r="N441" s="4" t="s">
        <v>242</v>
      </c>
      <c r="O441" s="7" t="str">
        <f t="shared" ca="1" si="13"/>
        <v/>
      </c>
      <c r="P441" s="4"/>
      <c r="Q441" s="13">
        <f>IFERROR(IF(Table2[[#This Row],[QTY USED]]="",Table2[[#This Row],[QTY IN]],Table2[[#This Row],[QTY IN]]-Table2[[#This Row],[QTY USED]]),"")</f>
        <v>2</v>
      </c>
      <c r="R441" s="4" t="str" cm="1">
        <f t="array" ref="R441">_xlfn.IFS(Table2[[#This Row],[BALANCE]]="","",Table2[[#This Row],[BALANCE]]&gt;=1,"IN STOCK",Table2[[#This Row],[BALANCE]]&lt;=0,"OUT OF STOCK")</f>
        <v>IN STOCK</v>
      </c>
    </row>
    <row r="442" spans="7:18" ht="18" x14ac:dyDescent="0.4">
      <c r="G442" s="12">
        <f t="shared" ca="1" si="12"/>
        <v>45695.44228865741</v>
      </c>
      <c r="H442" s="3" t="str">
        <f>CONCATENATE(TEXT(ROW(G442)-ROW($G$9)+1,"0000")&amp; "-" &amp;Table2[[#This Row],[PART NUMBER]])</f>
        <v>0434-1091605-100</v>
      </c>
      <c r="I442" s="4" t="s">
        <v>407</v>
      </c>
      <c r="J442" s="6" t="s">
        <v>408</v>
      </c>
      <c r="K442" s="4" t="s">
        <v>23</v>
      </c>
      <c r="L442" s="4" t="s">
        <v>242</v>
      </c>
      <c r="M442" s="11">
        <v>1</v>
      </c>
      <c r="N442" s="4" t="s">
        <v>242</v>
      </c>
      <c r="O442" s="7" t="str">
        <f t="shared" ca="1" si="13"/>
        <v/>
      </c>
      <c r="P442" s="4"/>
      <c r="Q442" s="13">
        <f>IFERROR(IF(Table2[[#This Row],[QTY USED]]="",Table2[[#This Row],[QTY IN]],Table2[[#This Row],[QTY IN]]-Table2[[#This Row],[QTY USED]]),"")</f>
        <v>1</v>
      </c>
      <c r="R442" s="4" t="str" cm="1">
        <f t="array" ref="R442">_xlfn.IFS(Table2[[#This Row],[BALANCE]]="","",Table2[[#This Row],[BALANCE]]&gt;=1,"IN STOCK",Table2[[#This Row],[BALANCE]]&lt;=0,"OUT OF STOCK")</f>
        <v>IN STOCK</v>
      </c>
    </row>
    <row r="443" spans="7:18" ht="18" x14ac:dyDescent="0.4">
      <c r="G443" s="12">
        <f t="shared" ca="1" si="12"/>
        <v>45695.44228865741</v>
      </c>
      <c r="H443" s="3" t="str">
        <f>CONCATENATE(TEXT(ROW(G443)-ROW($G$9)+1,"0000")&amp; "-" &amp;Table2[[#This Row],[PART NUMBER]])</f>
        <v>0435-1097483-102</v>
      </c>
      <c r="I443" s="4" t="s">
        <v>409</v>
      </c>
      <c r="J443" s="6" t="s">
        <v>410</v>
      </c>
      <c r="K443" s="4" t="s">
        <v>23</v>
      </c>
      <c r="L443" s="4" t="s">
        <v>242</v>
      </c>
      <c r="M443" s="11">
        <v>1</v>
      </c>
      <c r="N443" s="4" t="s">
        <v>242</v>
      </c>
      <c r="O443" s="7" t="str">
        <f t="shared" ca="1" si="13"/>
        <v/>
      </c>
      <c r="P443" s="4"/>
      <c r="Q443" s="13">
        <f>IFERROR(IF(Table2[[#This Row],[QTY USED]]="",Table2[[#This Row],[QTY IN]],Table2[[#This Row],[QTY IN]]-Table2[[#This Row],[QTY USED]]),"")</f>
        <v>1</v>
      </c>
      <c r="R443" s="4" t="str" cm="1">
        <f t="array" ref="R443">_xlfn.IFS(Table2[[#This Row],[BALANCE]]="","",Table2[[#This Row],[BALANCE]]&gt;=1,"IN STOCK",Table2[[#This Row],[BALANCE]]&lt;=0,"OUT OF STOCK")</f>
        <v>IN STOCK</v>
      </c>
    </row>
    <row r="444" spans="7:18" ht="18" x14ac:dyDescent="0.4">
      <c r="G444" s="12">
        <f t="shared" ca="1" si="12"/>
        <v>45695.44228865741</v>
      </c>
      <c r="H444" s="3" t="str">
        <f>CONCATENATE(TEXT(ROW(G444)-ROW($G$9)+1,"0000")&amp; "-" &amp;Table2[[#This Row],[PART NUMBER]])</f>
        <v>0436-1097483-103</v>
      </c>
      <c r="I444" s="4" t="s">
        <v>409</v>
      </c>
      <c r="J444" s="6" t="s">
        <v>411</v>
      </c>
      <c r="K444" s="4" t="s">
        <v>23</v>
      </c>
      <c r="L444" s="4" t="s">
        <v>242</v>
      </c>
      <c r="M444" s="11">
        <v>1</v>
      </c>
      <c r="N444" s="4" t="s">
        <v>242</v>
      </c>
      <c r="O444" s="7" t="str">
        <f t="shared" ca="1" si="13"/>
        <v/>
      </c>
      <c r="P444" s="4"/>
      <c r="Q444" s="13">
        <f>IFERROR(IF(Table2[[#This Row],[QTY USED]]="",Table2[[#This Row],[QTY IN]],Table2[[#This Row],[QTY IN]]-Table2[[#This Row],[QTY USED]]),"")</f>
        <v>1</v>
      </c>
      <c r="R444" s="4" t="str" cm="1">
        <f t="array" ref="R444">_xlfn.IFS(Table2[[#This Row],[BALANCE]]="","",Table2[[#This Row],[BALANCE]]&gt;=1,"IN STOCK",Table2[[#This Row],[BALANCE]]&lt;=0,"OUT OF STOCK")</f>
        <v>IN STOCK</v>
      </c>
    </row>
    <row r="445" spans="7:18" ht="18" x14ac:dyDescent="0.4">
      <c r="G445" s="12">
        <f t="shared" ca="1" si="12"/>
        <v>45695.44228865741</v>
      </c>
      <c r="H445" s="3" t="str">
        <f>CONCATENATE(TEXT(ROW(G445)-ROW($G$9)+1,"0000")&amp; "-" &amp;Table2[[#This Row],[PART NUMBER]])</f>
        <v>0437-1097965-103</v>
      </c>
      <c r="I445" s="4" t="s">
        <v>860</v>
      </c>
      <c r="J445" s="6" t="s">
        <v>412</v>
      </c>
      <c r="K445" s="4" t="s">
        <v>23</v>
      </c>
      <c r="L445" s="4" t="s">
        <v>242</v>
      </c>
      <c r="M445" s="11">
        <v>1</v>
      </c>
      <c r="N445" s="4" t="s">
        <v>242</v>
      </c>
      <c r="O445" s="7" t="str">
        <f t="shared" ca="1" si="13"/>
        <v/>
      </c>
      <c r="P445" s="4"/>
      <c r="Q445" s="13">
        <f>IFERROR(IF(Table2[[#This Row],[QTY USED]]="",Table2[[#This Row],[QTY IN]],Table2[[#This Row],[QTY IN]]-Table2[[#This Row],[QTY USED]]),"")</f>
        <v>1</v>
      </c>
      <c r="R445" s="4" t="str" cm="1">
        <f t="array" ref="R445">_xlfn.IFS(Table2[[#This Row],[BALANCE]]="","",Table2[[#This Row],[BALANCE]]&gt;=1,"IN STOCK",Table2[[#This Row],[BALANCE]]&lt;=0,"OUT OF STOCK")</f>
        <v>IN STOCK</v>
      </c>
    </row>
    <row r="446" spans="7:18" ht="18" x14ac:dyDescent="0.4">
      <c r="G446" s="12">
        <f t="shared" ca="1" si="12"/>
        <v>45695.44228865741</v>
      </c>
      <c r="H446" s="3" t="str">
        <f>CONCATENATE(TEXT(ROW(G446)-ROW($G$9)+1,"0000")&amp; "-" &amp;Table2[[#This Row],[PART NUMBER]])</f>
        <v>0438-1097965-103</v>
      </c>
      <c r="I446" s="4" t="s">
        <v>860</v>
      </c>
      <c r="J446" s="6" t="s">
        <v>412</v>
      </c>
      <c r="K446" s="4" t="s">
        <v>23</v>
      </c>
      <c r="L446" s="4" t="s">
        <v>242</v>
      </c>
      <c r="M446" s="11">
        <v>1</v>
      </c>
      <c r="N446" s="4" t="s">
        <v>242</v>
      </c>
      <c r="O446" s="7" t="str">
        <f t="shared" ca="1" si="13"/>
        <v/>
      </c>
      <c r="P446" s="4"/>
      <c r="Q446" s="13">
        <f>IFERROR(IF(Table2[[#This Row],[QTY USED]]="",Table2[[#This Row],[QTY IN]],Table2[[#This Row],[QTY IN]]-Table2[[#This Row],[QTY USED]]),"")</f>
        <v>1</v>
      </c>
      <c r="R446" s="4" t="str" cm="1">
        <f t="array" ref="R446">_xlfn.IFS(Table2[[#This Row],[BALANCE]]="","",Table2[[#This Row],[BALANCE]]&gt;=1,"IN STOCK",Table2[[#This Row],[BALANCE]]&lt;=0,"OUT OF STOCK")</f>
        <v>IN STOCK</v>
      </c>
    </row>
    <row r="447" spans="7:18" ht="18" x14ac:dyDescent="0.4">
      <c r="G447" s="12">
        <f t="shared" ca="1" si="12"/>
        <v>45695.44228865741</v>
      </c>
      <c r="H447" s="3" t="str">
        <f>CONCATENATE(TEXT(ROW(G447)-ROW($G$9)+1,"0000")&amp; "-" &amp;Table2[[#This Row],[PART NUMBER]])</f>
        <v>0439-1098088-400</v>
      </c>
      <c r="I447" s="4" t="s">
        <v>883</v>
      </c>
      <c r="J447" s="6" t="s">
        <v>413</v>
      </c>
      <c r="K447" s="4" t="s">
        <v>23</v>
      </c>
      <c r="L447" s="4" t="s">
        <v>242</v>
      </c>
      <c r="M447" s="11">
        <v>1</v>
      </c>
      <c r="N447" s="4" t="s">
        <v>242</v>
      </c>
      <c r="O447" s="7" t="str">
        <f t="shared" ca="1" si="13"/>
        <v/>
      </c>
      <c r="P447" s="4"/>
      <c r="Q447" s="13">
        <f>IFERROR(IF(Table2[[#This Row],[QTY USED]]="",Table2[[#This Row],[QTY IN]],Table2[[#This Row],[QTY IN]]-Table2[[#This Row],[QTY USED]]),"")</f>
        <v>1</v>
      </c>
      <c r="R447" s="4" t="str" cm="1">
        <f t="array" ref="R447">_xlfn.IFS(Table2[[#This Row],[BALANCE]]="","",Table2[[#This Row],[BALANCE]]&gt;=1,"IN STOCK",Table2[[#This Row],[BALANCE]]&lt;=0,"OUT OF STOCK")</f>
        <v>IN STOCK</v>
      </c>
    </row>
    <row r="448" spans="7:18" ht="18" x14ac:dyDescent="0.4">
      <c r="G448" s="12">
        <f t="shared" ca="1" si="12"/>
        <v>45695.44228865741</v>
      </c>
      <c r="H448" s="3" t="str">
        <f>CONCATENATE(TEXT(ROW(G448)-ROW($G$9)+1,"0000")&amp; "-" &amp;Table2[[#This Row],[PART NUMBER]])</f>
        <v>0440-1105411-1</v>
      </c>
      <c r="I448" s="4" t="s">
        <v>884</v>
      </c>
      <c r="J448" s="6" t="s">
        <v>414</v>
      </c>
      <c r="K448" s="4" t="s">
        <v>23</v>
      </c>
      <c r="L448" s="4" t="s">
        <v>242</v>
      </c>
      <c r="M448" s="11">
        <v>1</v>
      </c>
      <c r="N448" s="4" t="s">
        <v>242</v>
      </c>
      <c r="O448" s="7" t="str">
        <f t="shared" ca="1" si="13"/>
        <v/>
      </c>
      <c r="P448" s="4"/>
      <c r="Q448" s="13">
        <f>IFERROR(IF(Table2[[#This Row],[QTY USED]]="",Table2[[#This Row],[QTY IN]],Table2[[#This Row],[QTY IN]]-Table2[[#This Row],[QTY USED]]),"")</f>
        <v>1</v>
      </c>
      <c r="R448" s="4" t="str" cm="1">
        <f t="array" ref="R448">_xlfn.IFS(Table2[[#This Row],[BALANCE]]="","",Table2[[#This Row],[BALANCE]]&gt;=1,"IN STOCK",Table2[[#This Row],[BALANCE]]&lt;=0,"OUT OF STOCK")</f>
        <v>IN STOCK</v>
      </c>
    </row>
    <row r="449" spans="7:18" ht="18" x14ac:dyDescent="0.4">
      <c r="G449" s="12">
        <f t="shared" ca="1" si="12"/>
        <v>45695.44228865741</v>
      </c>
      <c r="H449" s="3" t="str">
        <f>CONCATENATE(TEXT(ROW(G449)-ROW($G$9)+1,"0000")&amp; "-" &amp;Table2[[#This Row],[PART NUMBER]])</f>
        <v>0441-1105411-3</v>
      </c>
      <c r="I449" s="4" t="s">
        <v>415</v>
      </c>
      <c r="J449" s="6" t="s">
        <v>416</v>
      </c>
      <c r="K449" s="4" t="s">
        <v>23</v>
      </c>
      <c r="L449" s="4" t="s">
        <v>242</v>
      </c>
      <c r="M449" s="11">
        <v>1</v>
      </c>
      <c r="N449" s="4" t="s">
        <v>242</v>
      </c>
      <c r="O449" s="7" t="str">
        <f t="shared" ca="1" si="13"/>
        <v/>
      </c>
      <c r="P449" s="4"/>
      <c r="Q449" s="13">
        <f>IFERROR(IF(Table2[[#This Row],[QTY USED]]="",Table2[[#This Row],[QTY IN]],Table2[[#This Row],[QTY IN]]-Table2[[#This Row],[QTY USED]]),"")</f>
        <v>1</v>
      </c>
      <c r="R449" s="4" t="str" cm="1">
        <f t="array" ref="R449">_xlfn.IFS(Table2[[#This Row],[BALANCE]]="","",Table2[[#This Row],[BALANCE]]&gt;=1,"IN STOCK",Table2[[#This Row],[BALANCE]]&lt;=0,"OUT OF STOCK")</f>
        <v>IN STOCK</v>
      </c>
    </row>
    <row r="450" spans="7:18" ht="18" x14ac:dyDescent="0.4">
      <c r="G450" s="12">
        <f t="shared" ca="1" si="12"/>
        <v>45695.44228865741</v>
      </c>
      <c r="H450" s="3" t="str">
        <f>CONCATENATE(TEXT(ROW(G450)-ROW($G$9)+1,"0000")&amp; "-" &amp;Table2[[#This Row],[PART NUMBER]])</f>
        <v>0442-1105411-6</v>
      </c>
      <c r="I450" s="4" t="s">
        <v>885</v>
      </c>
      <c r="J450" s="6" t="s">
        <v>417</v>
      </c>
      <c r="K450" s="4" t="s">
        <v>23</v>
      </c>
      <c r="L450" s="4" t="s">
        <v>242</v>
      </c>
      <c r="M450" s="11">
        <v>4</v>
      </c>
      <c r="N450" s="4" t="s">
        <v>242</v>
      </c>
      <c r="O450" s="7" t="str">
        <f t="shared" ca="1" si="13"/>
        <v/>
      </c>
      <c r="P450" s="4"/>
      <c r="Q450" s="13">
        <f>IFERROR(IF(Table2[[#This Row],[QTY USED]]="",Table2[[#This Row],[QTY IN]],Table2[[#This Row],[QTY IN]]-Table2[[#This Row],[QTY USED]]),"")</f>
        <v>4</v>
      </c>
      <c r="R450" s="4" t="str" cm="1">
        <f t="array" ref="R450">_xlfn.IFS(Table2[[#This Row],[BALANCE]]="","",Table2[[#This Row],[BALANCE]]&gt;=1,"IN STOCK",Table2[[#This Row],[BALANCE]]&lt;=0,"OUT OF STOCK")</f>
        <v>IN STOCK</v>
      </c>
    </row>
    <row r="451" spans="7:18" ht="18" x14ac:dyDescent="0.4">
      <c r="G451" s="12">
        <f t="shared" ca="1" si="12"/>
        <v>45695.44228865741</v>
      </c>
      <c r="H451" s="3" t="str">
        <f>CONCATENATE(TEXT(ROW(G451)-ROW($G$9)+1,"0000")&amp; "-" &amp;Table2[[#This Row],[PART NUMBER]])</f>
        <v>0443-1105411-7</v>
      </c>
      <c r="I451" s="4" t="s">
        <v>418</v>
      </c>
      <c r="J451" s="6" t="s">
        <v>419</v>
      </c>
      <c r="K451" s="4" t="s">
        <v>23</v>
      </c>
      <c r="L451" s="4" t="s">
        <v>242</v>
      </c>
      <c r="M451" s="11">
        <v>1</v>
      </c>
      <c r="N451" s="4" t="s">
        <v>242</v>
      </c>
      <c r="O451" s="7" t="str">
        <f t="shared" ca="1" si="13"/>
        <v/>
      </c>
      <c r="P451" s="4"/>
      <c r="Q451" s="13">
        <f>IFERROR(IF(Table2[[#This Row],[QTY USED]]="",Table2[[#This Row],[QTY IN]],Table2[[#This Row],[QTY IN]]-Table2[[#This Row],[QTY USED]]),"")</f>
        <v>1</v>
      </c>
      <c r="R451" s="4" t="str" cm="1">
        <f t="array" ref="R451">_xlfn.IFS(Table2[[#This Row],[BALANCE]]="","",Table2[[#This Row],[BALANCE]]&gt;=1,"IN STOCK",Table2[[#This Row],[BALANCE]]&lt;=0,"OUT OF STOCK")</f>
        <v>IN STOCK</v>
      </c>
    </row>
    <row r="452" spans="7:18" ht="18" x14ac:dyDescent="0.4">
      <c r="G452" s="12">
        <f t="shared" ca="1" si="12"/>
        <v>45695.44228865741</v>
      </c>
      <c r="H452" s="3" t="str">
        <f>CONCATENATE(TEXT(ROW(G452)-ROW($G$9)+1,"0000")&amp; "-" &amp;Table2[[#This Row],[PART NUMBER]])</f>
        <v>0444-1109803-52</v>
      </c>
      <c r="I452" s="4" t="s">
        <v>886</v>
      </c>
      <c r="J452" s="6" t="s">
        <v>420</v>
      </c>
      <c r="K452" s="4" t="s">
        <v>23</v>
      </c>
      <c r="L452" s="4" t="s">
        <v>242</v>
      </c>
      <c r="M452" s="11">
        <v>2</v>
      </c>
      <c r="N452" s="4" t="s">
        <v>242</v>
      </c>
      <c r="O452" s="7" t="str">
        <f t="shared" ca="1" si="13"/>
        <v/>
      </c>
      <c r="P452" s="4"/>
      <c r="Q452" s="13">
        <f>IFERROR(IF(Table2[[#This Row],[QTY USED]]="",Table2[[#This Row],[QTY IN]],Table2[[#This Row],[QTY IN]]-Table2[[#This Row],[QTY USED]]),"")</f>
        <v>2</v>
      </c>
      <c r="R452" s="4" t="str" cm="1">
        <f t="array" ref="R452">_xlfn.IFS(Table2[[#This Row],[BALANCE]]="","",Table2[[#This Row],[BALANCE]]&gt;=1,"IN STOCK",Table2[[#This Row],[BALANCE]]&lt;=0,"OUT OF STOCK")</f>
        <v>IN STOCK</v>
      </c>
    </row>
    <row r="453" spans="7:18" ht="18" x14ac:dyDescent="0.4">
      <c r="G453" s="12">
        <f t="shared" ca="1" si="12"/>
        <v>45695.44228865741</v>
      </c>
      <c r="H453" s="3" t="str">
        <f>CONCATENATE(TEXT(ROW(G453)-ROW($G$9)+1,"0000")&amp; "-" &amp;Table2[[#This Row],[PART NUMBER]])</f>
        <v>0445-1109803-74</v>
      </c>
      <c r="I453" s="4" t="s">
        <v>421</v>
      </c>
      <c r="J453" s="6" t="s">
        <v>422</v>
      </c>
      <c r="K453" s="4" t="s">
        <v>23</v>
      </c>
      <c r="L453" s="4" t="s">
        <v>242</v>
      </c>
      <c r="M453" s="11">
        <v>2</v>
      </c>
      <c r="N453" s="4" t="s">
        <v>242</v>
      </c>
      <c r="O453" s="7" t="str">
        <f t="shared" ca="1" si="13"/>
        <v/>
      </c>
      <c r="P453" s="4"/>
      <c r="Q453" s="13">
        <f>IFERROR(IF(Table2[[#This Row],[QTY USED]]="",Table2[[#This Row],[QTY IN]],Table2[[#This Row],[QTY IN]]-Table2[[#This Row],[QTY USED]]),"")</f>
        <v>2</v>
      </c>
      <c r="R453" s="4" t="str" cm="1">
        <f t="array" ref="R453">_xlfn.IFS(Table2[[#This Row],[BALANCE]]="","",Table2[[#This Row],[BALANCE]]&gt;=1,"IN STOCK",Table2[[#This Row],[BALANCE]]&lt;=0,"OUT OF STOCK")</f>
        <v>IN STOCK</v>
      </c>
    </row>
    <row r="454" spans="7:18" ht="18" x14ac:dyDescent="0.4">
      <c r="G454" s="12">
        <f t="shared" ca="1" si="12"/>
        <v>45695.44228865741</v>
      </c>
      <c r="H454" s="3" t="str">
        <f>CONCATENATE(TEXT(ROW(G454)-ROW($G$9)+1,"0000")&amp; "-" &amp;Table2[[#This Row],[PART NUMBER]])</f>
        <v>0446-1109804-50</v>
      </c>
      <c r="I454" s="4" t="s">
        <v>85</v>
      </c>
      <c r="J454" s="6" t="s">
        <v>86</v>
      </c>
      <c r="K454" s="4" t="s">
        <v>23</v>
      </c>
      <c r="L454" s="4" t="s">
        <v>242</v>
      </c>
      <c r="M454" s="11">
        <v>1</v>
      </c>
      <c r="N454" s="4" t="s">
        <v>242</v>
      </c>
      <c r="O454" s="7" t="str">
        <f t="shared" ca="1" si="13"/>
        <v/>
      </c>
      <c r="P454" s="4"/>
      <c r="Q454" s="13">
        <f>IFERROR(IF(Table2[[#This Row],[QTY USED]]="",Table2[[#This Row],[QTY IN]],Table2[[#This Row],[QTY IN]]-Table2[[#This Row],[QTY USED]]),"")</f>
        <v>1</v>
      </c>
      <c r="R454" s="4" t="str" cm="1">
        <f t="array" ref="R454">_xlfn.IFS(Table2[[#This Row],[BALANCE]]="","",Table2[[#This Row],[BALANCE]]&gt;=1,"IN STOCK",Table2[[#This Row],[BALANCE]]&lt;=0,"OUT OF STOCK")</f>
        <v>IN STOCK</v>
      </c>
    </row>
    <row r="455" spans="7:18" ht="18" x14ac:dyDescent="0.4">
      <c r="G455" s="12">
        <f t="shared" ca="1" si="12"/>
        <v>45695.44228865741</v>
      </c>
      <c r="H455" s="3" t="str">
        <f>CONCATENATE(TEXT(ROW(G455)-ROW($G$9)+1,"0000")&amp; "-" &amp;Table2[[#This Row],[PART NUMBER]])</f>
        <v>0447-1109805-50</v>
      </c>
      <c r="I455" s="4" t="s">
        <v>887</v>
      </c>
      <c r="J455" s="6" t="s">
        <v>423</v>
      </c>
      <c r="K455" s="4" t="s">
        <v>23</v>
      </c>
      <c r="L455" s="4" t="s">
        <v>242</v>
      </c>
      <c r="M455" s="11">
        <v>1</v>
      </c>
      <c r="N455" s="4" t="s">
        <v>242</v>
      </c>
      <c r="O455" s="7" t="str">
        <f t="shared" ca="1" si="13"/>
        <v/>
      </c>
      <c r="P455" s="4"/>
      <c r="Q455" s="13">
        <f>IFERROR(IF(Table2[[#This Row],[QTY USED]]="",Table2[[#This Row],[QTY IN]],Table2[[#This Row],[QTY IN]]-Table2[[#This Row],[QTY USED]]),"")</f>
        <v>1</v>
      </c>
      <c r="R455" s="4" t="str" cm="1">
        <f t="array" ref="R455">_xlfn.IFS(Table2[[#This Row],[BALANCE]]="","",Table2[[#This Row],[BALANCE]]&gt;=1,"IN STOCK",Table2[[#This Row],[BALANCE]]&lt;=0,"OUT OF STOCK")</f>
        <v>IN STOCK</v>
      </c>
    </row>
    <row r="456" spans="7:18" ht="18" x14ac:dyDescent="0.4">
      <c r="G456" s="12">
        <f t="shared" ca="1" si="12"/>
        <v>45695.44228865741</v>
      </c>
      <c r="H456" s="3" t="str">
        <f>CONCATENATE(TEXT(ROW(G456)-ROW($G$9)+1,"0000")&amp; "-" &amp;Table2[[#This Row],[PART NUMBER]])</f>
        <v>0448-1112342-1001</v>
      </c>
      <c r="I456" s="4" t="s">
        <v>424</v>
      </c>
      <c r="J456" s="6" t="s">
        <v>425</v>
      </c>
      <c r="K456" s="4" t="s">
        <v>23</v>
      </c>
      <c r="L456" s="4" t="s">
        <v>242</v>
      </c>
      <c r="M456" s="11">
        <v>2</v>
      </c>
      <c r="N456" s="4" t="s">
        <v>242</v>
      </c>
      <c r="O456" s="7" t="str">
        <f t="shared" ca="1" si="13"/>
        <v/>
      </c>
      <c r="P456" s="4"/>
      <c r="Q456" s="13">
        <f>IFERROR(IF(Table2[[#This Row],[QTY USED]]="",Table2[[#This Row],[QTY IN]],Table2[[#This Row],[QTY IN]]-Table2[[#This Row],[QTY USED]]),"")</f>
        <v>2</v>
      </c>
      <c r="R456" s="4" t="str" cm="1">
        <f t="array" ref="R456">_xlfn.IFS(Table2[[#This Row],[BALANCE]]="","",Table2[[#This Row],[BALANCE]]&gt;=1,"IN STOCK",Table2[[#This Row],[BALANCE]]&lt;=0,"OUT OF STOCK")</f>
        <v>IN STOCK</v>
      </c>
    </row>
    <row r="457" spans="7:18" ht="18" x14ac:dyDescent="0.4">
      <c r="G457" s="12">
        <f t="shared" ref="G457:G520" ca="1" si="14">IF(I457&lt;&gt;"",IF(G457="",NOW(),G457),"")</f>
        <v>45695.44228865741</v>
      </c>
      <c r="H457" s="3" t="str">
        <f>CONCATENATE(TEXT(ROW(G457)-ROW($G$9)+1,"0000")&amp; "-" &amp;Table2[[#This Row],[PART NUMBER]])</f>
        <v>0449-1113568-100</v>
      </c>
      <c r="I457" s="4" t="s">
        <v>888</v>
      </c>
      <c r="J457" s="6" t="s">
        <v>426</v>
      </c>
      <c r="K457" s="4" t="s">
        <v>23</v>
      </c>
      <c r="L457" s="4" t="s">
        <v>242</v>
      </c>
      <c r="M457" s="11">
        <v>1</v>
      </c>
      <c r="N457" s="4" t="s">
        <v>242</v>
      </c>
      <c r="O457" s="7" t="str">
        <f t="shared" ref="O457:O520" ca="1" si="15">IF(P457&lt;&gt;"",IF(O457="",NOW(),O457),"")</f>
        <v/>
      </c>
      <c r="P457" s="4"/>
      <c r="Q457" s="13">
        <f>IFERROR(IF(Table2[[#This Row],[QTY USED]]="",Table2[[#This Row],[QTY IN]],Table2[[#This Row],[QTY IN]]-Table2[[#This Row],[QTY USED]]),"")</f>
        <v>1</v>
      </c>
      <c r="R457" s="4" t="str" cm="1">
        <f t="array" ref="R457">_xlfn.IFS(Table2[[#This Row],[BALANCE]]="","",Table2[[#This Row],[BALANCE]]&gt;=1,"IN STOCK",Table2[[#This Row],[BALANCE]]&lt;=0,"OUT OF STOCK")</f>
        <v>IN STOCK</v>
      </c>
    </row>
    <row r="458" spans="7:18" ht="18" x14ac:dyDescent="0.4">
      <c r="G458" s="12">
        <f t="shared" ca="1" si="14"/>
        <v>45695.44228865741</v>
      </c>
      <c r="H458" s="3" t="str">
        <f>CONCATENATE(TEXT(ROW(G458)-ROW($G$9)+1,"0000")&amp; "-" &amp;Table2[[#This Row],[PART NUMBER]])</f>
        <v>0450-1119585-400</v>
      </c>
      <c r="I458" s="4" t="s">
        <v>889</v>
      </c>
      <c r="J458" s="6" t="s">
        <v>427</v>
      </c>
      <c r="K458" s="4" t="s">
        <v>23</v>
      </c>
      <c r="L458" s="4" t="s">
        <v>242</v>
      </c>
      <c r="M458" s="11">
        <v>1</v>
      </c>
      <c r="N458" s="4" t="s">
        <v>242</v>
      </c>
      <c r="O458" s="7" t="str">
        <f t="shared" ca="1" si="15"/>
        <v/>
      </c>
      <c r="P458" s="4"/>
      <c r="Q458" s="13">
        <f>IFERROR(IF(Table2[[#This Row],[QTY USED]]="",Table2[[#This Row],[QTY IN]],Table2[[#This Row],[QTY IN]]-Table2[[#This Row],[QTY USED]]),"")</f>
        <v>1</v>
      </c>
      <c r="R458" s="4" t="str" cm="1">
        <f t="array" ref="R458">_xlfn.IFS(Table2[[#This Row],[BALANCE]]="","",Table2[[#This Row],[BALANCE]]&gt;=1,"IN STOCK",Table2[[#This Row],[BALANCE]]&lt;=0,"OUT OF STOCK")</f>
        <v>IN STOCK</v>
      </c>
    </row>
    <row r="459" spans="7:18" ht="18" x14ac:dyDescent="0.4">
      <c r="G459" s="12">
        <f t="shared" ca="1" si="14"/>
        <v>45695.44228865741</v>
      </c>
      <c r="H459" s="3" t="str">
        <f>CONCATENATE(TEXT(ROW(G459)-ROW($G$9)+1,"0000")&amp; "-" &amp;Table2[[#This Row],[PART NUMBER]])</f>
        <v>0451-112015-1</v>
      </c>
      <c r="I459" s="4" t="s">
        <v>890</v>
      </c>
      <c r="J459" s="6" t="s">
        <v>428</v>
      </c>
      <c r="K459" s="4" t="s">
        <v>23</v>
      </c>
      <c r="L459" s="4" t="s">
        <v>242</v>
      </c>
      <c r="M459" s="11">
        <v>2</v>
      </c>
      <c r="N459" s="4" t="s">
        <v>242</v>
      </c>
      <c r="O459" s="7" t="str">
        <f t="shared" ca="1" si="15"/>
        <v/>
      </c>
      <c r="P459" s="4"/>
      <c r="Q459" s="13">
        <f>IFERROR(IF(Table2[[#This Row],[QTY USED]]="",Table2[[#This Row],[QTY IN]],Table2[[#This Row],[QTY IN]]-Table2[[#This Row],[QTY USED]]),"")</f>
        <v>2</v>
      </c>
      <c r="R459" s="4" t="str" cm="1">
        <f t="array" ref="R459">_xlfn.IFS(Table2[[#This Row],[BALANCE]]="","",Table2[[#This Row],[BALANCE]]&gt;=1,"IN STOCK",Table2[[#This Row],[BALANCE]]&lt;=0,"OUT OF STOCK")</f>
        <v>IN STOCK</v>
      </c>
    </row>
    <row r="460" spans="7:18" ht="18" x14ac:dyDescent="0.4">
      <c r="G460" s="12">
        <f t="shared" ca="1" si="14"/>
        <v>45695.44228865741</v>
      </c>
      <c r="H460" s="3" t="str">
        <f>CONCATENATE(TEXT(ROW(G460)-ROW($G$9)+1,"0000")&amp; "-" &amp;Table2[[#This Row],[PART NUMBER]])</f>
        <v>0452-1121541-1</v>
      </c>
      <c r="I460" s="4" t="s">
        <v>891</v>
      </c>
      <c r="J460" s="6" t="s">
        <v>429</v>
      </c>
      <c r="K460" s="4" t="s">
        <v>23</v>
      </c>
      <c r="L460" s="4" t="s">
        <v>242</v>
      </c>
      <c r="M460" s="11">
        <v>2</v>
      </c>
      <c r="N460" s="4" t="s">
        <v>242</v>
      </c>
      <c r="O460" s="7" t="str">
        <f t="shared" ca="1" si="15"/>
        <v/>
      </c>
      <c r="P460" s="4"/>
      <c r="Q460" s="13">
        <f>IFERROR(IF(Table2[[#This Row],[QTY USED]]="",Table2[[#This Row],[QTY IN]],Table2[[#This Row],[QTY IN]]-Table2[[#This Row],[QTY USED]]),"")</f>
        <v>2</v>
      </c>
      <c r="R460" s="4" t="str" cm="1">
        <f t="array" ref="R460">_xlfn.IFS(Table2[[#This Row],[BALANCE]]="","",Table2[[#This Row],[BALANCE]]&gt;=1,"IN STOCK",Table2[[#This Row],[BALANCE]]&lt;=0,"OUT OF STOCK")</f>
        <v>IN STOCK</v>
      </c>
    </row>
    <row r="461" spans="7:18" ht="18" x14ac:dyDescent="0.4">
      <c r="G461" s="12">
        <f t="shared" ca="1" si="14"/>
        <v>45695.44228865741</v>
      </c>
      <c r="H461" s="3" t="str">
        <f>CONCATENATE(TEXT(ROW(G461)-ROW($G$9)+1,"0000")&amp; "-" &amp;Table2[[#This Row],[PART NUMBER]])</f>
        <v>0453-1123141-2025</v>
      </c>
      <c r="I461" s="4" t="s">
        <v>892</v>
      </c>
      <c r="J461" s="6" t="s">
        <v>430</v>
      </c>
      <c r="K461" s="4" t="s">
        <v>23</v>
      </c>
      <c r="L461" s="4" t="s">
        <v>242</v>
      </c>
      <c r="M461" s="11">
        <v>1</v>
      </c>
      <c r="N461" s="4" t="s">
        <v>242</v>
      </c>
      <c r="O461" s="7" t="str">
        <f t="shared" ca="1" si="15"/>
        <v/>
      </c>
      <c r="P461" s="4"/>
      <c r="Q461" s="13">
        <f>IFERROR(IF(Table2[[#This Row],[QTY USED]]="",Table2[[#This Row],[QTY IN]],Table2[[#This Row],[QTY IN]]-Table2[[#This Row],[QTY USED]]),"")</f>
        <v>1</v>
      </c>
      <c r="R461" s="4" t="str" cm="1">
        <f t="array" ref="R461">_xlfn.IFS(Table2[[#This Row],[BALANCE]]="","",Table2[[#This Row],[BALANCE]]&gt;=1,"IN STOCK",Table2[[#This Row],[BALANCE]]&lt;=0,"OUT OF STOCK")</f>
        <v>IN STOCK</v>
      </c>
    </row>
    <row r="462" spans="7:18" ht="18" x14ac:dyDescent="0.4">
      <c r="G462" s="12">
        <f t="shared" ca="1" si="14"/>
        <v>45695.44228865741</v>
      </c>
      <c r="H462" s="3" t="str">
        <f>CONCATENATE(TEXT(ROW(G462)-ROW($G$9)+1,"0000")&amp; "-" &amp;Table2[[#This Row],[PART NUMBER]])</f>
        <v>0454-1128747-2</v>
      </c>
      <c r="I462" s="4" t="s">
        <v>893</v>
      </c>
      <c r="J462" s="6" t="s">
        <v>431</v>
      </c>
      <c r="K462" s="4" t="s">
        <v>23</v>
      </c>
      <c r="L462" s="4" t="s">
        <v>242</v>
      </c>
      <c r="M462" s="11">
        <v>1</v>
      </c>
      <c r="N462" s="4" t="s">
        <v>242</v>
      </c>
      <c r="O462" s="7" t="str">
        <f t="shared" ca="1" si="15"/>
        <v/>
      </c>
      <c r="P462" s="4"/>
      <c r="Q462" s="13">
        <f>IFERROR(IF(Table2[[#This Row],[QTY USED]]="",Table2[[#This Row],[QTY IN]],Table2[[#This Row],[QTY IN]]-Table2[[#This Row],[QTY USED]]),"")</f>
        <v>1</v>
      </c>
      <c r="R462" s="4" t="str" cm="1">
        <f t="array" ref="R462">_xlfn.IFS(Table2[[#This Row],[BALANCE]]="","",Table2[[#This Row],[BALANCE]]&gt;=1,"IN STOCK",Table2[[#This Row],[BALANCE]]&lt;=0,"OUT OF STOCK")</f>
        <v>IN STOCK</v>
      </c>
    </row>
    <row r="463" spans="7:18" ht="18" x14ac:dyDescent="0.4">
      <c r="G463" s="12">
        <f t="shared" ca="1" si="14"/>
        <v>45695.44228865741</v>
      </c>
      <c r="H463" s="3" t="str">
        <f>CONCATENATE(TEXT(ROW(G463)-ROW($G$9)+1,"0000")&amp; "-" &amp;Table2[[#This Row],[PART NUMBER]])</f>
        <v>0455-1153826-101</v>
      </c>
      <c r="I463" s="4" t="s">
        <v>894</v>
      </c>
      <c r="J463" s="6" t="s">
        <v>432</v>
      </c>
      <c r="K463" s="4" t="s">
        <v>23</v>
      </c>
      <c r="L463" s="4" t="s">
        <v>242</v>
      </c>
      <c r="M463" s="11">
        <v>1</v>
      </c>
      <c r="N463" s="4" t="s">
        <v>242</v>
      </c>
      <c r="O463" s="7" t="str">
        <f t="shared" ca="1" si="15"/>
        <v/>
      </c>
      <c r="P463" s="4"/>
      <c r="Q463" s="13">
        <f>IFERROR(IF(Table2[[#This Row],[QTY USED]]="",Table2[[#This Row],[QTY IN]],Table2[[#This Row],[QTY IN]]-Table2[[#This Row],[QTY USED]]),"")</f>
        <v>1</v>
      </c>
      <c r="R463" s="4" t="str" cm="1">
        <f t="array" ref="R463">_xlfn.IFS(Table2[[#This Row],[BALANCE]]="","",Table2[[#This Row],[BALANCE]]&gt;=1,"IN STOCK",Table2[[#This Row],[BALANCE]]&lt;=0,"OUT OF STOCK")</f>
        <v>IN STOCK</v>
      </c>
    </row>
    <row r="464" spans="7:18" ht="18" x14ac:dyDescent="0.4">
      <c r="G464" s="12">
        <f t="shared" ca="1" si="14"/>
        <v>45695.44228865741</v>
      </c>
      <c r="H464" s="3" t="str">
        <f>CONCATENATE(TEXT(ROW(G464)-ROW($G$9)+1,"0000")&amp; "-" &amp;Table2[[#This Row],[PART NUMBER]])</f>
        <v>0456-118602-23</v>
      </c>
      <c r="I464" s="4" t="s">
        <v>433</v>
      </c>
      <c r="J464" s="6" t="s">
        <v>434</v>
      </c>
      <c r="K464" s="4" t="s">
        <v>23</v>
      </c>
      <c r="L464" s="4" t="s">
        <v>242</v>
      </c>
      <c r="M464" s="11">
        <v>0</v>
      </c>
      <c r="N464" s="4" t="s">
        <v>242</v>
      </c>
      <c r="O464" s="7" t="str">
        <f t="shared" ca="1" si="15"/>
        <v/>
      </c>
      <c r="P464" s="4"/>
      <c r="Q464" s="13">
        <f>IFERROR(IF(Table2[[#This Row],[QTY USED]]="",Table2[[#This Row],[QTY IN]],Table2[[#This Row],[QTY IN]]-Table2[[#This Row],[QTY USED]]),"")</f>
        <v>0</v>
      </c>
      <c r="R464" s="4" t="str" cm="1">
        <f t="array" ref="R464">_xlfn.IFS(Table2[[#This Row],[BALANCE]]="","",Table2[[#This Row],[BALANCE]]&gt;=1,"IN STOCK",Table2[[#This Row],[BALANCE]]&lt;=0,"OUT OF STOCK")</f>
        <v>OUT OF STOCK</v>
      </c>
    </row>
    <row r="465" spans="7:18" ht="18" x14ac:dyDescent="0.4">
      <c r="G465" s="12">
        <f t="shared" ca="1" si="14"/>
        <v>45695.44228865741</v>
      </c>
      <c r="H465" s="3" t="str">
        <f>CONCATENATE(TEXT(ROW(G465)-ROW($G$9)+1,"0000")&amp; "-" &amp;Table2[[#This Row],[PART NUMBER]])</f>
        <v>0457-120022-7</v>
      </c>
      <c r="I465" s="4" t="s">
        <v>435</v>
      </c>
      <c r="J465" s="6" t="s">
        <v>16</v>
      </c>
      <c r="K465" s="4" t="s">
        <v>23</v>
      </c>
      <c r="L465" s="4" t="s">
        <v>242</v>
      </c>
      <c r="M465" s="11">
        <v>67</v>
      </c>
      <c r="N465" s="4" t="s">
        <v>242</v>
      </c>
      <c r="O465" s="7" t="str">
        <f t="shared" ca="1" si="15"/>
        <v/>
      </c>
      <c r="P465" s="4"/>
      <c r="Q465" s="13">
        <f>IFERROR(IF(Table2[[#This Row],[QTY USED]]="",Table2[[#This Row],[QTY IN]],Table2[[#This Row],[QTY IN]]-Table2[[#This Row],[QTY USED]]),"")</f>
        <v>67</v>
      </c>
      <c r="R465" s="4" t="str" cm="1">
        <f t="array" ref="R465">_xlfn.IFS(Table2[[#This Row],[BALANCE]]="","",Table2[[#This Row],[BALANCE]]&gt;=1,"IN STOCK",Table2[[#This Row],[BALANCE]]&lt;=0,"OUT OF STOCK")</f>
        <v>IN STOCK</v>
      </c>
    </row>
    <row r="466" spans="7:18" ht="18" x14ac:dyDescent="0.4">
      <c r="G466" s="12">
        <f t="shared" ca="1" si="14"/>
        <v>45695.44228865741</v>
      </c>
      <c r="H466" s="3" t="str">
        <f>CONCATENATE(TEXT(ROW(G466)-ROW($G$9)+1,"0000")&amp; "-" &amp;Table2[[#This Row],[PART NUMBER]])</f>
        <v>0458-120022-7</v>
      </c>
      <c r="I466" s="4" t="s">
        <v>435</v>
      </c>
      <c r="J466" s="6" t="s">
        <v>16</v>
      </c>
      <c r="K466" s="4" t="s">
        <v>23</v>
      </c>
      <c r="L466" s="4" t="s">
        <v>242</v>
      </c>
      <c r="M466" s="11">
        <v>2400</v>
      </c>
      <c r="N466" s="4" t="s">
        <v>242</v>
      </c>
      <c r="O466" s="7" t="str">
        <f t="shared" ca="1" si="15"/>
        <v/>
      </c>
      <c r="P466" s="4"/>
      <c r="Q466" s="13">
        <f>IFERROR(IF(Table2[[#This Row],[QTY USED]]="",Table2[[#This Row],[QTY IN]],Table2[[#This Row],[QTY IN]]-Table2[[#This Row],[QTY USED]]),"")</f>
        <v>2400</v>
      </c>
      <c r="R466" s="4" t="str" cm="1">
        <f t="array" ref="R466">_xlfn.IFS(Table2[[#This Row],[BALANCE]]="","",Table2[[#This Row],[BALANCE]]&gt;=1,"IN STOCK",Table2[[#This Row],[BALANCE]]&lt;=0,"OUT OF STOCK")</f>
        <v>IN STOCK</v>
      </c>
    </row>
    <row r="467" spans="7:18" ht="18" x14ac:dyDescent="0.4">
      <c r="G467" s="12">
        <f t="shared" ca="1" si="14"/>
        <v>45695.44228865741</v>
      </c>
      <c r="H467" s="3" t="str">
        <f>CONCATENATE(TEXT(ROW(G467)-ROW($G$9)+1,"0000")&amp; "-" &amp;Table2[[#This Row],[PART NUMBER]])</f>
        <v>0459-120667-10</v>
      </c>
      <c r="I467" s="4" t="s">
        <v>895</v>
      </c>
      <c r="J467" s="6" t="s">
        <v>436</v>
      </c>
      <c r="K467" s="4" t="s">
        <v>23</v>
      </c>
      <c r="L467" s="4" t="s">
        <v>242</v>
      </c>
      <c r="M467" s="11">
        <v>2</v>
      </c>
      <c r="N467" s="4" t="s">
        <v>242</v>
      </c>
      <c r="O467" s="7" t="str">
        <f t="shared" ca="1" si="15"/>
        <v/>
      </c>
      <c r="P467" s="4"/>
      <c r="Q467" s="13">
        <f>IFERROR(IF(Table2[[#This Row],[QTY USED]]="",Table2[[#This Row],[QTY IN]],Table2[[#This Row],[QTY IN]]-Table2[[#This Row],[QTY USED]]),"")</f>
        <v>2</v>
      </c>
      <c r="R467" s="4" t="str" cm="1">
        <f t="array" ref="R467">_xlfn.IFS(Table2[[#This Row],[BALANCE]]="","",Table2[[#This Row],[BALANCE]]&gt;=1,"IN STOCK",Table2[[#This Row],[BALANCE]]&lt;=0,"OUT OF STOCK")</f>
        <v>IN STOCK</v>
      </c>
    </row>
    <row r="468" spans="7:18" ht="18" x14ac:dyDescent="0.4">
      <c r="G468" s="12">
        <f t="shared" ca="1" si="14"/>
        <v>45695.44228865741</v>
      </c>
      <c r="H468" s="3" t="str">
        <f>CONCATENATE(TEXT(ROW(G468)-ROW($G$9)+1,"0000")&amp; "-" &amp;Table2[[#This Row],[PART NUMBER]])</f>
        <v>0460-120710-1</v>
      </c>
      <c r="I468" s="4" t="s">
        <v>896</v>
      </c>
      <c r="J468" s="6" t="s">
        <v>437</v>
      </c>
      <c r="K468" s="4" t="s">
        <v>23</v>
      </c>
      <c r="L468" s="4" t="s">
        <v>242</v>
      </c>
      <c r="M468" s="11">
        <v>1</v>
      </c>
      <c r="N468" s="4" t="s">
        <v>242</v>
      </c>
      <c r="O468" s="7" t="str">
        <f t="shared" ca="1" si="15"/>
        <v/>
      </c>
      <c r="P468" s="4"/>
      <c r="Q468" s="13">
        <f>IFERROR(IF(Table2[[#This Row],[QTY USED]]="",Table2[[#This Row],[QTY IN]],Table2[[#This Row],[QTY IN]]-Table2[[#This Row],[QTY USED]]),"")</f>
        <v>1</v>
      </c>
      <c r="R468" s="4" t="str" cm="1">
        <f t="array" ref="R468">_xlfn.IFS(Table2[[#This Row],[BALANCE]]="","",Table2[[#This Row],[BALANCE]]&gt;=1,"IN STOCK",Table2[[#This Row],[BALANCE]]&lt;=0,"OUT OF STOCK")</f>
        <v>IN STOCK</v>
      </c>
    </row>
    <row r="469" spans="7:18" ht="18" x14ac:dyDescent="0.4">
      <c r="G469" s="12">
        <f t="shared" ca="1" si="14"/>
        <v>45695.44228865741</v>
      </c>
      <c r="H469" s="3" t="str">
        <f>CONCATENATE(TEXT(ROW(G469)-ROW($G$9)+1,"0000")&amp; "-" &amp;Table2[[#This Row],[PART NUMBER]])</f>
        <v>0461-120713-39</v>
      </c>
      <c r="I469" s="4" t="s">
        <v>897</v>
      </c>
      <c r="J469" s="6" t="s">
        <v>438</v>
      </c>
      <c r="K469" s="4" t="s">
        <v>23</v>
      </c>
      <c r="L469" s="4" t="s">
        <v>242</v>
      </c>
      <c r="M469" s="11">
        <v>1</v>
      </c>
      <c r="N469" s="4" t="s">
        <v>242</v>
      </c>
      <c r="O469" s="7" t="str">
        <f t="shared" ca="1" si="15"/>
        <v/>
      </c>
      <c r="P469" s="4"/>
      <c r="Q469" s="13">
        <f>IFERROR(IF(Table2[[#This Row],[QTY USED]]="",Table2[[#This Row],[QTY IN]],Table2[[#This Row],[QTY IN]]-Table2[[#This Row],[QTY USED]]),"")</f>
        <v>1</v>
      </c>
      <c r="R469" s="4" t="str" cm="1">
        <f t="array" ref="R469">_xlfn.IFS(Table2[[#This Row],[BALANCE]]="","",Table2[[#This Row],[BALANCE]]&gt;=1,"IN STOCK",Table2[[#This Row],[BALANCE]]&lt;=0,"OUT OF STOCK")</f>
        <v>IN STOCK</v>
      </c>
    </row>
    <row r="470" spans="7:18" ht="18" x14ac:dyDescent="0.4">
      <c r="G470" s="12">
        <f t="shared" ca="1" si="14"/>
        <v>45695.44228865741</v>
      </c>
      <c r="H470" s="3" t="str">
        <f>CONCATENATE(TEXT(ROW(G470)-ROW($G$9)+1,"0000")&amp; "-" &amp;Table2[[#This Row],[PART NUMBER]])</f>
        <v>0462-120848-4</v>
      </c>
      <c r="I470" s="4" t="s">
        <v>439</v>
      </c>
      <c r="J470" s="6" t="s">
        <v>440</v>
      </c>
      <c r="K470" s="4" t="s">
        <v>23</v>
      </c>
      <c r="L470" s="4" t="s">
        <v>242</v>
      </c>
      <c r="M470" s="11">
        <v>2</v>
      </c>
      <c r="N470" s="4" t="s">
        <v>242</v>
      </c>
      <c r="O470" s="7" t="str">
        <f t="shared" ca="1" si="15"/>
        <v/>
      </c>
      <c r="P470" s="4"/>
      <c r="Q470" s="13">
        <f>IFERROR(IF(Table2[[#This Row],[QTY USED]]="",Table2[[#This Row],[QTY IN]],Table2[[#This Row],[QTY IN]]-Table2[[#This Row],[QTY USED]]),"")</f>
        <v>2</v>
      </c>
      <c r="R470" s="4" t="str" cm="1">
        <f t="array" ref="R470">_xlfn.IFS(Table2[[#This Row],[BALANCE]]="","",Table2[[#This Row],[BALANCE]]&gt;=1,"IN STOCK",Table2[[#This Row],[BALANCE]]&lt;=0,"OUT OF STOCK")</f>
        <v>IN STOCK</v>
      </c>
    </row>
    <row r="471" spans="7:18" ht="18" x14ac:dyDescent="0.4">
      <c r="G471" s="12">
        <f t="shared" ca="1" si="14"/>
        <v>45695.44228865741</v>
      </c>
      <c r="H471" s="3" t="str">
        <f>CONCATENATE(TEXT(ROW(G471)-ROW($G$9)+1,"0000")&amp; "-" &amp;Table2[[#This Row],[PART NUMBER]])</f>
        <v>0463-124907-14</v>
      </c>
      <c r="I471" s="4" t="s">
        <v>898</v>
      </c>
      <c r="J471" s="6" t="s">
        <v>441</v>
      </c>
      <c r="K471" s="4" t="s">
        <v>23</v>
      </c>
      <c r="L471" s="4" t="s">
        <v>242</v>
      </c>
      <c r="M471" s="11">
        <v>3</v>
      </c>
      <c r="N471" s="4" t="s">
        <v>242</v>
      </c>
      <c r="O471" s="7" t="str">
        <f t="shared" ca="1" si="15"/>
        <v/>
      </c>
      <c r="P471" s="4"/>
      <c r="Q471" s="13">
        <f>IFERROR(IF(Table2[[#This Row],[QTY USED]]="",Table2[[#This Row],[QTY IN]],Table2[[#This Row],[QTY IN]]-Table2[[#This Row],[QTY USED]]),"")</f>
        <v>3</v>
      </c>
      <c r="R471" s="4" t="str" cm="1">
        <f t="array" ref="R471">_xlfn.IFS(Table2[[#This Row],[BALANCE]]="","",Table2[[#This Row],[BALANCE]]&gt;=1,"IN STOCK",Table2[[#This Row],[BALANCE]]&lt;=0,"OUT OF STOCK")</f>
        <v>IN STOCK</v>
      </c>
    </row>
    <row r="472" spans="7:18" ht="18" x14ac:dyDescent="0.4">
      <c r="G472" s="12">
        <f t="shared" ca="1" si="14"/>
        <v>45695.44228865741</v>
      </c>
      <c r="H472" s="3" t="str">
        <f>CONCATENATE(TEXT(ROW(G472)-ROW($G$9)+1,"0000")&amp; "-" &amp;Table2[[#This Row],[PART NUMBER]])</f>
        <v>0464-124907-17</v>
      </c>
      <c r="I472" s="4" t="s">
        <v>899</v>
      </c>
      <c r="J472" s="6" t="s">
        <v>442</v>
      </c>
      <c r="K472" s="4" t="s">
        <v>23</v>
      </c>
      <c r="L472" s="4" t="s">
        <v>242</v>
      </c>
      <c r="M472" s="11">
        <v>2</v>
      </c>
      <c r="N472" s="4" t="s">
        <v>242</v>
      </c>
      <c r="O472" s="7" t="str">
        <f t="shared" ca="1" si="15"/>
        <v/>
      </c>
      <c r="P472" s="4"/>
      <c r="Q472" s="13">
        <f>IFERROR(IF(Table2[[#This Row],[QTY USED]]="",Table2[[#This Row],[QTY IN]],Table2[[#This Row],[QTY IN]]-Table2[[#This Row],[QTY USED]]),"")</f>
        <v>2</v>
      </c>
      <c r="R472" s="4" t="str" cm="1">
        <f t="array" ref="R472">_xlfn.IFS(Table2[[#This Row],[BALANCE]]="","",Table2[[#This Row],[BALANCE]]&gt;=1,"IN STOCK",Table2[[#This Row],[BALANCE]]&lt;=0,"OUT OF STOCK")</f>
        <v>IN STOCK</v>
      </c>
    </row>
    <row r="473" spans="7:18" ht="18" x14ac:dyDescent="0.4">
      <c r="G473" s="12">
        <f t="shared" ca="1" si="14"/>
        <v>45695.44228865741</v>
      </c>
      <c r="H473" s="3" t="str">
        <f>CONCATENATE(TEXT(ROW(G473)-ROW($G$9)+1,"0000")&amp; "-" &amp;Table2[[#This Row],[PART NUMBER]])</f>
        <v>0465-124907-4</v>
      </c>
      <c r="I473" s="4" t="s">
        <v>898</v>
      </c>
      <c r="J473" s="6" t="s">
        <v>443</v>
      </c>
      <c r="K473" s="4" t="s">
        <v>23</v>
      </c>
      <c r="L473" s="4" t="s">
        <v>242</v>
      </c>
      <c r="M473" s="11">
        <v>2</v>
      </c>
      <c r="N473" s="4" t="s">
        <v>242</v>
      </c>
      <c r="O473" s="7" t="str">
        <f t="shared" ca="1" si="15"/>
        <v/>
      </c>
      <c r="P473" s="4"/>
      <c r="Q473" s="13">
        <f>IFERROR(IF(Table2[[#This Row],[QTY USED]]="",Table2[[#This Row],[QTY IN]],Table2[[#This Row],[QTY IN]]-Table2[[#This Row],[QTY USED]]),"")</f>
        <v>2</v>
      </c>
      <c r="R473" s="4" t="str" cm="1">
        <f t="array" ref="R473">_xlfn.IFS(Table2[[#This Row],[BALANCE]]="","",Table2[[#This Row],[BALANCE]]&gt;=1,"IN STOCK",Table2[[#This Row],[BALANCE]]&lt;=0,"OUT OF STOCK")</f>
        <v>IN STOCK</v>
      </c>
    </row>
    <row r="474" spans="7:18" ht="18" x14ac:dyDescent="0.4">
      <c r="G474" s="12">
        <f t="shared" ca="1" si="14"/>
        <v>45695.44228865741</v>
      </c>
      <c r="H474" s="3" t="str">
        <f>CONCATENATE(TEXT(ROW(G474)-ROW($G$9)+1,"0000")&amp; "-" &amp;Table2[[#This Row],[PART NUMBER]])</f>
        <v>0466-124907-7</v>
      </c>
      <c r="I474" s="4" t="s">
        <v>444</v>
      </c>
      <c r="J474" s="6" t="s">
        <v>445</v>
      </c>
      <c r="K474" s="4" t="s">
        <v>23</v>
      </c>
      <c r="L474" s="4" t="s">
        <v>242</v>
      </c>
      <c r="M474" s="11">
        <v>4</v>
      </c>
      <c r="N474" s="4" t="s">
        <v>242</v>
      </c>
      <c r="O474" s="7" t="str">
        <f t="shared" ca="1" si="15"/>
        <v/>
      </c>
      <c r="P474" s="4"/>
      <c r="Q474" s="13">
        <f>IFERROR(IF(Table2[[#This Row],[QTY USED]]="",Table2[[#This Row],[QTY IN]],Table2[[#This Row],[QTY IN]]-Table2[[#This Row],[QTY USED]]),"")</f>
        <v>4</v>
      </c>
      <c r="R474" s="4" t="str" cm="1">
        <f t="array" ref="R474">_xlfn.IFS(Table2[[#This Row],[BALANCE]]="","",Table2[[#This Row],[BALANCE]]&gt;=1,"IN STOCK",Table2[[#This Row],[BALANCE]]&lt;=0,"OUT OF STOCK")</f>
        <v>IN STOCK</v>
      </c>
    </row>
    <row r="475" spans="7:18" ht="18" x14ac:dyDescent="0.4">
      <c r="G475" s="12">
        <f t="shared" ca="1" si="14"/>
        <v>45695.44228865741</v>
      </c>
      <c r="H475" s="3" t="str">
        <f>CONCATENATE(TEXT(ROW(G475)-ROW($G$9)+1,"0000")&amp; "-" &amp;Table2[[#This Row],[PART NUMBER]])</f>
        <v>0467-1286570-1</v>
      </c>
      <c r="I475" s="4" t="s">
        <v>900</v>
      </c>
      <c r="J475" s="6" t="s">
        <v>218</v>
      </c>
      <c r="K475" s="4" t="s">
        <v>23</v>
      </c>
      <c r="L475" s="4" t="s">
        <v>242</v>
      </c>
      <c r="M475" s="11">
        <v>1</v>
      </c>
      <c r="N475" s="4" t="s">
        <v>242</v>
      </c>
      <c r="O475" s="7" t="str">
        <f t="shared" ca="1" si="15"/>
        <v/>
      </c>
      <c r="P475" s="4"/>
      <c r="Q475" s="13">
        <f>IFERROR(IF(Table2[[#This Row],[QTY USED]]="",Table2[[#This Row],[QTY IN]],Table2[[#This Row],[QTY IN]]-Table2[[#This Row],[QTY USED]]),"")</f>
        <v>1</v>
      </c>
      <c r="R475" s="4" t="str" cm="1">
        <f t="array" ref="R475">_xlfn.IFS(Table2[[#This Row],[BALANCE]]="","",Table2[[#This Row],[BALANCE]]&gt;=1,"IN STOCK",Table2[[#This Row],[BALANCE]]&lt;=0,"OUT OF STOCK")</f>
        <v>IN STOCK</v>
      </c>
    </row>
    <row r="476" spans="7:18" ht="18" x14ac:dyDescent="0.4">
      <c r="G476" s="12">
        <f t="shared" ca="1" si="14"/>
        <v>45695.44228865741</v>
      </c>
      <c r="H476" s="3" t="str">
        <f>CONCATENATE(TEXT(ROW(G476)-ROW($G$9)+1,"0000")&amp; "-" &amp;Table2[[#This Row],[PART NUMBER]])</f>
        <v>0468-1300392-0206</v>
      </c>
      <c r="I476" s="4" t="s">
        <v>901</v>
      </c>
      <c r="J476" s="6" t="s">
        <v>156</v>
      </c>
      <c r="K476" s="4" t="s">
        <v>23</v>
      </c>
      <c r="L476" s="4" t="s">
        <v>242</v>
      </c>
      <c r="M476" s="11">
        <v>10</v>
      </c>
      <c r="N476" s="4" t="s">
        <v>242</v>
      </c>
      <c r="O476" s="7" t="str">
        <f t="shared" ca="1" si="15"/>
        <v/>
      </c>
      <c r="P476" s="4"/>
      <c r="Q476" s="13">
        <f>IFERROR(IF(Table2[[#This Row],[QTY USED]]="",Table2[[#This Row],[QTY IN]],Table2[[#This Row],[QTY IN]]-Table2[[#This Row],[QTY USED]]),"")</f>
        <v>10</v>
      </c>
      <c r="R476" s="4" t="str" cm="1">
        <f t="array" ref="R476">_xlfn.IFS(Table2[[#This Row],[BALANCE]]="","",Table2[[#This Row],[BALANCE]]&gt;=1,"IN STOCK",Table2[[#This Row],[BALANCE]]&lt;=0,"OUT OF STOCK")</f>
        <v>IN STOCK</v>
      </c>
    </row>
    <row r="477" spans="7:18" ht="18" x14ac:dyDescent="0.4">
      <c r="G477" s="12">
        <f t="shared" ca="1" si="14"/>
        <v>45695.44228865741</v>
      </c>
      <c r="H477" s="3" t="str">
        <f>CONCATENATE(TEXT(ROW(G477)-ROW($G$9)+1,"0000")&amp; "-" &amp;Table2[[#This Row],[PART NUMBER]])</f>
        <v>0469-1300392-0207</v>
      </c>
      <c r="I477" s="4" t="s">
        <v>446</v>
      </c>
      <c r="J477" s="6" t="s">
        <v>447</v>
      </c>
      <c r="K477" s="4" t="s">
        <v>23</v>
      </c>
      <c r="L477" s="4" t="s">
        <v>242</v>
      </c>
      <c r="M477" s="11">
        <v>2</v>
      </c>
      <c r="N477" s="4" t="s">
        <v>242</v>
      </c>
      <c r="O477" s="7" t="str">
        <f t="shared" ca="1" si="15"/>
        <v/>
      </c>
      <c r="P477" s="4"/>
      <c r="Q477" s="13">
        <f>IFERROR(IF(Table2[[#This Row],[QTY USED]]="",Table2[[#This Row],[QTY IN]],Table2[[#This Row],[QTY IN]]-Table2[[#This Row],[QTY USED]]),"")</f>
        <v>2</v>
      </c>
      <c r="R477" s="4" t="str" cm="1">
        <f t="array" ref="R477">_xlfn.IFS(Table2[[#This Row],[BALANCE]]="","",Table2[[#This Row],[BALANCE]]&gt;=1,"IN STOCK",Table2[[#This Row],[BALANCE]]&lt;=0,"OUT OF STOCK")</f>
        <v>IN STOCK</v>
      </c>
    </row>
    <row r="478" spans="7:18" ht="18" x14ac:dyDescent="0.4">
      <c r="G478" s="12">
        <f t="shared" ca="1" si="14"/>
        <v>45695.44228865741</v>
      </c>
      <c r="H478" s="3" t="str">
        <f>CONCATENATE(TEXT(ROW(G478)-ROW($G$9)+1,"0000")&amp; "-" &amp;Table2[[#This Row],[PART NUMBER]])</f>
        <v>0470-1300392-0208</v>
      </c>
      <c r="I478" s="4" t="s">
        <v>245</v>
      </c>
      <c r="J478" s="6" t="s">
        <v>154</v>
      </c>
      <c r="K478" s="4" t="s">
        <v>23</v>
      </c>
      <c r="L478" s="4" t="s">
        <v>242</v>
      </c>
      <c r="M478" s="11">
        <v>10</v>
      </c>
      <c r="N478" s="4" t="s">
        <v>242</v>
      </c>
      <c r="O478" s="7" t="str">
        <f t="shared" ca="1" si="15"/>
        <v/>
      </c>
      <c r="P478" s="4"/>
      <c r="Q478" s="13">
        <f>IFERROR(IF(Table2[[#This Row],[QTY USED]]="",Table2[[#This Row],[QTY IN]],Table2[[#This Row],[QTY IN]]-Table2[[#This Row],[QTY USED]]),"")</f>
        <v>10</v>
      </c>
      <c r="R478" s="4" t="str" cm="1">
        <f t="array" ref="R478">_xlfn.IFS(Table2[[#This Row],[BALANCE]]="","",Table2[[#This Row],[BALANCE]]&gt;=1,"IN STOCK",Table2[[#This Row],[BALANCE]]&lt;=0,"OUT OF STOCK")</f>
        <v>IN STOCK</v>
      </c>
    </row>
    <row r="479" spans="7:18" ht="18" x14ac:dyDescent="0.4">
      <c r="G479" s="12">
        <f t="shared" ca="1" si="14"/>
        <v>45695.44228865741</v>
      </c>
      <c r="H479" s="3" t="str">
        <f>CONCATENATE(TEXT(ROW(G479)-ROW($G$9)+1,"0000")&amp; "-" &amp;Table2[[#This Row],[PART NUMBER]])</f>
        <v>0471-1300392-0212</v>
      </c>
      <c r="I479" s="4" t="s">
        <v>902</v>
      </c>
      <c r="J479" s="6" t="s">
        <v>448</v>
      </c>
      <c r="K479" s="4" t="s">
        <v>23</v>
      </c>
      <c r="L479" s="4" t="s">
        <v>242</v>
      </c>
      <c r="M479" s="11">
        <v>4</v>
      </c>
      <c r="N479" s="4" t="s">
        <v>242</v>
      </c>
      <c r="O479" s="7" t="str">
        <f t="shared" ca="1" si="15"/>
        <v/>
      </c>
      <c r="P479" s="4"/>
      <c r="Q479" s="13">
        <f>IFERROR(IF(Table2[[#This Row],[QTY USED]]="",Table2[[#This Row],[QTY IN]],Table2[[#This Row],[QTY IN]]-Table2[[#This Row],[QTY USED]]),"")</f>
        <v>4</v>
      </c>
      <c r="R479" s="4" t="str" cm="1">
        <f t="array" ref="R479">_xlfn.IFS(Table2[[#This Row],[BALANCE]]="","",Table2[[#This Row],[BALANCE]]&gt;=1,"IN STOCK",Table2[[#This Row],[BALANCE]]&lt;=0,"OUT OF STOCK")</f>
        <v>IN STOCK</v>
      </c>
    </row>
    <row r="480" spans="7:18" ht="18" x14ac:dyDescent="0.4">
      <c r="G480" s="12">
        <f t="shared" ca="1" si="14"/>
        <v>45695.44228865741</v>
      </c>
      <c r="H480" s="3" t="str">
        <f>CONCATENATE(TEXT(ROW(G480)-ROW($G$9)+1,"0000")&amp; "-" &amp;Table2[[#This Row],[PART NUMBER]])</f>
        <v>0472-1300392-0406</v>
      </c>
      <c r="I480" s="4" t="s">
        <v>246</v>
      </c>
      <c r="J480" s="6" t="s">
        <v>449</v>
      </c>
      <c r="K480" s="4" t="s">
        <v>23</v>
      </c>
      <c r="L480" s="4" t="s">
        <v>242</v>
      </c>
      <c r="M480" s="11">
        <v>10</v>
      </c>
      <c r="N480" s="4" t="s">
        <v>242</v>
      </c>
      <c r="O480" s="7" t="str">
        <f t="shared" ca="1" si="15"/>
        <v/>
      </c>
      <c r="P480" s="4"/>
      <c r="Q480" s="13">
        <f>IFERROR(IF(Table2[[#This Row],[QTY USED]]="",Table2[[#This Row],[QTY IN]],Table2[[#This Row],[QTY IN]]-Table2[[#This Row],[QTY USED]]),"")</f>
        <v>10</v>
      </c>
      <c r="R480" s="4" t="str" cm="1">
        <f t="array" ref="R480">_xlfn.IFS(Table2[[#This Row],[BALANCE]]="","",Table2[[#This Row],[BALANCE]]&gt;=1,"IN STOCK",Table2[[#This Row],[BALANCE]]&lt;=0,"OUT OF STOCK")</f>
        <v>IN STOCK</v>
      </c>
    </row>
    <row r="481" spans="7:18" ht="18" x14ac:dyDescent="0.4">
      <c r="G481" s="12">
        <f t="shared" ca="1" si="14"/>
        <v>45695.44228865741</v>
      </c>
      <c r="H481" s="3" t="str">
        <f>CONCATENATE(TEXT(ROW(G481)-ROW($G$9)+1,"0000")&amp; "-" &amp;Table2[[#This Row],[PART NUMBER]])</f>
        <v>0473-1300392-0408</v>
      </c>
      <c r="I481" s="4" t="s">
        <v>903</v>
      </c>
      <c r="J481" s="6" t="s">
        <v>450</v>
      </c>
      <c r="K481" s="4" t="s">
        <v>23</v>
      </c>
      <c r="L481" s="4" t="s">
        <v>242</v>
      </c>
      <c r="M481" s="11">
        <v>4</v>
      </c>
      <c r="N481" s="4" t="s">
        <v>242</v>
      </c>
      <c r="O481" s="7" t="str">
        <f t="shared" ca="1" si="15"/>
        <v/>
      </c>
      <c r="P481" s="4"/>
      <c r="Q481" s="13">
        <f>IFERROR(IF(Table2[[#This Row],[QTY USED]]="",Table2[[#This Row],[QTY IN]],Table2[[#This Row],[QTY IN]]-Table2[[#This Row],[QTY USED]]),"")</f>
        <v>4</v>
      </c>
      <c r="R481" s="4" t="str" cm="1">
        <f t="array" ref="R481">_xlfn.IFS(Table2[[#This Row],[BALANCE]]="","",Table2[[#This Row],[BALANCE]]&gt;=1,"IN STOCK",Table2[[#This Row],[BALANCE]]&lt;=0,"OUT OF STOCK")</f>
        <v>IN STOCK</v>
      </c>
    </row>
    <row r="482" spans="7:18" ht="18" x14ac:dyDescent="0.4">
      <c r="G482" s="12">
        <f t="shared" ca="1" si="14"/>
        <v>45695.44228865741</v>
      </c>
      <c r="H482" s="3" t="str">
        <f>CONCATENATE(TEXT(ROW(G482)-ROW($G$9)+1,"0000")&amp; "-" &amp;Table2[[#This Row],[PART NUMBER]])</f>
        <v>0474-131248-10</v>
      </c>
      <c r="I482" s="4" t="s">
        <v>904</v>
      </c>
      <c r="J482" s="6" t="s">
        <v>451</v>
      </c>
      <c r="K482" s="4" t="s">
        <v>23</v>
      </c>
      <c r="L482" s="4" t="s">
        <v>242</v>
      </c>
      <c r="M482" s="11">
        <v>1</v>
      </c>
      <c r="N482" s="4" t="s">
        <v>242</v>
      </c>
      <c r="O482" s="7" t="str">
        <f t="shared" ca="1" si="15"/>
        <v/>
      </c>
      <c r="P482" s="4"/>
      <c r="Q482" s="13">
        <f>IFERROR(IF(Table2[[#This Row],[QTY USED]]="",Table2[[#This Row],[QTY IN]],Table2[[#This Row],[QTY IN]]-Table2[[#This Row],[QTY USED]]),"")</f>
        <v>1</v>
      </c>
      <c r="R482" s="4" t="str" cm="1">
        <f t="array" ref="R482">_xlfn.IFS(Table2[[#This Row],[BALANCE]]="","",Table2[[#This Row],[BALANCE]]&gt;=1,"IN STOCK",Table2[[#This Row],[BALANCE]]&lt;=0,"OUT OF STOCK")</f>
        <v>IN STOCK</v>
      </c>
    </row>
    <row r="483" spans="7:18" ht="18" x14ac:dyDescent="0.4">
      <c r="G483" s="12">
        <f t="shared" ca="1" si="14"/>
        <v>45695.44228865741</v>
      </c>
      <c r="H483" s="3" t="str">
        <f>CONCATENATE(TEXT(ROW(G483)-ROW($G$9)+1,"0000")&amp; "-" &amp;Table2[[#This Row],[PART NUMBER]])</f>
        <v>0475-1322418-11</v>
      </c>
      <c r="I483" s="4" t="s">
        <v>452</v>
      </c>
      <c r="J483" s="6" t="s">
        <v>453</v>
      </c>
      <c r="K483" s="4" t="s">
        <v>23</v>
      </c>
      <c r="L483" s="4" t="s">
        <v>242</v>
      </c>
      <c r="M483" s="11">
        <v>0</v>
      </c>
      <c r="N483" s="4" t="s">
        <v>242</v>
      </c>
      <c r="O483" s="7" t="str">
        <f t="shared" ca="1" si="15"/>
        <v/>
      </c>
      <c r="P483" s="4"/>
      <c r="Q483" s="13">
        <f>IFERROR(IF(Table2[[#This Row],[QTY USED]]="",Table2[[#This Row],[QTY IN]],Table2[[#This Row],[QTY IN]]-Table2[[#This Row],[QTY USED]]),"")</f>
        <v>0</v>
      </c>
      <c r="R483" s="4" t="str" cm="1">
        <f t="array" ref="R483">_xlfn.IFS(Table2[[#This Row],[BALANCE]]="","",Table2[[#This Row],[BALANCE]]&gt;=1,"IN STOCK",Table2[[#This Row],[BALANCE]]&lt;=0,"OUT OF STOCK")</f>
        <v>OUT OF STOCK</v>
      </c>
    </row>
    <row r="484" spans="7:18" ht="18" x14ac:dyDescent="0.4">
      <c r="G484" s="12">
        <f t="shared" ca="1" si="14"/>
        <v>45695.44228865741</v>
      </c>
      <c r="H484" s="3" t="str">
        <f>CONCATENATE(TEXT(ROW(G484)-ROW($G$9)+1,"0000")&amp; "-" &amp;Table2[[#This Row],[PART NUMBER]])</f>
        <v>0476-1322418-20</v>
      </c>
      <c r="I484" s="4" t="s">
        <v>905</v>
      </c>
      <c r="J484" s="6" t="s">
        <v>454</v>
      </c>
      <c r="K484" s="4" t="s">
        <v>23</v>
      </c>
      <c r="L484" s="4" t="s">
        <v>242</v>
      </c>
      <c r="M484" s="11">
        <v>1</v>
      </c>
      <c r="N484" s="4" t="s">
        <v>242</v>
      </c>
      <c r="O484" s="7" t="str">
        <f t="shared" ca="1" si="15"/>
        <v/>
      </c>
      <c r="P484" s="4"/>
      <c r="Q484" s="13">
        <f>IFERROR(IF(Table2[[#This Row],[QTY USED]]="",Table2[[#This Row],[QTY IN]],Table2[[#This Row],[QTY IN]]-Table2[[#This Row],[QTY USED]]),"")</f>
        <v>1</v>
      </c>
      <c r="R484" s="4" t="str" cm="1">
        <f t="array" ref="R484">_xlfn.IFS(Table2[[#This Row],[BALANCE]]="","",Table2[[#This Row],[BALANCE]]&gt;=1,"IN STOCK",Table2[[#This Row],[BALANCE]]&lt;=0,"OUT OF STOCK")</f>
        <v>IN STOCK</v>
      </c>
    </row>
    <row r="485" spans="7:18" ht="18" x14ac:dyDescent="0.4">
      <c r="G485" s="12">
        <f t="shared" ca="1" si="14"/>
        <v>45695.44228865741</v>
      </c>
      <c r="H485" s="3" t="str">
        <f>CONCATENATE(TEXT(ROW(G485)-ROW($G$9)+1,"0000")&amp; "-" &amp;Table2[[#This Row],[PART NUMBER]])</f>
        <v>0477-1322418-31</v>
      </c>
      <c r="I485" s="4" t="s">
        <v>906</v>
      </c>
      <c r="J485" s="6" t="s">
        <v>455</v>
      </c>
      <c r="K485" s="4" t="s">
        <v>23</v>
      </c>
      <c r="L485" s="4" t="s">
        <v>242</v>
      </c>
      <c r="M485" s="11">
        <v>1</v>
      </c>
      <c r="N485" s="4" t="s">
        <v>242</v>
      </c>
      <c r="O485" s="7" t="str">
        <f t="shared" ca="1" si="15"/>
        <v/>
      </c>
      <c r="P485" s="4"/>
      <c r="Q485" s="13">
        <f>IFERROR(IF(Table2[[#This Row],[QTY USED]]="",Table2[[#This Row],[QTY IN]],Table2[[#This Row],[QTY IN]]-Table2[[#This Row],[QTY USED]]),"")</f>
        <v>1</v>
      </c>
      <c r="R485" s="4" t="str" cm="1">
        <f t="array" ref="R485">_xlfn.IFS(Table2[[#This Row],[BALANCE]]="","",Table2[[#This Row],[BALANCE]]&gt;=1,"IN STOCK",Table2[[#This Row],[BALANCE]]&lt;=0,"OUT OF STOCK")</f>
        <v>IN STOCK</v>
      </c>
    </row>
    <row r="486" spans="7:18" ht="18" x14ac:dyDescent="0.4">
      <c r="G486" s="12">
        <f t="shared" ca="1" si="14"/>
        <v>45695.44228865741</v>
      </c>
      <c r="H486" s="3" t="str">
        <f>CONCATENATE(TEXT(ROW(G486)-ROW($G$9)+1,"0000")&amp; "-" &amp;Table2[[#This Row],[PART NUMBER]])</f>
        <v>0478-1322418-40</v>
      </c>
      <c r="I486" s="4" t="s">
        <v>907</v>
      </c>
      <c r="J486" s="6" t="s">
        <v>456</v>
      </c>
      <c r="K486" s="4" t="s">
        <v>23</v>
      </c>
      <c r="L486" s="4" t="s">
        <v>242</v>
      </c>
      <c r="M486" s="11">
        <v>1</v>
      </c>
      <c r="N486" s="4" t="s">
        <v>242</v>
      </c>
      <c r="O486" s="7" t="str">
        <f t="shared" ca="1" si="15"/>
        <v/>
      </c>
      <c r="P486" s="4"/>
      <c r="Q486" s="13">
        <f>IFERROR(IF(Table2[[#This Row],[QTY USED]]="",Table2[[#This Row],[QTY IN]],Table2[[#This Row],[QTY IN]]-Table2[[#This Row],[QTY USED]]),"")</f>
        <v>1</v>
      </c>
      <c r="R486" s="4" t="str" cm="1">
        <f t="array" ref="R486">_xlfn.IFS(Table2[[#This Row],[BALANCE]]="","",Table2[[#This Row],[BALANCE]]&gt;=1,"IN STOCK",Table2[[#This Row],[BALANCE]]&lt;=0,"OUT OF STOCK")</f>
        <v>IN STOCK</v>
      </c>
    </row>
    <row r="487" spans="7:18" ht="18" x14ac:dyDescent="0.4">
      <c r="G487" s="12">
        <f t="shared" ca="1" si="14"/>
        <v>45695.44228865741</v>
      </c>
      <c r="H487" s="3" t="str">
        <f>CONCATENATE(TEXT(ROW(G487)-ROW($G$9)+1,"0000")&amp; "-" &amp;Table2[[#This Row],[PART NUMBER]])</f>
        <v>0479-136578-1</v>
      </c>
      <c r="I487" s="4" t="s">
        <v>457</v>
      </c>
      <c r="J487" s="6" t="s">
        <v>458</v>
      </c>
      <c r="K487" s="4" t="s">
        <v>23</v>
      </c>
      <c r="L487" s="4" t="s">
        <v>242</v>
      </c>
      <c r="M487" s="11">
        <v>1</v>
      </c>
      <c r="N487" s="4" t="s">
        <v>242</v>
      </c>
      <c r="O487" s="7" t="str">
        <f t="shared" ca="1" si="15"/>
        <v/>
      </c>
      <c r="P487" s="4"/>
      <c r="Q487" s="13">
        <f>IFERROR(IF(Table2[[#This Row],[QTY USED]]="",Table2[[#This Row],[QTY IN]],Table2[[#This Row],[QTY IN]]-Table2[[#This Row],[QTY USED]]),"")</f>
        <v>1</v>
      </c>
      <c r="R487" s="4" t="str" cm="1">
        <f t="array" ref="R487">_xlfn.IFS(Table2[[#This Row],[BALANCE]]="","",Table2[[#This Row],[BALANCE]]&gt;=1,"IN STOCK",Table2[[#This Row],[BALANCE]]&lt;=0,"OUT OF STOCK")</f>
        <v>IN STOCK</v>
      </c>
    </row>
    <row r="488" spans="7:18" ht="18" x14ac:dyDescent="0.4">
      <c r="G488" s="12">
        <f t="shared" ca="1" si="14"/>
        <v>45695.44228865741</v>
      </c>
      <c r="H488" s="3" t="str">
        <f>CONCATENATE(TEXT(ROW(G488)-ROW($G$9)+1,"0000")&amp; "-" &amp;Table2[[#This Row],[PART NUMBER]])</f>
        <v>0480-136845-1</v>
      </c>
      <c r="I488" s="4" t="s">
        <v>908</v>
      </c>
      <c r="J488" s="6" t="s">
        <v>73</v>
      </c>
      <c r="K488" s="4" t="s">
        <v>23</v>
      </c>
      <c r="L488" s="4" t="s">
        <v>242</v>
      </c>
      <c r="M488" s="11">
        <v>12</v>
      </c>
      <c r="N488" s="4" t="s">
        <v>242</v>
      </c>
      <c r="O488" s="7" t="str">
        <f t="shared" ca="1" si="15"/>
        <v/>
      </c>
      <c r="P488" s="4"/>
      <c r="Q488" s="13">
        <f>IFERROR(IF(Table2[[#This Row],[QTY USED]]="",Table2[[#This Row],[QTY IN]],Table2[[#This Row],[QTY IN]]-Table2[[#This Row],[QTY USED]]),"")</f>
        <v>12</v>
      </c>
      <c r="R488" s="4" t="str" cm="1">
        <f t="array" ref="R488">_xlfn.IFS(Table2[[#This Row],[BALANCE]]="","",Table2[[#This Row],[BALANCE]]&gt;=1,"IN STOCK",Table2[[#This Row],[BALANCE]]&lt;=0,"OUT OF STOCK")</f>
        <v>IN STOCK</v>
      </c>
    </row>
    <row r="489" spans="7:18" ht="18" x14ac:dyDescent="0.4">
      <c r="G489" s="12">
        <f t="shared" ca="1" si="14"/>
        <v>45695.44228865741</v>
      </c>
      <c r="H489" s="3" t="str">
        <f>CONCATENATE(TEXT(ROW(G489)-ROW($G$9)+1,"0000")&amp; "-" &amp;Table2[[#This Row],[PART NUMBER]])</f>
        <v>0481-1402159-1</v>
      </c>
      <c r="I489" s="4" t="s">
        <v>909</v>
      </c>
      <c r="J489" s="6" t="s">
        <v>459</v>
      </c>
      <c r="K489" s="4" t="s">
        <v>23</v>
      </c>
      <c r="L489" s="4" t="s">
        <v>242</v>
      </c>
      <c r="M489" s="11">
        <v>1</v>
      </c>
      <c r="N489" s="4" t="s">
        <v>242</v>
      </c>
      <c r="O489" s="7" t="str">
        <f t="shared" ca="1" si="15"/>
        <v/>
      </c>
      <c r="P489" s="4"/>
      <c r="Q489" s="13">
        <f>IFERROR(IF(Table2[[#This Row],[QTY USED]]="",Table2[[#This Row],[QTY IN]],Table2[[#This Row],[QTY IN]]-Table2[[#This Row],[QTY USED]]),"")</f>
        <v>1</v>
      </c>
      <c r="R489" s="4" t="str" cm="1">
        <f t="array" ref="R489">_xlfn.IFS(Table2[[#This Row],[BALANCE]]="","",Table2[[#This Row],[BALANCE]]&gt;=1,"IN STOCK",Table2[[#This Row],[BALANCE]]&lt;=0,"OUT OF STOCK")</f>
        <v>IN STOCK</v>
      </c>
    </row>
    <row r="490" spans="7:18" ht="18" x14ac:dyDescent="0.4">
      <c r="G490" s="12">
        <f t="shared" ca="1" si="14"/>
        <v>45695.44228865741</v>
      </c>
      <c r="H490" s="3" t="str">
        <f>CONCATENATE(TEXT(ROW(G490)-ROW($G$9)+1,"0000")&amp; "-" &amp;Table2[[#This Row],[PART NUMBER]])</f>
        <v>0482-1402160-2</v>
      </c>
      <c r="I490" s="4" t="s">
        <v>460</v>
      </c>
      <c r="J490" s="6" t="s">
        <v>461</v>
      </c>
      <c r="K490" s="4" t="s">
        <v>23</v>
      </c>
      <c r="L490" s="4" t="s">
        <v>242</v>
      </c>
      <c r="M490" s="11">
        <v>1</v>
      </c>
      <c r="N490" s="4" t="s">
        <v>242</v>
      </c>
      <c r="O490" s="7" t="str">
        <f t="shared" ca="1" si="15"/>
        <v/>
      </c>
      <c r="P490" s="4"/>
      <c r="Q490" s="13">
        <f>IFERROR(IF(Table2[[#This Row],[QTY USED]]="",Table2[[#This Row],[QTY IN]],Table2[[#This Row],[QTY IN]]-Table2[[#This Row],[QTY USED]]),"")</f>
        <v>1</v>
      </c>
      <c r="R490" s="4" t="str" cm="1">
        <f t="array" ref="R490">_xlfn.IFS(Table2[[#This Row],[BALANCE]]="","",Table2[[#This Row],[BALANCE]]&gt;=1,"IN STOCK",Table2[[#This Row],[BALANCE]]&lt;=0,"OUT OF STOCK")</f>
        <v>IN STOCK</v>
      </c>
    </row>
    <row r="491" spans="7:18" ht="18" x14ac:dyDescent="0.4">
      <c r="G491" s="12">
        <f t="shared" ca="1" si="14"/>
        <v>45695.44228865741</v>
      </c>
      <c r="H491" s="3" t="str">
        <f>CONCATENATE(TEXT(ROW(G491)-ROW($G$9)+1,"0000")&amp; "-" &amp;Table2[[#This Row],[PART NUMBER]])</f>
        <v>0483-1425291-4</v>
      </c>
      <c r="I491" s="4" t="s">
        <v>462</v>
      </c>
      <c r="J491" s="6" t="s">
        <v>463</v>
      </c>
      <c r="K491" s="4" t="s">
        <v>23</v>
      </c>
      <c r="L491" s="4" t="s">
        <v>242</v>
      </c>
      <c r="M491" s="11">
        <v>1</v>
      </c>
      <c r="N491" s="4" t="s">
        <v>242</v>
      </c>
      <c r="O491" s="7" t="str">
        <f t="shared" ca="1" si="15"/>
        <v/>
      </c>
      <c r="P491" s="4"/>
      <c r="Q491" s="13">
        <f>IFERROR(IF(Table2[[#This Row],[QTY USED]]="",Table2[[#This Row],[QTY IN]],Table2[[#This Row],[QTY IN]]-Table2[[#This Row],[QTY USED]]),"")</f>
        <v>1</v>
      </c>
      <c r="R491" s="4" t="str" cm="1">
        <f t="array" ref="R491">_xlfn.IFS(Table2[[#This Row],[BALANCE]]="","",Table2[[#This Row],[BALANCE]]&gt;=1,"IN STOCK",Table2[[#This Row],[BALANCE]]&lt;=0,"OUT OF STOCK")</f>
        <v>IN STOCK</v>
      </c>
    </row>
    <row r="492" spans="7:18" ht="18" x14ac:dyDescent="0.4">
      <c r="G492" s="12">
        <f t="shared" ca="1" si="14"/>
        <v>45695.44228865741</v>
      </c>
      <c r="H492" s="3" t="str">
        <f>CONCATENATE(TEXT(ROW(G492)-ROW($G$9)+1,"0000")&amp; "-" &amp;Table2[[#This Row],[PART NUMBER]])</f>
        <v>0484-1425291-5</v>
      </c>
      <c r="I492" s="4" t="s">
        <v>910</v>
      </c>
      <c r="J492" s="6" t="s">
        <v>464</v>
      </c>
      <c r="K492" s="4" t="s">
        <v>23</v>
      </c>
      <c r="L492" s="4" t="s">
        <v>242</v>
      </c>
      <c r="M492" s="11">
        <v>2</v>
      </c>
      <c r="N492" s="4" t="s">
        <v>242</v>
      </c>
      <c r="O492" s="7" t="str">
        <f t="shared" ca="1" si="15"/>
        <v/>
      </c>
      <c r="P492" s="4"/>
      <c r="Q492" s="13">
        <f>IFERROR(IF(Table2[[#This Row],[QTY USED]]="",Table2[[#This Row],[QTY IN]],Table2[[#This Row],[QTY IN]]-Table2[[#This Row],[QTY USED]]),"")</f>
        <v>2</v>
      </c>
      <c r="R492" s="4" t="str" cm="1">
        <f t="array" ref="R492">_xlfn.IFS(Table2[[#This Row],[BALANCE]]="","",Table2[[#This Row],[BALANCE]]&gt;=1,"IN STOCK",Table2[[#This Row],[BALANCE]]&lt;=0,"OUT OF STOCK")</f>
        <v>IN STOCK</v>
      </c>
    </row>
    <row r="493" spans="7:18" ht="18" x14ac:dyDescent="0.4">
      <c r="G493" s="12">
        <f t="shared" ca="1" si="14"/>
        <v>45695.44228865741</v>
      </c>
      <c r="H493" s="3" t="str">
        <f>CONCATENATE(TEXT(ROW(G493)-ROW($G$9)+1,"0000")&amp; "-" &amp;Table2[[#This Row],[PART NUMBER]])</f>
        <v>0485-1425291-6</v>
      </c>
      <c r="I493" s="4" t="s">
        <v>911</v>
      </c>
      <c r="J493" s="6" t="s">
        <v>46</v>
      </c>
      <c r="K493" s="4" t="s">
        <v>23</v>
      </c>
      <c r="L493" s="4" t="s">
        <v>242</v>
      </c>
      <c r="M493" s="11">
        <v>2</v>
      </c>
      <c r="N493" s="4" t="s">
        <v>242</v>
      </c>
      <c r="O493" s="7" t="str">
        <f t="shared" ca="1" si="15"/>
        <v/>
      </c>
      <c r="P493" s="4"/>
      <c r="Q493" s="13">
        <f>IFERROR(IF(Table2[[#This Row],[QTY USED]]="",Table2[[#This Row],[QTY IN]],Table2[[#This Row],[QTY IN]]-Table2[[#This Row],[QTY USED]]),"")</f>
        <v>2</v>
      </c>
      <c r="R493" s="4" t="str" cm="1">
        <f t="array" ref="R493">_xlfn.IFS(Table2[[#This Row],[BALANCE]]="","",Table2[[#This Row],[BALANCE]]&gt;=1,"IN STOCK",Table2[[#This Row],[BALANCE]]&lt;=0,"OUT OF STOCK")</f>
        <v>IN STOCK</v>
      </c>
    </row>
    <row r="494" spans="7:18" ht="18" x14ac:dyDescent="0.4">
      <c r="G494" s="12">
        <f t="shared" ca="1" si="14"/>
        <v>45695.44228865741</v>
      </c>
      <c r="H494" s="3" t="str">
        <f>CONCATENATE(TEXT(ROW(G494)-ROW($G$9)+1,"0000")&amp; "-" &amp;Table2[[#This Row],[PART NUMBER]])</f>
        <v>0486-1425291-7</v>
      </c>
      <c r="I494" s="4" t="s">
        <v>848</v>
      </c>
      <c r="J494" s="6" t="s">
        <v>465</v>
      </c>
      <c r="K494" s="4" t="s">
        <v>23</v>
      </c>
      <c r="L494" s="4" t="s">
        <v>242</v>
      </c>
      <c r="M494" s="11">
        <v>1</v>
      </c>
      <c r="N494" s="4" t="s">
        <v>242</v>
      </c>
      <c r="O494" s="7" t="str">
        <f t="shared" ca="1" si="15"/>
        <v/>
      </c>
      <c r="P494" s="4"/>
      <c r="Q494" s="13">
        <f>IFERROR(IF(Table2[[#This Row],[QTY USED]]="",Table2[[#This Row],[QTY IN]],Table2[[#This Row],[QTY IN]]-Table2[[#This Row],[QTY USED]]),"")</f>
        <v>1</v>
      </c>
      <c r="R494" s="4" t="str" cm="1">
        <f t="array" ref="R494">_xlfn.IFS(Table2[[#This Row],[BALANCE]]="","",Table2[[#This Row],[BALANCE]]&gt;=1,"IN STOCK",Table2[[#This Row],[BALANCE]]&lt;=0,"OUT OF STOCK")</f>
        <v>IN STOCK</v>
      </c>
    </row>
    <row r="495" spans="7:18" ht="18" x14ac:dyDescent="0.4">
      <c r="G495" s="12">
        <f t="shared" ca="1" si="14"/>
        <v>45695.44228865741</v>
      </c>
      <c r="H495" s="3" t="str">
        <f>CONCATENATE(TEXT(ROW(G495)-ROW($G$9)+1,"0000")&amp; "-" &amp;Table2[[#This Row],[PART NUMBER]])</f>
        <v>0487-1425294-10</v>
      </c>
      <c r="I495" s="4" t="s">
        <v>912</v>
      </c>
      <c r="J495" s="6" t="s">
        <v>466</v>
      </c>
      <c r="K495" s="4" t="s">
        <v>23</v>
      </c>
      <c r="L495" s="4" t="s">
        <v>242</v>
      </c>
      <c r="M495" s="11">
        <v>1</v>
      </c>
      <c r="N495" s="4" t="s">
        <v>242</v>
      </c>
      <c r="O495" s="7" t="str">
        <f t="shared" ca="1" si="15"/>
        <v/>
      </c>
      <c r="P495" s="4"/>
      <c r="Q495" s="13">
        <f>IFERROR(IF(Table2[[#This Row],[QTY USED]]="",Table2[[#This Row],[QTY IN]],Table2[[#This Row],[QTY IN]]-Table2[[#This Row],[QTY USED]]),"")</f>
        <v>1</v>
      </c>
      <c r="R495" s="4" t="str" cm="1">
        <f t="array" ref="R495">_xlfn.IFS(Table2[[#This Row],[BALANCE]]="","",Table2[[#This Row],[BALANCE]]&gt;=1,"IN STOCK",Table2[[#This Row],[BALANCE]]&lt;=0,"OUT OF STOCK")</f>
        <v>IN STOCK</v>
      </c>
    </row>
    <row r="496" spans="7:18" ht="18" x14ac:dyDescent="0.4">
      <c r="G496" s="12">
        <f t="shared" ca="1" si="14"/>
        <v>45695.44228865741</v>
      </c>
      <c r="H496" s="3" t="str">
        <f>CONCATENATE(TEXT(ROW(G496)-ROW($G$9)+1,"0000")&amp; "-" &amp;Table2[[#This Row],[PART NUMBER]])</f>
        <v>0488-1425295-10</v>
      </c>
      <c r="I496" s="4" t="s">
        <v>467</v>
      </c>
      <c r="J496" s="6" t="s">
        <v>468</v>
      </c>
      <c r="K496" s="4" t="s">
        <v>23</v>
      </c>
      <c r="L496" s="4" t="s">
        <v>242</v>
      </c>
      <c r="M496" s="11">
        <v>0</v>
      </c>
      <c r="N496" s="4" t="s">
        <v>242</v>
      </c>
      <c r="O496" s="7" t="str">
        <f t="shared" ca="1" si="15"/>
        <v/>
      </c>
      <c r="P496" s="4"/>
      <c r="Q496" s="13">
        <f>IFERROR(IF(Table2[[#This Row],[QTY USED]]="",Table2[[#This Row],[QTY IN]],Table2[[#This Row],[QTY IN]]-Table2[[#This Row],[QTY USED]]),"")</f>
        <v>0</v>
      </c>
      <c r="R496" s="4" t="str" cm="1">
        <f t="array" ref="R496">_xlfn.IFS(Table2[[#This Row],[BALANCE]]="","",Table2[[#This Row],[BALANCE]]&gt;=1,"IN STOCK",Table2[[#This Row],[BALANCE]]&lt;=0,"OUT OF STOCK")</f>
        <v>OUT OF STOCK</v>
      </c>
    </row>
    <row r="497" spans="7:18" ht="18" x14ac:dyDescent="0.4">
      <c r="G497" s="12">
        <f t="shared" ca="1" si="14"/>
        <v>45695.44228865741</v>
      </c>
      <c r="H497" s="3" t="str">
        <f>CONCATENATE(TEXT(ROW(G497)-ROW($G$9)+1,"0000")&amp; "-" &amp;Table2[[#This Row],[PART NUMBER]])</f>
        <v>0489-1425295-50</v>
      </c>
      <c r="I497" s="4" t="s">
        <v>913</v>
      </c>
      <c r="J497" s="6" t="s">
        <v>469</v>
      </c>
      <c r="K497" s="4" t="s">
        <v>23</v>
      </c>
      <c r="L497" s="4" t="s">
        <v>242</v>
      </c>
      <c r="M497" s="11">
        <v>1</v>
      </c>
      <c r="N497" s="4" t="s">
        <v>242</v>
      </c>
      <c r="O497" s="7" t="str">
        <f t="shared" ca="1" si="15"/>
        <v/>
      </c>
      <c r="P497" s="4"/>
      <c r="Q497" s="13">
        <f>IFERROR(IF(Table2[[#This Row],[QTY USED]]="",Table2[[#This Row],[QTY IN]],Table2[[#This Row],[QTY IN]]-Table2[[#This Row],[QTY USED]]),"")</f>
        <v>1</v>
      </c>
      <c r="R497" s="4" t="str" cm="1">
        <f t="array" ref="R497">_xlfn.IFS(Table2[[#This Row],[BALANCE]]="","",Table2[[#This Row],[BALANCE]]&gt;=1,"IN STOCK",Table2[[#This Row],[BALANCE]]&lt;=0,"OUT OF STOCK")</f>
        <v>IN STOCK</v>
      </c>
    </row>
    <row r="498" spans="7:18" ht="18" x14ac:dyDescent="0.4">
      <c r="G498" s="12">
        <f t="shared" ca="1" si="14"/>
        <v>45695.44228865741</v>
      </c>
      <c r="H498" s="3" t="str">
        <f>CONCATENATE(TEXT(ROW(G498)-ROW($G$9)+1,"0000")&amp; "-" &amp;Table2[[#This Row],[PART NUMBER]])</f>
        <v>0490-1425296-3Y311</v>
      </c>
      <c r="I498" s="4" t="s">
        <v>914</v>
      </c>
      <c r="J498" s="6" t="s">
        <v>470</v>
      </c>
      <c r="K498" s="4" t="s">
        <v>23</v>
      </c>
      <c r="L498" s="4" t="s">
        <v>242</v>
      </c>
      <c r="M498" s="11">
        <v>1</v>
      </c>
      <c r="N498" s="4" t="s">
        <v>242</v>
      </c>
      <c r="O498" s="7" t="str">
        <f t="shared" ca="1" si="15"/>
        <v/>
      </c>
      <c r="P498" s="4"/>
      <c r="Q498" s="13">
        <f>IFERROR(IF(Table2[[#This Row],[QTY USED]]="",Table2[[#This Row],[QTY IN]],Table2[[#This Row],[QTY IN]]-Table2[[#This Row],[QTY USED]]),"")</f>
        <v>1</v>
      </c>
      <c r="R498" s="4" t="str" cm="1">
        <f t="array" ref="R498">_xlfn.IFS(Table2[[#This Row],[BALANCE]]="","",Table2[[#This Row],[BALANCE]]&gt;=1,"IN STOCK",Table2[[#This Row],[BALANCE]]&lt;=0,"OUT OF STOCK")</f>
        <v>IN STOCK</v>
      </c>
    </row>
    <row r="499" spans="7:18" ht="18" x14ac:dyDescent="0.4">
      <c r="G499" s="12">
        <f t="shared" ca="1" si="14"/>
        <v>45695.44228865741</v>
      </c>
      <c r="H499" s="3" t="str">
        <f>CONCATENATE(TEXT(ROW(G499)-ROW($G$9)+1,"0000")&amp; "-" &amp;Table2[[#This Row],[PART NUMBER]])</f>
        <v>0491-1425296-3Y311</v>
      </c>
      <c r="I499" s="4" t="s">
        <v>914</v>
      </c>
      <c r="J499" s="6" t="s">
        <v>470</v>
      </c>
      <c r="K499" s="4" t="s">
        <v>23</v>
      </c>
      <c r="L499" s="4" t="s">
        <v>242</v>
      </c>
      <c r="M499" s="11">
        <v>1</v>
      </c>
      <c r="N499" s="4" t="s">
        <v>242</v>
      </c>
      <c r="O499" s="7" t="str">
        <f t="shared" ca="1" si="15"/>
        <v/>
      </c>
      <c r="P499" s="4"/>
      <c r="Q499" s="13">
        <f>IFERROR(IF(Table2[[#This Row],[QTY USED]]="",Table2[[#This Row],[QTY IN]],Table2[[#This Row],[QTY IN]]-Table2[[#This Row],[QTY USED]]),"")</f>
        <v>1</v>
      </c>
      <c r="R499" s="4" t="str" cm="1">
        <f t="array" ref="R499">_xlfn.IFS(Table2[[#This Row],[BALANCE]]="","",Table2[[#This Row],[BALANCE]]&gt;=1,"IN STOCK",Table2[[#This Row],[BALANCE]]&lt;=0,"OUT OF STOCK")</f>
        <v>IN STOCK</v>
      </c>
    </row>
    <row r="500" spans="7:18" ht="18" x14ac:dyDescent="0.4">
      <c r="G500" s="12">
        <f t="shared" ca="1" si="14"/>
        <v>45695.44228865741</v>
      </c>
      <c r="H500" s="3" t="str">
        <f>CONCATENATE(TEXT(ROW(G500)-ROW($G$9)+1,"0000")&amp; "-" &amp;Table2[[#This Row],[PART NUMBER]])</f>
        <v>0492-1426550-10</v>
      </c>
      <c r="I500" s="4" t="s">
        <v>471</v>
      </c>
      <c r="J500" s="6" t="s">
        <v>32</v>
      </c>
      <c r="K500" s="4" t="s">
        <v>23</v>
      </c>
      <c r="L500" s="4" t="s">
        <v>242</v>
      </c>
      <c r="M500" s="11">
        <v>0</v>
      </c>
      <c r="N500" s="4" t="s">
        <v>242</v>
      </c>
      <c r="O500" s="7" t="str">
        <f t="shared" ca="1" si="15"/>
        <v/>
      </c>
      <c r="P500" s="4"/>
      <c r="Q500" s="13">
        <f>IFERROR(IF(Table2[[#This Row],[QTY USED]]="",Table2[[#This Row],[QTY IN]],Table2[[#This Row],[QTY IN]]-Table2[[#This Row],[QTY USED]]),"")</f>
        <v>0</v>
      </c>
      <c r="R500" s="4" t="str" cm="1">
        <f t="array" ref="R500">_xlfn.IFS(Table2[[#This Row],[BALANCE]]="","",Table2[[#This Row],[BALANCE]]&gt;=1,"IN STOCK",Table2[[#This Row],[BALANCE]]&lt;=0,"OUT OF STOCK")</f>
        <v>OUT OF STOCK</v>
      </c>
    </row>
    <row r="501" spans="7:18" ht="18" x14ac:dyDescent="0.4">
      <c r="G501" s="12">
        <f t="shared" ca="1" si="14"/>
        <v>45695.44228865741</v>
      </c>
      <c r="H501" s="3" t="str">
        <f>CONCATENATE(TEXT(ROW(G501)-ROW($G$9)+1,"0000")&amp; "-" &amp;Table2[[#This Row],[PART NUMBER]])</f>
        <v>0493-1449165-30</v>
      </c>
      <c r="I501" s="4" t="s">
        <v>915</v>
      </c>
      <c r="J501" s="6" t="s">
        <v>472</v>
      </c>
      <c r="K501" s="4" t="s">
        <v>23</v>
      </c>
      <c r="L501" s="4" t="s">
        <v>242</v>
      </c>
      <c r="M501" s="11">
        <v>1</v>
      </c>
      <c r="N501" s="4" t="s">
        <v>242</v>
      </c>
      <c r="O501" s="7" t="str">
        <f t="shared" ca="1" si="15"/>
        <v/>
      </c>
      <c r="P501" s="4"/>
      <c r="Q501" s="13">
        <f>IFERROR(IF(Table2[[#This Row],[QTY USED]]="",Table2[[#This Row],[QTY IN]],Table2[[#This Row],[QTY IN]]-Table2[[#This Row],[QTY USED]]),"")</f>
        <v>1</v>
      </c>
      <c r="R501" s="4" t="str" cm="1">
        <f t="array" ref="R501">_xlfn.IFS(Table2[[#This Row],[BALANCE]]="","",Table2[[#This Row],[BALANCE]]&gt;=1,"IN STOCK",Table2[[#This Row],[BALANCE]]&lt;=0,"OUT OF STOCK")</f>
        <v>IN STOCK</v>
      </c>
    </row>
    <row r="502" spans="7:18" ht="18" x14ac:dyDescent="0.4">
      <c r="G502" s="12">
        <f t="shared" ca="1" si="14"/>
        <v>45695.44228865741</v>
      </c>
      <c r="H502" s="3" t="str">
        <f>CONCATENATE(TEXT(ROW(G502)-ROW($G$9)+1,"0000")&amp; "-" &amp;Table2[[#This Row],[PART NUMBER]])</f>
        <v>0494-1449166-1</v>
      </c>
      <c r="I502" s="4" t="s">
        <v>473</v>
      </c>
      <c r="J502" s="6" t="s">
        <v>37</v>
      </c>
      <c r="K502" s="4" t="s">
        <v>23</v>
      </c>
      <c r="L502" s="4" t="s">
        <v>242</v>
      </c>
      <c r="M502" s="11">
        <v>4</v>
      </c>
      <c r="N502" s="4" t="s">
        <v>242</v>
      </c>
      <c r="O502" s="7" t="str">
        <f t="shared" ca="1" si="15"/>
        <v/>
      </c>
      <c r="P502" s="4"/>
      <c r="Q502" s="13">
        <f>IFERROR(IF(Table2[[#This Row],[QTY USED]]="",Table2[[#This Row],[QTY IN]],Table2[[#This Row],[QTY IN]]-Table2[[#This Row],[QTY USED]]),"")</f>
        <v>4</v>
      </c>
      <c r="R502" s="4" t="str" cm="1">
        <f t="array" ref="R502">_xlfn.IFS(Table2[[#This Row],[BALANCE]]="","",Table2[[#This Row],[BALANCE]]&gt;=1,"IN STOCK",Table2[[#This Row],[BALANCE]]&lt;=0,"OUT OF STOCK")</f>
        <v>IN STOCK</v>
      </c>
    </row>
    <row r="503" spans="7:18" ht="18" x14ac:dyDescent="0.4">
      <c r="G503" s="12">
        <f t="shared" ca="1" si="14"/>
        <v>45695.44228865741</v>
      </c>
      <c r="H503" s="3" t="str">
        <f>CONCATENATE(TEXT(ROW(G503)-ROW($G$9)+1,"0000")&amp; "-" &amp;Table2[[#This Row],[PART NUMBER]])</f>
        <v>0495-1449512-100</v>
      </c>
      <c r="I503" s="4" t="s">
        <v>916</v>
      </c>
      <c r="J503" s="6" t="s">
        <v>474</v>
      </c>
      <c r="K503" s="4" t="s">
        <v>23</v>
      </c>
      <c r="L503" s="4" t="s">
        <v>242</v>
      </c>
      <c r="M503" s="11">
        <v>1</v>
      </c>
      <c r="N503" s="4" t="s">
        <v>242</v>
      </c>
      <c r="O503" s="7" t="str">
        <f t="shared" ca="1" si="15"/>
        <v/>
      </c>
      <c r="P503" s="4"/>
      <c r="Q503" s="13">
        <f>IFERROR(IF(Table2[[#This Row],[QTY USED]]="",Table2[[#This Row],[QTY IN]],Table2[[#This Row],[QTY IN]]-Table2[[#This Row],[QTY USED]]),"")</f>
        <v>1</v>
      </c>
      <c r="R503" s="4" t="str" cm="1">
        <f t="array" ref="R503">_xlfn.IFS(Table2[[#This Row],[BALANCE]]="","",Table2[[#This Row],[BALANCE]]&gt;=1,"IN STOCK",Table2[[#This Row],[BALANCE]]&lt;=0,"OUT OF STOCK")</f>
        <v>IN STOCK</v>
      </c>
    </row>
    <row r="504" spans="7:18" ht="18" x14ac:dyDescent="0.4">
      <c r="G504" s="12">
        <f t="shared" ca="1" si="14"/>
        <v>45695.44228865741</v>
      </c>
      <c r="H504" s="3" t="str">
        <f>CONCATENATE(TEXT(ROW(G504)-ROW($G$9)+1,"0000")&amp; "-" &amp;Table2[[#This Row],[PART NUMBER]])</f>
        <v>0496-1449512-100</v>
      </c>
      <c r="I504" s="4" t="s">
        <v>917</v>
      </c>
      <c r="J504" s="6" t="s">
        <v>474</v>
      </c>
      <c r="K504" s="4" t="s">
        <v>23</v>
      </c>
      <c r="L504" s="4" t="s">
        <v>242</v>
      </c>
      <c r="M504" s="11">
        <v>1</v>
      </c>
      <c r="N504" s="4" t="s">
        <v>242</v>
      </c>
      <c r="O504" s="7" t="str">
        <f t="shared" ca="1" si="15"/>
        <v/>
      </c>
      <c r="P504" s="4"/>
      <c r="Q504" s="13">
        <f>IFERROR(IF(Table2[[#This Row],[QTY USED]]="",Table2[[#This Row],[QTY IN]],Table2[[#This Row],[QTY IN]]-Table2[[#This Row],[QTY USED]]),"")</f>
        <v>1</v>
      </c>
      <c r="R504" s="4" t="str" cm="1">
        <f t="array" ref="R504">_xlfn.IFS(Table2[[#This Row],[BALANCE]]="","",Table2[[#This Row],[BALANCE]]&gt;=1,"IN STOCK",Table2[[#This Row],[BALANCE]]&lt;=0,"OUT OF STOCK")</f>
        <v>IN STOCK</v>
      </c>
    </row>
    <row r="505" spans="7:18" ht="18" x14ac:dyDescent="0.4">
      <c r="G505" s="12">
        <f t="shared" ca="1" si="14"/>
        <v>45695.44228865741</v>
      </c>
      <c r="H505" s="3" t="str">
        <f>CONCATENATE(TEXT(ROW(G505)-ROW($G$9)+1,"0000")&amp; "-" &amp;Table2[[#This Row],[PART NUMBER]])</f>
        <v>0497-1449512-30</v>
      </c>
      <c r="I505" s="4" t="s">
        <v>918</v>
      </c>
      <c r="J505" s="6" t="s">
        <v>475</v>
      </c>
      <c r="K505" s="4" t="s">
        <v>23</v>
      </c>
      <c r="L505" s="4" t="s">
        <v>242</v>
      </c>
      <c r="M505" s="11">
        <v>1</v>
      </c>
      <c r="N505" s="4" t="s">
        <v>242</v>
      </c>
      <c r="O505" s="7" t="str">
        <f t="shared" ca="1" si="15"/>
        <v/>
      </c>
      <c r="P505" s="4"/>
      <c r="Q505" s="13">
        <f>IFERROR(IF(Table2[[#This Row],[QTY USED]]="",Table2[[#This Row],[QTY IN]],Table2[[#This Row],[QTY IN]]-Table2[[#This Row],[QTY USED]]),"")</f>
        <v>1</v>
      </c>
      <c r="R505" s="4" t="str" cm="1">
        <f t="array" ref="R505">_xlfn.IFS(Table2[[#This Row],[BALANCE]]="","",Table2[[#This Row],[BALANCE]]&gt;=1,"IN STOCK",Table2[[#This Row],[BALANCE]]&lt;=0,"OUT OF STOCK")</f>
        <v>IN STOCK</v>
      </c>
    </row>
    <row r="506" spans="7:18" ht="18" x14ac:dyDescent="0.4">
      <c r="G506" s="12">
        <f t="shared" ca="1" si="14"/>
        <v>45695.44228865741</v>
      </c>
      <c r="H506" s="3" t="str">
        <f>CONCATENATE(TEXT(ROW(G506)-ROW($G$9)+1,"0000")&amp; "-" &amp;Table2[[#This Row],[PART NUMBER]])</f>
        <v>0498-1449513-1</v>
      </c>
      <c r="I506" s="4" t="s">
        <v>919</v>
      </c>
      <c r="J506" s="6" t="s">
        <v>476</v>
      </c>
      <c r="K506" s="4" t="s">
        <v>23</v>
      </c>
      <c r="L506" s="4" t="s">
        <v>242</v>
      </c>
      <c r="M506" s="11">
        <v>1</v>
      </c>
      <c r="N506" s="4" t="s">
        <v>242</v>
      </c>
      <c r="O506" s="7" t="str">
        <f t="shared" ca="1" si="15"/>
        <v/>
      </c>
      <c r="P506" s="4"/>
      <c r="Q506" s="13">
        <f>IFERROR(IF(Table2[[#This Row],[QTY USED]]="",Table2[[#This Row],[QTY IN]],Table2[[#This Row],[QTY IN]]-Table2[[#This Row],[QTY USED]]),"")</f>
        <v>1</v>
      </c>
      <c r="R506" s="4" t="str" cm="1">
        <f t="array" ref="R506">_xlfn.IFS(Table2[[#This Row],[BALANCE]]="","",Table2[[#This Row],[BALANCE]]&gt;=1,"IN STOCK",Table2[[#This Row],[BALANCE]]&lt;=0,"OUT OF STOCK")</f>
        <v>IN STOCK</v>
      </c>
    </row>
    <row r="507" spans="7:18" ht="18" x14ac:dyDescent="0.4">
      <c r="G507" s="12">
        <f t="shared" ca="1" si="14"/>
        <v>45695.44228865741</v>
      </c>
      <c r="H507" s="3" t="str">
        <f>CONCATENATE(TEXT(ROW(G507)-ROW($G$9)+1,"0000")&amp; "-" &amp;Table2[[#This Row],[PART NUMBER]])</f>
        <v>0499-1453006-1</v>
      </c>
      <c r="I507" s="4" t="s">
        <v>477</v>
      </c>
      <c r="J507" s="6" t="s">
        <v>478</v>
      </c>
      <c r="K507" s="4" t="s">
        <v>23</v>
      </c>
      <c r="L507" s="4" t="s">
        <v>242</v>
      </c>
      <c r="M507" s="11">
        <v>1</v>
      </c>
      <c r="N507" s="4" t="s">
        <v>242</v>
      </c>
      <c r="O507" s="7" t="str">
        <f t="shared" ca="1" si="15"/>
        <v/>
      </c>
      <c r="P507" s="4"/>
      <c r="Q507" s="13">
        <f>IFERROR(IF(Table2[[#This Row],[QTY USED]]="",Table2[[#This Row],[QTY IN]],Table2[[#This Row],[QTY IN]]-Table2[[#This Row],[QTY USED]]),"")</f>
        <v>1</v>
      </c>
      <c r="R507" s="4" t="str" cm="1">
        <f t="array" ref="R507">_xlfn.IFS(Table2[[#This Row],[BALANCE]]="","",Table2[[#This Row],[BALANCE]]&gt;=1,"IN STOCK",Table2[[#This Row],[BALANCE]]&lt;=0,"OUT OF STOCK")</f>
        <v>IN STOCK</v>
      </c>
    </row>
    <row r="508" spans="7:18" ht="18" x14ac:dyDescent="0.4">
      <c r="G508" s="12">
        <f t="shared" ca="1" si="14"/>
        <v>45695.44228865741</v>
      </c>
      <c r="H508" s="3" t="str">
        <f>CONCATENATE(TEXT(ROW(G508)-ROW($G$9)+1,"0000")&amp; "-" &amp;Table2[[#This Row],[PART NUMBER]])</f>
        <v>0500-1453040-5</v>
      </c>
      <c r="I508" s="4" t="s">
        <v>479</v>
      </c>
      <c r="J508" s="6" t="s">
        <v>480</v>
      </c>
      <c r="K508" s="4" t="s">
        <v>23</v>
      </c>
      <c r="L508" s="4" t="s">
        <v>242</v>
      </c>
      <c r="M508" s="11">
        <v>1</v>
      </c>
      <c r="N508" s="4" t="s">
        <v>242</v>
      </c>
      <c r="O508" s="7" t="str">
        <f t="shared" ca="1" si="15"/>
        <v/>
      </c>
      <c r="P508" s="4"/>
      <c r="Q508" s="13">
        <f>IFERROR(IF(Table2[[#This Row],[QTY USED]]="",Table2[[#This Row],[QTY IN]],Table2[[#This Row],[QTY IN]]-Table2[[#This Row],[QTY USED]]),"")</f>
        <v>1</v>
      </c>
      <c r="R508" s="4" t="str" cm="1">
        <f t="array" ref="R508">_xlfn.IFS(Table2[[#This Row],[BALANCE]]="","",Table2[[#This Row],[BALANCE]]&gt;=1,"IN STOCK",Table2[[#This Row],[BALANCE]]&lt;=0,"OUT OF STOCK")</f>
        <v>IN STOCK</v>
      </c>
    </row>
    <row r="509" spans="7:18" ht="18" x14ac:dyDescent="0.4">
      <c r="G509" s="12">
        <f t="shared" ca="1" si="14"/>
        <v>45695.44228865741</v>
      </c>
      <c r="H509" s="3" t="str">
        <f>CONCATENATE(TEXT(ROW(G509)-ROW($G$9)+1,"0000")&amp; "-" &amp;Table2[[#This Row],[PART NUMBER]])</f>
        <v>0501-1453630-1</v>
      </c>
      <c r="I509" s="4" t="s">
        <v>481</v>
      </c>
      <c r="J509" s="6" t="s">
        <v>482</v>
      </c>
      <c r="K509" s="4" t="s">
        <v>23</v>
      </c>
      <c r="L509" s="4" t="s">
        <v>242</v>
      </c>
      <c r="M509" s="11">
        <v>1</v>
      </c>
      <c r="N509" s="4" t="s">
        <v>242</v>
      </c>
      <c r="O509" s="7" t="str">
        <f t="shared" ca="1" si="15"/>
        <v/>
      </c>
      <c r="P509" s="4"/>
      <c r="Q509" s="13">
        <f>IFERROR(IF(Table2[[#This Row],[QTY USED]]="",Table2[[#This Row],[QTY IN]],Table2[[#This Row],[QTY IN]]-Table2[[#This Row],[QTY USED]]),"")</f>
        <v>1</v>
      </c>
      <c r="R509" s="4" t="str" cm="1">
        <f t="array" ref="R509">_xlfn.IFS(Table2[[#This Row],[BALANCE]]="","",Table2[[#This Row],[BALANCE]]&gt;=1,"IN STOCK",Table2[[#This Row],[BALANCE]]&lt;=0,"OUT OF STOCK")</f>
        <v>IN STOCK</v>
      </c>
    </row>
    <row r="510" spans="7:18" ht="18" x14ac:dyDescent="0.4">
      <c r="G510" s="12">
        <f t="shared" ca="1" si="14"/>
        <v>45695.44228865741</v>
      </c>
      <c r="H510" s="3" t="str">
        <f>CONCATENATE(TEXT(ROW(G510)-ROW($G$9)+1,"0000")&amp; "-" &amp;Table2[[#This Row],[PART NUMBER]])</f>
        <v>0502-1453630-2</v>
      </c>
      <c r="I510" s="4" t="s">
        <v>920</v>
      </c>
      <c r="J510" s="6" t="s">
        <v>483</v>
      </c>
      <c r="K510" s="4" t="s">
        <v>23</v>
      </c>
      <c r="L510" s="4" t="s">
        <v>242</v>
      </c>
      <c r="M510" s="11">
        <v>1</v>
      </c>
      <c r="N510" s="4" t="s">
        <v>242</v>
      </c>
      <c r="O510" s="7" t="str">
        <f t="shared" ca="1" si="15"/>
        <v/>
      </c>
      <c r="P510" s="4"/>
      <c r="Q510" s="13">
        <f>IFERROR(IF(Table2[[#This Row],[QTY USED]]="",Table2[[#This Row],[QTY IN]],Table2[[#This Row],[QTY IN]]-Table2[[#This Row],[QTY USED]]),"")</f>
        <v>1</v>
      </c>
      <c r="R510" s="4" t="str" cm="1">
        <f t="array" ref="R510">_xlfn.IFS(Table2[[#This Row],[BALANCE]]="","",Table2[[#This Row],[BALANCE]]&gt;=1,"IN STOCK",Table2[[#This Row],[BALANCE]]&lt;=0,"OUT OF STOCK")</f>
        <v>IN STOCK</v>
      </c>
    </row>
    <row r="511" spans="7:18" ht="18" x14ac:dyDescent="0.4">
      <c r="G511" s="12">
        <f t="shared" ca="1" si="14"/>
        <v>45695.44228865741</v>
      </c>
      <c r="H511" s="3" t="str">
        <f>CONCATENATE(TEXT(ROW(G511)-ROW($G$9)+1,"0000")&amp; "-" &amp;Table2[[#This Row],[PART NUMBER]])</f>
        <v>0503-1455351-100</v>
      </c>
      <c r="I511" s="4" t="s">
        <v>484</v>
      </c>
      <c r="J511" s="6" t="s">
        <v>485</v>
      </c>
      <c r="K511" s="4" t="s">
        <v>23</v>
      </c>
      <c r="L511" s="4" t="s">
        <v>242</v>
      </c>
      <c r="M511" s="11">
        <v>0</v>
      </c>
      <c r="N511" s="4" t="s">
        <v>242</v>
      </c>
      <c r="O511" s="7" t="str">
        <f t="shared" ca="1" si="15"/>
        <v/>
      </c>
      <c r="P511" s="4"/>
      <c r="Q511" s="13">
        <f>IFERROR(IF(Table2[[#This Row],[QTY USED]]="",Table2[[#This Row],[QTY IN]],Table2[[#This Row],[QTY IN]]-Table2[[#This Row],[QTY USED]]),"")</f>
        <v>0</v>
      </c>
      <c r="R511" s="4" t="str" cm="1">
        <f t="array" ref="R511">_xlfn.IFS(Table2[[#This Row],[BALANCE]]="","",Table2[[#This Row],[BALANCE]]&gt;=1,"IN STOCK",Table2[[#This Row],[BALANCE]]&lt;=0,"OUT OF STOCK")</f>
        <v>OUT OF STOCK</v>
      </c>
    </row>
    <row r="512" spans="7:18" ht="18" x14ac:dyDescent="0.4">
      <c r="G512" s="12">
        <f t="shared" ca="1" si="14"/>
        <v>45695.44228865741</v>
      </c>
      <c r="H512" s="3" t="str">
        <f>CONCATENATE(TEXT(ROW(G512)-ROW($G$9)+1,"0000")&amp; "-" &amp;Table2[[#This Row],[PART NUMBER]])</f>
        <v>0504-1470281-3</v>
      </c>
      <c r="I512" s="4" t="s">
        <v>921</v>
      </c>
      <c r="J512" s="6" t="s">
        <v>486</v>
      </c>
      <c r="K512" s="4" t="s">
        <v>23</v>
      </c>
      <c r="L512" s="4" t="s">
        <v>242</v>
      </c>
      <c r="M512" s="11">
        <v>1</v>
      </c>
      <c r="N512" s="4" t="s">
        <v>242</v>
      </c>
      <c r="O512" s="7" t="str">
        <f t="shared" ca="1" si="15"/>
        <v/>
      </c>
      <c r="P512" s="4"/>
      <c r="Q512" s="13">
        <f>IFERROR(IF(Table2[[#This Row],[QTY USED]]="",Table2[[#This Row],[QTY IN]],Table2[[#This Row],[QTY IN]]-Table2[[#This Row],[QTY USED]]),"")</f>
        <v>1</v>
      </c>
      <c r="R512" s="4" t="str" cm="1">
        <f t="array" ref="R512">_xlfn.IFS(Table2[[#This Row],[BALANCE]]="","",Table2[[#This Row],[BALANCE]]&gt;=1,"IN STOCK",Table2[[#This Row],[BALANCE]]&lt;=0,"OUT OF STOCK")</f>
        <v>IN STOCK</v>
      </c>
    </row>
    <row r="513" spans="7:18" ht="18" x14ac:dyDescent="0.4">
      <c r="G513" s="12">
        <f t="shared" ca="1" si="14"/>
        <v>45695.44228865741</v>
      </c>
      <c r="H513" s="3" t="str">
        <f>CONCATENATE(TEXT(ROW(G513)-ROW($G$9)+1,"0000")&amp; "-" &amp;Table2[[#This Row],[PART NUMBER]])</f>
        <v>0505-136544-4</v>
      </c>
      <c r="I513" s="4" t="s">
        <v>921</v>
      </c>
      <c r="J513" s="6" t="s">
        <v>487</v>
      </c>
      <c r="K513" s="4" t="s">
        <v>23</v>
      </c>
      <c r="L513" s="4" t="s">
        <v>242</v>
      </c>
      <c r="M513" s="11">
        <v>2</v>
      </c>
      <c r="N513" s="4" t="s">
        <v>242</v>
      </c>
      <c r="O513" s="7" t="str">
        <f t="shared" ca="1" si="15"/>
        <v/>
      </c>
      <c r="P513" s="4"/>
      <c r="Q513" s="13">
        <f>IFERROR(IF(Table2[[#This Row],[QTY USED]]="",Table2[[#This Row],[QTY IN]],Table2[[#This Row],[QTY IN]]-Table2[[#This Row],[QTY USED]]),"")</f>
        <v>2</v>
      </c>
      <c r="R513" s="4" t="str" cm="1">
        <f t="array" ref="R513">_xlfn.IFS(Table2[[#This Row],[BALANCE]]="","",Table2[[#This Row],[BALANCE]]&gt;=1,"IN STOCK",Table2[[#This Row],[BALANCE]]&lt;=0,"OUT OF STOCK")</f>
        <v>IN STOCK</v>
      </c>
    </row>
    <row r="514" spans="7:18" ht="18" x14ac:dyDescent="0.4">
      <c r="G514" s="12">
        <f t="shared" ca="1" si="14"/>
        <v>45695.44228865741</v>
      </c>
      <c r="H514" s="3" t="str">
        <f>CONCATENATE(TEXT(ROW(G514)-ROW($G$9)+1,"0000")&amp; "-" &amp;Table2[[#This Row],[PART NUMBER]])</f>
        <v>0506-1470281-9</v>
      </c>
      <c r="I514" s="4" t="s">
        <v>921</v>
      </c>
      <c r="J514" s="6" t="s">
        <v>488</v>
      </c>
      <c r="K514" s="4" t="s">
        <v>23</v>
      </c>
      <c r="L514" s="4" t="s">
        <v>242</v>
      </c>
      <c r="M514" s="11">
        <v>1</v>
      </c>
      <c r="N514" s="4" t="s">
        <v>242</v>
      </c>
      <c r="O514" s="7" t="str">
        <f t="shared" ca="1" si="15"/>
        <v/>
      </c>
      <c r="P514" s="4"/>
      <c r="Q514" s="13">
        <f>IFERROR(IF(Table2[[#This Row],[QTY USED]]="",Table2[[#This Row],[QTY IN]],Table2[[#This Row],[QTY IN]]-Table2[[#This Row],[QTY USED]]),"")</f>
        <v>1</v>
      </c>
      <c r="R514" s="4" t="str" cm="1">
        <f t="array" ref="R514">_xlfn.IFS(Table2[[#This Row],[BALANCE]]="","",Table2[[#This Row],[BALANCE]]&gt;=1,"IN STOCK",Table2[[#This Row],[BALANCE]]&lt;=0,"OUT OF STOCK")</f>
        <v>IN STOCK</v>
      </c>
    </row>
    <row r="515" spans="7:18" ht="18" x14ac:dyDescent="0.4">
      <c r="G515" s="12">
        <f t="shared" ca="1" si="14"/>
        <v>45695.44228865741</v>
      </c>
      <c r="H515" s="3" t="str">
        <f>CONCATENATE(TEXT(ROW(G515)-ROW($G$9)+1,"0000")&amp; "-" &amp;Table2[[#This Row],[PART NUMBER]])</f>
        <v>0507-1470281-9</v>
      </c>
      <c r="I515" s="4" t="s">
        <v>921</v>
      </c>
      <c r="J515" s="6" t="s">
        <v>488</v>
      </c>
      <c r="K515" s="4" t="s">
        <v>23</v>
      </c>
      <c r="L515" s="4" t="s">
        <v>242</v>
      </c>
      <c r="M515" s="11">
        <v>1</v>
      </c>
      <c r="N515" s="4" t="s">
        <v>242</v>
      </c>
      <c r="O515" s="7" t="str">
        <f t="shared" ca="1" si="15"/>
        <v/>
      </c>
      <c r="P515" s="4"/>
      <c r="Q515" s="13">
        <f>IFERROR(IF(Table2[[#This Row],[QTY USED]]="",Table2[[#This Row],[QTY IN]],Table2[[#This Row],[QTY IN]]-Table2[[#This Row],[QTY USED]]),"")</f>
        <v>1</v>
      </c>
      <c r="R515" s="4" t="str" cm="1">
        <f t="array" ref="R515">_xlfn.IFS(Table2[[#This Row],[BALANCE]]="","",Table2[[#This Row],[BALANCE]]&gt;=1,"IN STOCK",Table2[[#This Row],[BALANCE]]&lt;=0,"OUT OF STOCK")</f>
        <v>IN STOCK</v>
      </c>
    </row>
    <row r="516" spans="7:18" ht="18" x14ac:dyDescent="0.4">
      <c r="G516" s="12">
        <f t="shared" ca="1" si="14"/>
        <v>45695.44228865741</v>
      </c>
      <c r="H516" s="3" t="str">
        <f>CONCATENATE(TEXT(ROW(G516)-ROW($G$9)+1,"0000")&amp; "-" &amp;Table2[[#This Row],[PART NUMBER]])</f>
        <v>0508-1479391-3</v>
      </c>
      <c r="I516" s="4" t="s">
        <v>922</v>
      </c>
      <c r="J516" s="6" t="s">
        <v>489</v>
      </c>
      <c r="K516" s="4" t="s">
        <v>23</v>
      </c>
      <c r="L516" s="4" t="s">
        <v>242</v>
      </c>
      <c r="M516" s="11">
        <v>0</v>
      </c>
      <c r="N516" s="4" t="s">
        <v>242</v>
      </c>
      <c r="O516" s="7" t="str">
        <f t="shared" ca="1" si="15"/>
        <v/>
      </c>
      <c r="P516" s="4"/>
      <c r="Q516" s="13">
        <f>IFERROR(IF(Table2[[#This Row],[QTY USED]]="",Table2[[#This Row],[QTY IN]],Table2[[#This Row],[QTY IN]]-Table2[[#This Row],[QTY USED]]),"")</f>
        <v>0</v>
      </c>
      <c r="R516" s="4" t="str" cm="1">
        <f t="array" ref="R516">_xlfn.IFS(Table2[[#This Row],[BALANCE]]="","",Table2[[#This Row],[BALANCE]]&gt;=1,"IN STOCK",Table2[[#This Row],[BALANCE]]&lt;=0,"OUT OF STOCK")</f>
        <v>OUT OF STOCK</v>
      </c>
    </row>
    <row r="517" spans="7:18" ht="18" x14ac:dyDescent="0.4">
      <c r="G517" s="12">
        <f t="shared" ca="1" si="14"/>
        <v>45695.44228865741</v>
      </c>
      <c r="H517" s="3" t="str">
        <f>CONCATENATE(TEXT(ROW(G517)-ROW($G$9)+1,"0000")&amp; "-" &amp;Table2[[#This Row],[PART NUMBER]])</f>
        <v>0509-1482661-1</v>
      </c>
      <c r="I517" s="4" t="s">
        <v>923</v>
      </c>
      <c r="J517" s="6" t="s">
        <v>490</v>
      </c>
      <c r="K517" s="4" t="s">
        <v>23</v>
      </c>
      <c r="L517" s="4" t="s">
        <v>242</v>
      </c>
      <c r="M517" s="11">
        <v>3</v>
      </c>
      <c r="N517" s="4" t="s">
        <v>242</v>
      </c>
      <c r="O517" s="7" t="str">
        <f t="shared" ca="1" si="15"/>
        <v/>
      </c>
      <c r="P517" s="4"/>
      <c r="Q517" s="13">
        <f>IFERROR(IF(Table2[[#This Row],[QTY USED]]="",Table2[[#This Row],[QTY IN]],Table2[[#This Row],[QTY IN]]-Table2[[#This Row],[QTY USED]]),"")</f>
        <v>3</v>
      </c>
      <c r="R517" s="4" t="str" cm="1">
        <f t="array" ref="R517">_xlfn.IFS(Table2[[#This Row],[BALANCE]]="","",Table2[[#This Row],[BALANCE]]&gt;=1,"IN STOCK",Table2[[#This Row],[BALANCE]]&lt;=0,"OUT OF STOCK")</f>
        <v>IN STOCK</v>
      </c>
    </row>
    <row r="518" spans="7:18" ht="18" x14ac:dyDescent="0.4">
      <c r="G518" s="12">
        <f t="shared" ca="1" si="14"/>
        <v>45695.44228865741</v>
      </c>
      <c r="H518" s="3" t="str">
        <f>CONCATENATE(TEXT(ROW(G518)-ROW($G$9)+1,"0000")&amp; "-" &amp;Table2[[#This Row],[PART NUMBER]])</f>
        <v>0510-1482661-1</v>
      </c>
      <c r="I518" s="4" t="s">
        <v>923</v>
      </c>
      <c r="J518" s="6" t="s">
        <v>490</v>
      </c>
      <c r="K518" s="4" t="s">
        <v>23</v>
      </c>
      <c r="L518" s="4" t="s">
        <v>242</v>
      </c>
      <c r="M518" s="11">
        <v>0</v>
      </c>
      <c r="N518" s="4" t="s">
        <v>242</v>
      </c>
      <c r="O518" s="7" t="str">
        <f t="shared" ca="1" si="15"/>
        <v/>
      </c>
      <c r="P518" s="4"/>
      <c r="Q518" s="13">
        <f>IFERROR(IF(Table2[[#This Row],[QTY USED]]="",Table2[[#This Row],[QTY IN]],Table2[[#This Row],[QTY IN]]-Table2[[#This Row],[QTY USED]]),"")</f>
        <v>0</v>
      </c>
      <c r="R518" s="4" t="str" cm="1">
        <f t="array" ref="R518">_xlfn.IFS(Table2[[#This Row],[BALANCE]]="","",Table2[[#This Row],[BALANCE]]&gt;=1,"IN STOCK",Table2[[#This Row],[BALANCE]]&lt;=0,"OUT OF STOCK")</f>
        <v>OUT OF STOCK</v>
      </c>
    </row>
    <row r="519" spans="7:18" ht="18" x14ac:dyDescent="0.4">
      <c r="G519" s="12">
        <f t="shared" ca="1" si="14"/>
        <v>45695.44228865741</v>
      </c>
      <c r="H519" s="3" t="str">
        <f>CONCATENATE(TEXT(ROW(G519)-ROW($G$9)+1,"0000")&amp; "-" &amp;Table2[[#This Row],[PART NUMBER]])</f>
        <v>0511-1483682-10</v>
      </c>
      <c r="I519" s="4" t="s">
        <v>491</v>
      </c>
      <c r="J519" s="6" t="s">
        <v>492</v>
      </c>
      <c r="K519" s="4" t="s">
        <v>23</v>
      </c>
      <c r="L519" s="4" t="s">
        <v>242</v>
      </c>
      <c r="M519" s="11">
        <v>1</v>
      </c>
      <c r="N519" s="4" t="s">
        <v>242</v>
      </c>
      <c r="O519" s="7" t="str">
        <f t="shared" ca="1" si="15"/>
        <v/>
      </c>
      <c r="P519" s="4"/>
      <c r="Q519" s="13">
        <f>IFERROR(IF(Table2[[#This Row],[QTY USED]]="",Table2[[#This Row],[QTY IN]],Table2[[#This Row],[QTY IN]]-Table2[[#This Row],[QTY USED]]),"")</f>
        <v>1</v>
      </c>
      <c r="R519" s="4" t="str" cm="1">
        <f t="array" ref="R519">_xlfn.IFS(Table2[[#This Row],[BALANCE]]="","",Table2[[#This Row],[BALANCE]]&gt;=1,"IN STOCK",Table2[[#This Row],[BALANCE]]&lt;=0,"OUT OF STOCK")</f>
        <v>IN STOCK</v>
      </c>
    </row>
    <row r="520" spans="7:18" ht="18" x14ac:dyDescent="0.4">
      <c r="G520" s="12">
        <f t="shared" ca="1" si="14"/>
        <v>45695.44228865741</v>
      </c>
      <c r="H520" s="3" t="str">
        <f>CONCATENATE(TEXT(ROW(G520)-ROW($G$9)+1,"0000")&amp; "-" &amp;Table2[[#This Row],[PART NUMBER]])</f>
        <v>0512-1483682-11</v>
      </c>
      <c r="I520" s="4" t="s">
        <v>491</v>
      </c>
      <c r="J520" s="6" t="s">
        <v>493</v>
      </c>
      <c r="K520" s="4" t="s">
        <v>23</v>
      </c>
      <c r="L520" s="4" t="s">
        <v>242</v>
      </c>
      <c r="M520" s="11">
        <v>1</v>
      </c>
      <c r="N520" s="4" t="s">
        <v>242</v>
      </c>
      <c r="O520" s="7" t="str">
        <f t="shared" ca="1" si="15"/>
        <v/>
      </c>
      <c r="P520" s="4"/>
      <c r="Q520" s="13">
        <f>IFERROR(IF(Table2[[#This Row],[QTY USED]]="",Table2[[#This Row],[QTY IN]],Table2[[#This Row],[QTY IN]]-Table2[[#This Row],[QTY USED]]),"")</f>
        <v>1</v>
      </c>
      <c r="R520" s="4" t="str" cm="1">
        <f t="array" ref="R520">_xlfn.IFS(Table2[[#This Row],[BALANCE]]="","",Table2[[#This Row],[BALANCE]]&gt;=1,"IN STOCK",Table2[[#This Row],[BALANCE]]&lt;=0,"OUT OF STOCK")</f>
        <v>IN STOCK</v>
      </c>
    </row>
    <row r="521" spans="7:18" ht="18" x14ac:dyDescent="0.4">
      <c r="G521" s="12">
        <f t="shared" ref="G521:G584" ca="1" si="16">IF(I521&lt;&gt;"",IF(G521="",NOW(),G521),"")</f>
        <v>45695.44228865741</v>
      </c>
      <c r="H521" s="3" t="str">
        <f>CONCATENATE(TEXT(ROW(G521)-ROW($G$9)+1,"0000")&amp; "-" &amp;Table2[[#This Row],[PART NUMBER]])</f>
        <v>0513-1483682-12</v>
      </c>
      <c r="I521" s="4" t="s">
        <v>491</v>
      </c>
      <c r="J521" s="6" t="s">
        <v>494</v>
      </c>
      <c r="K521" s="4" t="s">
        <v>23</v>
      </c>
      <c r="L521" s="4" t="s">
        <v>242</v>
      </c>
      <c r="M521" s="11">
        <v>1</v>
      </c>
      <c r="N521" s="4" t="s">
        <v>242</v>
      </c>
      <c r="O521" s="7" t="str">
        <f t="shared" ref="O521:O584" ca="1" si="17">IF(P521&lt;&gt;"",IF(O521="",NOW(),O521),"")</f>
        <v/>
      </c>
      <c r="P521" s="4"/>
      <c r="Q521" s="13">
        <f>IFERROR(IF(Table2[[#This Row],[QTY USED]]="",Table2[[#This Row],[QTY IN]],Table2[[#This Row],[QTY IN]]-Table2[[#This Row],[QTY USED]]),"")</f>
        <v>1</v>
      </c>
      <c r="R521" s="4" t="str" cm="1">
        <f t="array" ref="R521">_xlfn.IFS(Table2[[#This Row],[BALANCE]]="","",Table2[[#This Row],[BALANCE]]&gt;=1,"IN STOCK",Table2[[#This Row],[BALANCE]]&lt;=0,"OUT OF STOCK")</f>
        <v>IN STOCK</v>
      </c>
    </row>
    <row r="522" spans="7:18" ht="18" x14ac:dyDescent="0.4">
      <c r="G522" s="12">
        <f t="shared" ca="1" si="16"/>
        <v>45695.44228865741</v>
      </c>
      <c r="H522" s="3" t="str">
        <f>CONCATENATE(TEXT(ROW(G522)-ROW($G$9)+1,"0000")&amp; "-" &amp;Table2[[#This Row],[PART NUMBER]])</f>
        <v>0514-1483682-14</v>
      </c>
      <c r="I522" s="4" t="s">
        <v>850</v>
      </c>
      <c r="J522" s="6" t="s">
        <v>495</v>
      </c>
      <c r="K522" s="4" t="s">
        <v>23</v>
      </c>
      <c r="L522" s="4" t="s">
        <v>242</v>
      </c>
      <c r="M522" s="11">
        <v>1</v>
      </c>
      <c r="N522" s="4" t="s">
        <v>242</v>
      </c>
      <c r="O522" s="7" t="str">
        <f t="shared" ca="1" si="17"/>
        <v/>
      </c>
      <c r="P522" s="4"/>
      <c r="Q522" s="13">
        <f>IFERROR(IF(Table2[[#This Row],[QTY USED]]="",Table2[[#This Row],[QTY IN]],Table2[[#This Row],[QTY IN]]-Table2[[#This Row],[QTY USED]]),"")</f>
        <v>1</v>
      </c>
      <c r="R522" s="4" t="str" cm="1">
        <f t="array" ref="R522">_xlfn.IFS(Table2[[#This Row],[BALANCE]]="","",Table2[[#This Row],[BALANCE]]&gt;=1,"IN STOCK",Table2[[#This Row],[BALANCE]]&lt;=0,"OUT OF STOCK")</f>
        <v>IN STOCK</v>
      </c>
    </row>
    <row r="523" spans="7:18" ht="18" x14ac:dyDescent="0.4">
      <c r="G523" s="12">
        <f t="shared" ca="1" si="16"/>
        <v>45695.44228865741</v>
      </c>
      <c r="H523" s="3" t="str">
        <f>CONCATENATE(TEXT(ROW(G523)-ROW($G$9)+1,"0000")&amp; "-" &amp;Table2[[#This Row],[PART NUMBER]])</f>
        <v>0515-1483682-15</v>
      </c>
      <c r="I523" s="4" t="s">
        <v>924</v>
      </c>
      <c r="J523" s="6" t="s">
        <v>496</v>
      </c>
      <c r="K523" s="4" t="s">
        <v>23</v>
      </c>
      <c r="L523" s="4" t="s">
        <v>242</v>
      </c>
      <c r="M523" s="11">
        <v>1</v>
      </c>
      <c r="N523" s="4" t="s">
        <v>242</v>
      </c>
      <c r="O523" s="7" t="str">
        <f t="shared" ca="1" si="17"/>
        <v/>
      </c>
      <c r="P523" s="4"/>
      <c r="Q523" s="13">
        <f>IFERROR(IF(Table2[[#This Row],[QTY USED]]="",Table2[[#This Row],[QTY IN]],Table2[[#This Row],[QTY IN]]-Table2[[#This Row],[QTY USED]]),"")</f>
        <v>1</v>
      </c>
      <c r="R523" s="4" t="str" cm="1">
        <f t="array" ref="R523">_xlfn.IFS(Table2[[#This Row],[BALANCE]]="","",Table2[[#This Row],[BALANCE]]&gt;=1,"IN STOCK",Table2[[#This Row],[BALANCE]]&lt;=0,"OUT OF STOCK")</f>
        <v>IN STOCK</v>
      </c>
    </row>
    <row r="524" spans="7:18" ht="18" x14ac:dyDescent="0.4">
      <c r="G524" s="12">
        <f t="shared" ca="1" si="16"/>
        <v>45695.44228865741</v>
      </c>
      <c r="H524" s="3" t="str">
        <f>CONCATENATE(TEXT(ROW(G524)-ROW($G$9)+1,"0000")&amp; "-" &amp;Table2[[#This Row],[PART NUMBER]])</f>
        <v>0516-1483682-18</v>
      </c>
      <c r="I524" s="4" t="s">
        <v>925</v>
      </c>
      <c r="J524" s="6" t="s">
        <v>497</v>
      </c>
      <c r="K524" s="4" t="s">
        <v>23</v>
      </c>
      <c r="L524" s="4" t="s">
        <v>242</v>
      </c>
      <c r="M524" s="11">
        <v>1</v>
      </c>
      <c r="N524" s="4" t="s">
        <v>242</v>
      </c>
      <c r="O524" s="7" t="str">
        <f t="shared" ca="1" si="17"/>
        <v/>
      </c>
      <c r="P524" s="4"/>
      <c r="Q524" s="13">
        <f>IFERROR(IF(Table2[[#This Row],[QTY USED]]="",Table2[[#This Row],[QTY IN]],Table2[[#This Row],[QTY IN]]-Table2[[#This Row],[QTY USED]]),"")</f>
        <v>1</v>
      </c>
      <c r="R524" s="4" t="str" cm="1">
        <f t="array" ref="R524">_xlfn.IFS(Table2[[#This Row],[BALANCE]]="","",Table2[[#This Row],[BALANCE]]&gt;=1,"IN STOCK",Table2[[#This Row],[BALANCE]]&lt;=0,"OUT OF STOCK")</f>
        <v>IN STOCK</v>
      </c>
    </row>
    <row r="525" spans="7:18" ht="18" x14ac:dyDescent="0.4">
      <c r="G525" s="12">
        <f t="shared" ca="1" si="16"/>
        <v>45695.44228865741</v>
      </c>
      <c r="H525" s="3" t="str">
        <f>CONCATENATE(TEXT(ROW(G525)-ROW($G$9)+1,"0000")&amp; "-" &amp;Table2[[#This Row],[PART NUMBER]])</f>
        <v>0517-1483682-20</v>
      </c>
      <c r="I525" s="4" t="s">
        <v>926</v>
      </c>
      <c r="J525" s="6" t="s">
        <v>498</v>
      </c>
      <c r="K525" s="4" t="s">
        <v>23</v>
      </c>
      <c r="L525" s="4" t="s">
        <v>242</v>
      </c>
      <c r="M525" s="11">
        <v>1</v>
      </c>
      <c r="N525" s="4" t="s">
        <v>242</v>
      </c>
      <c r="O525" s="7" t="str">
        <f t="shared" ca="1" si="17"/>
        <v/>
      </c>
      <c r="P525" s="4"/>
      <c r="Q525" s="13">
        <f>IFERROR(IF(Table2[[#This Row],[QTY USED]]="",Table2[[#This Row],[QTY IN]],Table2[[#This Row],[QTY IN]]-Table2[[#This Row],[QTY USED]]),"")</f>
        <v>1</v>
      </c>
      <c r="R525" s="4" t="str" cm="1">
        <f t="array" ref="R525">_xlfn.IFS(Table2[[#This Row],[BALANCE]]="","",Table2[[#This Row],[BALANCE]]&gt;=1,"IN STOCK",Table2[[#This Row],[BALANCE]]&lt;=0,"OUT OF STOCK")</f>
        <v>IN STOCK</v>
      </c>
    </row>
    <row r="526" spans="7:18" ht="18" x14ac:dyDescent="0.4">
      <c r="G526" s="12">
        <f t="shared" ca="1" si="16"/>
        <v>45695.44228865741</v>
      </c>
      <c r="H526" s="3" t="str">
        <f>CONCATENATE(TEXT(ROW(G526)-ROW($G$9)+1,"0000")&amp; "-" &amp;Table2[[#This Row],[PART NUMBER]])</f>
        <v>0518-1483682-26</v>
      </c>
      <c r="I526" s="4" t="s">
        <v>927</v>
      </c>
      <c r="J526" s="6" t="s">
        <v>499</v>
      </c>
      <c r="K526" s="4" t="s">
        <v>23</v>
      </c>
      <c r="L526" s="4" t="s">
        <v>242</v>
      </c>
      <c r="M526" s="11">
        <v>1</v>
      </c>
      <c r="N526" s="4" t="s">
        <v>242</v>
      </c>
      <c r="O526" s="7" t="str">
        <f t="shared" ca="1" si="17"/>
        <v/>
      </c>
      <c r="P526" s="4"/>
      <c r="Q526" s="13">
        <f>IFERROR(IF(Table2[[#This Row],[QTY USED]]="",Table2[[#This Row],[QTY IN]],Table2[[#This Row],[QTY IN]]-Table2[[#This Row],[QTY USED]]),"")</f>
        <v>1</v>
      </c>
      <c r="R526" s="4" t="str" cm="1">
        <f t="array" ref="R526">_xlfn.IFS(Table2[[#This Row],[BALANCE]]="","",Table2[[#This Row],[BALANCE]]&gt;=1,"IN STOCK",Table2[[#This Row],[BALANCE]]&lt;=0,"OUT OF STOCK")</f>
        <v>IN STOCK</v>
      </c>
    </row>
    <row r="527" spans="7:18" ht="18" x14ac:dyDescent="0.4">
      <c r="G527" s="12">
        <f t="shared" ca="1" si="16"/>
        <v>45695.44228865741</v>
      </c>
      <c r="H527" s="3" t="str">
        <f>CONCATENATE(TEXT(ROW(G527)-ROW($G$9)+1,"0000")&amp; "-" &amp;Table2[[#This Row],[PART NUMBER]])</f>
        <v>0519-1483682-29</v>
      </c>
      <c r="I527" s="4" t="s">
        <v>500</v>
      </c>
      <c r="J527" s="6" t="s">
        <v>501</v>
      </c>
      <c r="K527" s="4" t="s">
        <v>23</v>
      </c>
      <c r="L527" s="4" t="s">
        <v>242</v>
      </c>
      <c r="M527" s="11">
        <v>2</v>
      </c>
      <c r="N527" s="4" t="s">
        <v>242</v>
      </c>
      <c r="O527" s="7" t="str">
        <f t="shared" ca="1" si="17"/>
        <v/>
      </c>
      <c r="P527" s="4"/>
      <c r="Q527" s="13">
        <f>IFERROR(IF(Table2[[#This Row],[QTY USED]]="",Table2[[#This Row],[QTY IN]],Table2[[#This Row],[QTY IN]]-Table2[[#This Row],[QTY USED]]),"")</f>
        <v>2</v>
      </c>
      <c r="R527" s="4" t="str" cm="1">
        <f t="array" ref="R527">_xlfn.IFS(Table2[[#This Row],[BALANCE]]="","",Table2[[#This Row],[BALANCE]]&gt;=1,"IN STOCK",Table2[[#This Row],[BALANCE]]&lt;=0,"OUT OF STOCK")</f>
        <v>IN STOCK</v>
      </c>
    </row>
    <row r="528" spans="7:18" ht="18" x14ac:dyDescent="0.4">
      <c r="G528" s="12">
        <f t="shared" ca="1" si="16"/>
        <v>45695.44228865741</v>
      </c>
      <c r="H528" s="3" t="str">
        <f>CONCATENATE(TEXT(ROW(G528)-ROW($G$9)+1,"0000")&amp; "-" &amp;Table2[[#This Row],[PART NUMBER]])</f>
        <v>0520-1483682-30</v>
      </c>
      <c r="I528" s="4" t="s">
        <v>928</v>
      </c>
      <c r="J528" s="6" t="s">
        <v>502</v>
      </c>
      <c r="K528" s="4" t="s">
        <v>23</v>
      </c>
      <c r="L528" s="4" t="s">
        <v>242</v>
      </c>
      <c r="M528" s="11">
        <v>1</v>
      </c>
      <c r="N528" s="4" t="s">
        <v>242</v>
      </c>
      <c r="O528" s="7" t="str">
        <f t="shared" ca="1" si="17"/>
        <v/>
      </c>
      <c r="P528" s="4"/>
      <c r="Q528" s="13">
        <f>IFERROR(IF(Table2[[#This Row],[QTY USED]]="",Table2[[#This Row],[QTY IN]],Table2[[#This Row],[QTY IN]]-Table2[[#This Row],[QTY USED]]),"")</f>
        <v>1</v>
      </c>
      <c r="R528" s="4" t="str" cm="1">
        <f t="array" ref="R528">_xlfn.IFS(Table2[[#This Row],[BALANCE]]="","",Table2[[#This Row],[BALANCE]]&gt;=1,"IN STOCK",Table2[[#This Row],[BALANCE]]&lt;=0,"OUT OF STOCK")</f>
        <v>IN STOCK</v>
      </c>
    </row>
    <row r="529" spans="7:18" ht="18" x14ac:dyDescent="0.4">
      <c r="G529" s="12">
        <f t="shared" ca="1" si="16"/>
        <v>45695.44228865741</v>
      </c>
      <c r="H529" s="3" t="str">
        <f>CONCATENATE(TEXT(ROW(G529)-ROW($G$9)+1,"0000")&amp; "-" &amp;Table2[[#This Row],[PART NUMBER]])</f>
        <v>0521-1483682-6</v>
      </c>
      <c r="I529" s="4" t="s">
        <v>929</v>
      </c>
      <c r="J529" s="6" t="s">
        <v>503</v>
      </c>
      <c r="K529" s="4" t="s">
        <v>23</v>
      </c>
      <c r="L529" s="4" t="s">
        <v>242</v>
      </c>
      <c r="M529" s="11">
        <v>1</v>
      </c>
      <c r="N529" s="4" t="s">
        <v>242</v>
      </c>
      <c r="O529" s="7" t="str">
        <f t="shared" ca="1" si="17"/>
        <v/>
      </c>
      <c r="P529" s="4"/>
      <c r="Q529" s="13">
        <f>IFERROR(IF(Table2[[#This Row],[QTY USED]]="",Table2[[#This Row],[QTY IN]],Table2[[#This Row],[QTY IN]]-Table2[[#This Row],[QTY USED]]),"")</f>
        <v>1</v>
      </c>
      <c r="R529" s="4" t="str" cm="1">
        <f t="array" ref="R529">_xlfn.IFS(Table2[[#This Row],[BALANCE]]="","",Table2[[#This Row],[BALANCE]]&gt;=1,"IN STOCK",Table2[[#This Row],[BALANCE]]&lt;=0,"OUT OF STOCK")</f>
        <v>IN STOCK</v>
      </c>
    </row>
    <row r="530" spans="7:18" ht="18" x14ac:dyDescent="0.4">
      <c r="G530" s="12">
        <f t="shared" ca="1" si="16"/>
        <v>45695.44228865741</v>
      </c>
      <c r="H530" s="3" t="str">
        <f>CONCATENATE(TEXT(ROW(G530)-ROW($G$9)+1,"0000")&amp; "-" &amp;Table2[[#This Row],[PART NUMBER]])</f>
        <v>0522-1503046-1</v>
      </c>
      <c r="I530" s="4" t="s">
        <v>504</v>
      </c>
      <c r="J530" s="6" t="s">
        <v>505</v>
      </c>
      <c r="K530" s="4" t="s">
        <v>23</v>
      </c>
      <c r="L530" s="4" t="s">
        <v>242</v>
      </c>
      <c r="M530" s="11">
        <v>1</v>
      </c>
      <c r="N530" s="4" t="s">
        <v>242</v>
      </c>
      <c r="O530" s="7" t="str">
        <f t="shared" ca="1" si="17"/>
        <v/>
      </c>
      <c r="P530" s="4"/>
      <c r="Q530" s="13">
        <f>IFERROR(IF(Table2[[#This Row],[QTY USED]]="",Table2[[#This Row],[QTY IN]],Table2[[#This Row],[QTY IN]]-Table2[[#This Row],[QTY USED]]),"")</f>
        <v>1</v>
      </c>
      <c r="R530" s="4" t="str" cm="1">
        <f t="array" ref="R530">_xlfn.IFS(Table2[[#This Row],[BALANCE]]="","",Table2[[#This Row],[BALANCE]]&gt;=1,"IN STOCK",Table2[[#This Row],[BALANCE]]&lt;=0,"OUT OF STOCK")</f>
        <v>IN STOCK</v>
      </c>
    </row>
    <row r="531" spans="7:18" ht="18" x14ac:dyDescent="0.4">
      <c r="G531" s="12">
        <f t="shared" ca="1" si="16"/>
        <v>45695.44228865741</v>
      </c>
      <c r="H531" s="3" t="str">
        <f>CONCATENATE(TEXT(ROW(G531)-ROW($G$9)+1,"0000")&amp; "-" &amp;Table2[[#This Row],[PART NUMBER]])</f>
        <v>0523-1503048-1</v>
      </c>
      <c r="I531" s="4" t="s">
        <v>930</v>
      </c>
      <c r="J531" s="6" t="s">
        <v>82</v>
      </c>
      <c r="K531" s="4" t="s">
        <v>23</v>
      </c>
      <c r="L531" s="4" t="s">
        <v>242</v>
      </c>
      <c r="M531" s="11">
        <v>1</v>
      </c>
      <c r="N531" s="4" t="s">
        <v>242</v>
      </c>
      <c r="O531" s="7" t="str">
        <f t="shared" ca="1" si="17"/>
        <v/>
      </c>
      <c r="P531" s="4"/>
      <c r="Q531" s="13">
        <f>IFERROR(IF(Table2[[#This Row],[QTY USED]]="",Table2[[#This Row],[QTY IN]],Table2[[#This Row],[QTY IN]]-Table2[[#This Row],[QTY USED]]),"")</f>
        <v>1</v>
      </c>
      <c r="R531" s="4" t="str" cm="1">
        <f t="array" ref="R531">_xlfn.IFS(Table2[[#This Row],[BALANCE]]="","",Table2[[#This Row],[BALANCE]]&gt;=1,"IN STOCK",Table2[[#This Row],[BALANCE]]&lt;=0,"OUT OF STOCK")</f>
        <v>IN STOCK</v>
      </c>
    </row>
    <row r="532" spans="7:18" ht="18" x14ac:dyDescent="0.4">
      <c r="G532" s="12">
        <f t="shared" ca="1" si="16"/>
        <v>45695.44228865741</v>
      </c>
      <c r="H532" s="3" t="str">
        <f>CONCATENATE(TEXT(ROW(G532)-ROW($G$9)+1,"0000")&amp; "-" &amp;Table2[[#This Row],[PART NUMBER]])</f>
        <v>0524-1503049-1</v>
      </c>
      <c r="I532" s="4" t="s">
        <v>931</v>
      </c>
      <c r="J532" s="6" t="s">
        <v>506</v>
      </c>
      <c r="K532" s="4" t="s">
        <v>23</v>
      </c>
      <c r="L532" s="4" t="s">
        <v>242</v>
      </c>
      <c r="M532" s="11">
        <v>1</v>
      </c>
      <c r="N532" s="4" t="s">
        <v>242</v>
      </c>
      <c r="O532" s="7" t="str">
        <f t="shared" ca="1" si="17"/>
        <v/>
      </c>
      <c r="P532" s="4"/>
      <c r="Q532" s="13">
        <f>IFERROR(IF(Table2[[#This Row],[QTY USED]]="",Table2[[#This Row],[QTY IN]],Table2[[#This Row],[QTY IN]]-Table2[[#This Row],[QTY USED]]),"")</f>
        <v>1</v>
      </c>
      <c r="R532" s="4" t="str" cm="1">
        <f t="array" ref="R532">_xlfn.IFS(Table2[[#This Row],[BALANCE]]="","",Table2[[#This Row],[BALANCE]]&gt;=1,"IN STOCK",Table2[[#This Row],[BALANCE]]&lt;=0,"OUT OF STOCK")</f>
        <v>IN STOCK</v>
      </c>
    </row>
    <row r="533" spans="7:18" ht="18" x14ac:dyDescent="0.4">
      <c r="G533" s="12">
        <f t="shared" ca="1" si="16"/>
        <v>45695.44228865741</v>
      </c>
      <c r="H533" s="3" t="str">
        <f>CONCATENATE(TEXT(ROW(G533)-ROW($G$9)+1,"0000")&amp; "-" &amp;Table2[[#This Row],[PART NUMBER]])</f>
        <v>0525-1503049-2</v>
      </c>
      <c r="I533" s="4" t="s">
        <v>932</v>
      </c>
      <c r="J533" s="6" t="s">
        <v>507</v>
      </c>
      <c r="K533" s="4" t="s">
        <v>23</v>
      </c>
      <c r="L533" s="4" t="s">
        <v>242</v>
      </c>
      <c r="M533" s="11">
        <v>2</v>
      </c>
      <c r="N533" s="4" t="s">
        <v>242</v>
      </c>
      <c r="O533" s="7" t="str">
        <f t="shared" ca="1" si="17"/>
        <v/>
      </c>
      <c r="P533" s="4"/>
      <c r="Q533" s="13">
        <f>IFERROR(IF(Table2[[#This Row],[QTY USED]]="",Table2[[#This Row],[QTY IN]],Table2[[#This Row],[QTY IN]]-Table2[[#This Row],[QTY USED]]),"")</f>
        <v>2</v>
      </c>
      <c r="R533" s="4" t="str" cm="1">
        <f t="array" ref="R533">_xlfn.IFS(Table2[[#This Row],[BALANCE]]="","",Table2[[#This Row],[BALANCE]]&gt;=1,"IN STOCK",Table2[[#This Row],[BALANCE]]&lt;=0,"OUT OF STOCK")</f>
        <v>IN STOCK</v>
      </c>
    </row>
    <row r="534" spans="7:18" ht="18" x14ac:dyDescent="0.4">
      <c r="G534" s="12">
        <f t="shared" ca="1" si="16"/>
        <v>45695.44228865741</v>
      </c>
      <c r="H534" s="3" t="str">
        <f>CONCATENATE(TEXT(ROW(G534)-ROW($G$9)+1,"0000")&amp; "-" &amp;Table2[[#This Row],[PART NUMBER]])</f>
        <v>0526-1503049-2</v>
      </c>
      <c r="I534" s="4" t="s">
        <v>932</v>
      </c>
      <c r="J534" s="6" t="s">
        <v>507</v>
      </c>
      <c r="K534" s="4" t="s">
        <v>23</v>
      </c>
      <c r="L534" s="4" t="s">
        <v>242</v>
      </c>
      <c r="M534" s="11">
        <v>0</v>
      </c>
      <c r="N534" s="4" t="s">
        <v>242</v>
      </c>
      <c r="O534" s="7" t="str">
        <f t="shared" ca="1" si="17"/>
        <v/>
      </c>
      <c r="P534" s="4"/>
      <c r="Q534" s="13">
        <f>IFERROR(IF(Table2[[#This Row],[QTY USED]]="",Table2[[#This Row],[QTY IN]],Table2[[#This Row],[QTY IN]]-Table2[[#This Row],[QTY USED]]),"")</f>
        <v>0</v>
      </c>
      <c r="R534" s="4" t="str" cm="1">
        <f t="array" ref="R534">_xlfn.IFS(Table2[[#This Row],[BALANCE]]="","",Table2[[#This Row],[BALANCE]]&gt;=1,"IN STOCK",Table2[[#This Row],[BALANCE]]&lt;=0,"OUT OF STOCK")</f>
        <v>OUT OF STOCK</v>
      </c>
    </row>
    <row r="535" spans="7:18" ht="18" x14ac:dyDescent="0.4">
      <c r="G535" s="12">
        <f t="shared" ca="1" si="16"/>
        <v>45695.44228865741</v>
      </c>
      <c r="H535" s="3" t="str">
        <f>CONCATENATE(TEXT(ROW(G535)-ROW($G$9)+1,"0000")&amp; "-" &amp;Table2[[#This Row],[PART NUMBER]])</f>
        <v>0527-1503049-3</v>
      </c>
      <c r="I535" s="4" t="s">
        <v>932</v>
      </c>
      <c r="J535" s="6" t="s">
        <v>508</v>
      </c>
      <c r="K535" s="4" t="s">
        <v>23</v>
      </c>
      <c r="L535" s="4" t="s">
        <v>242</v>
      </c>
      <c r="M535" s="11">
        <v>1</v>
      </c>
      <c r="N535" s="4" t="s">
        <v>242</v>
      </c>
      <c r="O535" s="7" t="str">
        <f t="shared" ca="1" si="17"/>
        <v/>
      </c>
      <c r="P535" s="4"/>
      <c r="Q535" s="13">
        <f>IFERROR(IF(Table2[[#This Row],[QTY USED]]="",Table2[[#This Row],[QTY IN]],Table2[[#This Row],[QTY IN]]-Table2[[#This Row],[QTY USED]]),"")</f>
        <v>1</v>
      </c>
      <c r="R535" s="4" t="str" cm="1">
        <f t="array" ref="R535">_xlfn.IFS(Table2[[#This Row],[BALANCE]]="","",Table2[[#This Row],[BALANCE]]&gt;=1,"IN STOCK",Table2[[#This Row],[BALANCE]]&lt;=0,"OUT OF STOCK")</f>
        <v>IN STOCK</v>
      </c>
    </row>
    <row r="536" spans="7:18" ht="18" x14ac:dyDescent="0.4">
      <c r="G536" s="12">
        <f t="shared" ca="1" si="16"/>
        <v>45695.44228865741</v>
      </c>
      <c r="H536" s="3" t="str">
        <f>CONCATENATE(TEXT(ROW(G536)-ROW($G$9)+1,"0000")&amp; "-" &amp;Table2[[#This Row],[PART NUMBER]])</f>
        <v>0528-1503050-3</v>
      </c>
      <c r="I536" s="4" t="s">
        <v>509</v>
      </c>
      <c r="J536" s="6" t="s">
        <v>510</v>
      </c>
      <c r="K536" s="4" t="s">
        <v>23</v>
      </c>
      <c r="L536" s="4" t="s">
        <v>242</v>
      </c>
      <c r="M536" s="11">
        <v>1</v>
      </c>
      <c r="N536" s="4" t="s">
        <v>242</v>
      </c>
      <c r="O536" s="7" t="str">
        <f t="shared" ca="1" si="17"/>
        <v/>
      </c>
      <c r="P536" s="4"/>
      <c r="Q536" s="13">
        <f>IFERROR(IF(Table2[[#This Row],[QTY USED]]="",Table2[[#This Row],[QTY IN]],Table2[[#This Row],[QTY IN]]-Table2[[#This Row],[QTY USED]]),"")</f>
        <v>1</v>
      </c>
      <c r="R536" s="4" t="str" cm="1">
        <f t="array" ref="R536">_xlfn.IFS(Table2[[#This Row],[BALANCE]]="","",Table2[[#This Row],[BALANCE]]&gt;=1,"IN STOCK",Table2[[#This Row],[BALANCE]]&lt;=0,"OUT OF STOCK")</f>
        <v>IN STOCK</v>
      </c>
    </row>
    <row r="537" spans="7:18" ht="18" x14ac:dyDescent="0.4">
      <c r="G537" s="12">
        <f t="shared" ca="1" si="16"/>
        <v>45695.44228865741</v>
      </c>
      <c r="H537" s="3" t="str">
        <f>CONCATENATE(TEXT(ROW(G537)-ROW($G$9)+1,"0000")&amp; "-" &amp;Table2[[#This Row],[PART NUMBER]])</f>
        <v>0529-154554-12</v>
      </c>
      <c r="I537" s="4" t="s">
        <v>933</v>
      </c>
      <c r="J537" s="6" t="s">
        <v>511</v>
      </c>
      <c r="K537" s="4" t="s">
        <v>23</v>
      </c>
      <c r="L537" s="4" t="s">
        <v>242</v>
      </c>
      <c r="M537" s="11">
        <v>3</v>
      </c>
      <c r="N537" s="4" t="s">
        <v>242</v>
      </c>
      <c r="O537" s="7" t="str">
        <f t="shared" ca="1" si="17"/>
        <v/>
      </c>
      <c r="P537" s="4"/>
      <c r="Q537" s="13">
        <f>IFERROR(IF(Table2[[#This Row],[QTY USED]]="",Table2[[#This Row],[QTY IN]],Table2[[#This Row],[QTY IN]]-Table2[[#This Row],[QTY USED]]),"")</f>
        <v>3</v>
      </c>
      <c r="R537" s="4" t="str" cm="1">
        <f t="array" ref="R537">_xlfn.IFS(Table2[[#This Row],[BALANCE]]="","",Table2[[#This Row],[BALANCE]]&gt;=1,"IN STOCK",Table2[[#This Row],[BALANCE]]&lt;=0,"OUT OF STOCK")</f>
        <v>IN STOCK</v>
      </c>
    </row>
    <row r="538" spans="7:18" ht="18" x14ac:dyDescent="0.4">
      <c r="G538" s="12">
        <f t="shared" ca="1" si="16"/>
        <v>45695.44228865741</v>
      </c>
      <c r="H538" s="3" t="str">
        <f>CONCATENATE(TEXT(ROW(G538)-ROW($G$9)+1,"0000")&amp; "-" &amp;Table2[[#This Row],[PART NUMBER]])</f>
        <v>0530-154554-12</v>
      </c>
      <c r="I538" s="4" t="s">
        <v>933</v>
      </c>
      <c r="J538" s="6" t="s">
        <v>511</v>
      </c>
      <c r="K538" s="4" t="s">
        <v>23</v>
      </c>
      <c r="L538" s="4" t="s">
        <v>242</v>
      </c>
      <c r="M538" s="11">
        <v>0</v>
      </c>
      <c r="N538" s="4" t="s">
        <v>242</v>
      </c>
      <c r="O538" s="7" t="str">
        <f t="shared" ca="1" si="17"/>
        <v/>
      </c>
      <c r="P538" s="4"/>
      <c r="Q538" s="13">
        <f>IFERROR(IF(Table2[[#This Row],[QTY USED]]="",Table2[[#This Row],[QTY IN]],Table2[[#This Row],[QTY IN]]-Table2[[#This Row],[QTY USED]]),"")</f>
        <v>0</v>
      </c>
      <c r="R538" s="4" t="str" cm="1">
        <f t="array" ref="R538">_xlfn.IFS(Table2[[#This Row],[BALANCE]]="","",Table2[[#This Row],[BALANCE]]&gt;=1,"IN STOCK",Table2[[#This Row],[BALANCE]]&lt;=0,"OUT OF STOCK")</f>
        <v>OUT OF STOCK</v>
      </c>
    </row>
    <row r="539" spans="7:18" ht="18" x14ac:dyDescent="0.4">
      <c r="G539" s="12">
        <f t="shared" ca="1" si="16"/>
        <v>45695.44228865741</v>
      </c>
      <c r="H539" s="3" t="str">
        <f>CONCATENATE(TEXT(ROW(G539)-ROW($G$9)+1,"0000")&amp; "-" &amp;Table2[[#This Row],[PART NUMBER]])</f>
        <v>0531-154554-9</v>
      </c>
      <c r="I539" s="4" t="s">
        <v>934</v>
      </c>
      <c r="J539" s="6" t="s">
        <v>512</v>
      </c>
      <c r="K539" s="4" t="s">
        <v>23</v>
      </c>
      <c r="L539" s="4" t="s">
        <v>242</v>
      </c>
      <c r="M539" s="11">
        <v>3</v>
      </c>
      <c r="N539" s="4" t="s">
        <v>242</v>
      </c>
      <c r="O539" s="7" t="str">
        <f t="shared" ca="1" si="17"/>
        <v/>
      </c>
      <c r="P539" s="4"/>
      <c r="Q539" s="13">
        <f>IFERROR(IF(Table2[[#This Row],[QTY USED]]="",Table2[[#This Row],[QTY IN]],Table2[[#This Row],[QTY IN]]-Table2[[#This Row],[QTY USED]]),"")</f>
        <v>3</v>
      </c>
      <c r="R539" s="4" t="str" cm="1">
        <f t="array" ref="R539">_xlfn.IFS(Table2[[#This Row],[BALANCE]]="","",Table2[[#This Row],[BALANCE]]&gt;=1,"IN STOCK",Table2[[#This Row],[BALANCE]]&lt;=0,"OUT OF STOCK")</f>
        <v>IN STOCK</v>
      </c>
    </row>
    <row r="540" spans="7:18" ht="18" x14ac:dyDescent="0.4">
      <c r="G540" s="12">
        <f t="shared" ca="1" si="16"/>
        <v>45695.44228865741</v>
      </c>
      <c r="H540" s="3" t="str">
        <f>CONCATENATE(TEXT(ROW(G540)-ROW($G$9)+1,"0000")&amp; "-" &amp;Table2[[#This Row],[PART NUMBER]])</f>
        <v>0532-154554-9</v>
      </c>
      <c r="I540" s="4" t="s">
        <v>934</v>
      </c>
      <c r="J540" s="6" t="s">
        <v>512</v>
      </c>
      <c r="K540" s="4" t="s">
        <v>23</v>
      </c>
      <c r="L540" s="4" t="s">
        <v>242</v>
      </c>
      <c r="M540" s="11">
        <v>0</v>
      </c>
      <c r="N540" s="4" t="s">
        <v>242</v>
      </c>
      <c r="O540" s="7" t="str">
        <f t="shared" ca="1" si="17"/>
        <v/>
      </c>
      <c r="P540" s="4"/>
      <c r="Q540" s="13">
        <f>IFERROR(IF(Table2[[#This Row],[QTY USED]]="",Table2[[#This Row],[QTY IN]],Table2[[#This Row],[QTY IN]]-Table2[[#This Row],[QTY USED]]),"")</f>
        <v>0</v>
      </c>
      <c r="R540" s="4" t="str" cm="1">
        <f t="array" ref="R540">_xlfn.IFS(Table2[[#This Row],[BALANCE]]="","",Table2[[#This Row],[BALANCE]]&gt;=1,"IN STOCK",Table2[[#This Row],[BALANCE]]&lt;=0,"OUT OF STOCK")</f>
        <v>OUT OF STOCK</v>
      </c>
    </row>
    <row r="541" spans="7:18" ht="18" x14ac:dyDescent="0.4">
      <c r="G541" s="12">
        <f t="shared" ca="1" si="16"/>
        <v>45695.44228865741</v>
      </c>
      <c r="H541" s="3" t="str">
        <f>CONCATENATE(TEXT(ROW(G541)-ROW($G$9)+1,"0000")&amp; "-" &amp;Table2[[#This Row],[PART NUMBER]])</f>
        <v>0533-1577354-4000</v>
      </c>
      <c r="I541" s="4" t="s">
        <v>935</v>
      </c>
      <c r="J541" s="6" t="s">
        <v>513</v>
      </c>
      <c r="K541" s="4" t="s">
        <v>23</v>
      </c>
      <c r="L541" s="4" t="s">
        <v>242</v>
      </c>
      <c r="M541" s="11">
        <v>1</v>
      </c>
      <c r="N541" s="4" t="s">
        <v>242</v>
      </c>
      <c r="O541" s="7" t="str">
        <f t="shared" ca="1" si="17"/>
        <v/>
      </c>
      <c r="P541" s="4"/>
      <c r="Q541" s="13">
        <f>IFERROR(IF(Table2[[#This Row],[QTY USED]]="",Table2[[#This Row],[QTY IN]],Table2[[#This Row],[QTY IN]]-Table2[[#This Row],[QTY USED]]),"")</f>
        <v>1</v>
      </c>
      <c r="R541" s="4" t="str" cm="1">
        <f t="array" ref="R541">_xlfn.IFS(Table2[[#This Row],[BALANCE]]="","",Table2[[#This Row],[BALANCE]]&gt;=1,"IN STOCK",Table2[[#This Row],[BALANCE]]&lt;=0,"OUT OF STOCK")</f>
        <v>IN STOCK</v>
      </c>
    </row>
    <row r="542" spans="7:18" ht="18" x14ac:dyDescent="0.4">
      <c r="G542" s="12">
        <f t="shared" ca="1" si="16"/>
        <v>45695.44228865741</v>
      </c>
      <c r="H542" s="3" t="str">
        <f>CONCATENATE(TEXT(ROW(G542)-ROW($G$9)+1,"0000")&amp; "-" &amp;Table2[[#This Row],[PART NUMBER]])</f>
        <v>0534-1117722-1</v>
      </c>
      <c r="I542" s="4" t="s">
        <v>514</v>
      </c>
      <c r="J542" s="6" t="s">
        <v>515</v>
      </c>
      <c r="K542" s="4" t="s">
        <v>23</v>
      </c>
      <c r="L542" s="4" t="s">
        <v>242</v>
      </c>
      <c r="M542" s="11">
        <v>1</v>
      </c>
      <c r="N542" s="4" t="s">
        <v>242</v>
      </c>
      <c r="O542" s="7" t="str">
        <f t="shared" ca="1" si="17"/>
        <v/>
      </c>
      <c r="P542" s="4"/>
      <c r="Q542" s="13">
        <f>IFERROR(IF(Table2[[#This Row],[QTY USED]]="",Table2[[#This Row],[QTY IN]],Table2[[#This Row],[QTY IN]]-Table2[[#This Row],[QTY USED]]),"")</f>
        <v>1</v>
      </c>
      <c r="R542" s="4" t="str" cm="1">
        <f t="array" ref="R542">_xlfn.IFS(Table2[[#This Row],[BALANCE]]="","",Table2[[#This Row],[BALANCE]]&gt;=1,"IN STOCK",Table2[[#This Row],[BALANCE]]&lt;=0,"OUT OF STOCK")</f>
        <v>IN STOCK</v>
      </c>
    </row>
    <row r="543" spans="7:18" ht="18" x14ac:dyDescent="0.4">
      <c r="G543" s="12">
        <f t="shared" ca="1" si="16"/>
        <v>45695.44228865741</v>
      </c>
      <c r="H543" s="3" t="str">
        <f>CONCATENATE(TEXT(ROW(G543)-ROW($G$9)+1,"0000")&amp; "-" &amp;Table2[[#This Row],[PART NUMBER]])</f>
        <v>0535-186891-10</v>
      </c>
      <c r="I543" s="4" t="s">
        <v>516</v>
      </c>
      <c r="J543" s="6" t="s">
        <v>517</v>
      </c>
      <c r="K543" s="4" t="s">
        <v>23</v>
      </c>
      <c r="L543" s="4" t="s">
        <v>242</v>
      </c>
      <c r="M543" s="11">
        <v>1</v>
      </c>
      <c r="N543" s="4" t="s">
        <v>242</v>
      </c>
      <c r="O543" s="7" t="str">
        <f t="shared" ca="1" si="17"/>
        <v/>
      </c>
      <c r="P543" s="4"/>
      <c r="Q543" s="13">
        <f>IFERROR(IF(Table2[[#This Row],[QTY USED]]="",Table2[[#This Row],[QTY IN]],Table2[[#This Row],[QTY IN]]-Table2[[#This Row],[QTY USED]]),"")</f>
        <v>1</v>
      </c>
      <c r="R543" s="4" t="str" cm="1">
        <f t="array" ref="R543">_xlfn.IFS(Table2[[#This Row],[BALANCE]]="","",Table2[[#This Row],[BALANCE]]&gt;=1,"IN STOCK",Table2[[#This Row],[BALANCE]]&lt;=0,"OUT OF STOCK")</f>
        <v>IN STOCK</v>
      </c>
    </row>
    <row r="544" spans="7:18" ht="18" x14ac:dyDescent="0.4">
      <c r="G544" s="12">
        <f t="shared" ca="1" si="16"/>
        <v>45695.44228865741</v>
      </c>
      <c r="H544" s="3" t="str">
        <f>CONCATENATE(TEXT(ROW(G544)-ROW($G$9)+1,"0000")&amp; "-" &amp;Table2[[#This Row],[PART NUMBER]])</f>
        <v>0536-1012991-75</v>
      </c>
      <c r="I544" s="4" t="s">
        <v>518</v>
      </c>
      <c r="J544" s="6" t="s">
        <v>519</v>
      </c>
      <c r="K544" s="4" t="s">
        <v>23</v>
      </c>
      <c r="L544" s="4" t="s">
        <v>242</v>
      </c>
      <c r="M544" s="11">
        <v>1</v>
      </c>
      <c r="N544" s="4" t="s">
        <v>242</v>
      </c>
      <c r="O544" s="7" t="str">
        <f t="shared" ca="1" si="17"/>
        <v/>
      </c>
      <c r="P544" s="4"/>
      <c r="Q544" s="13">
        <f>IFERROR(IF(Table2[[#This Row],[QTY USED]]="",Table2[[#This Row],[QTY IN]],Table2[[#This Row],[QTY IN]]-Table2[[#This Row],[QTY USED]]),"")</f>
        <v>1</v>
      </c>
      <c r="R544" s="4" t="str" cm="1">
        <f t="array" ref="R544">_xlfn.IFS(Table2[[#This Row],[BALANCE]]="","",Table2[[#This Row],[BALANCE]]&gt;=1,"IN STOCK",Table2[[#This Row],[BALANCE]]&lt;=0,"OUT OF STOCK")</f>
        <v>IN STOCK</v>
      </c>
    </row>
    <row r="545" spans="7:18" ht="18" x14ac:dyDescent="0.4">
      <c r="G545" s="12">
        <f t="shared" ca="1" si="16"/>
        <v>45695.44228865741</v>
      </c>
      <c r="H545" s="3" t="str">
        <f>CONCATENATE(TEXT(ROW(G545)-ROW($G$9)+1,"0000")&amp; "-" &amp;Table2[[#This Row],[PART NUMBER]])</f>
        <v>0537-1658175-2</v>
      </c>
      <c r="I545" s="4" t="s">
        <v>520</v>
      </c>
      <c r="J545" s="6" t="s">
        <v>521</v>
      </c>
      <c r="K545" s="4" t="s">
        <v>23</v>
      </c>
      <c r="L545" s="4" t="s">
        <v>242</v>
      </c>
      <c r="M545" s="11">
        <v>0</v>
      </c>
      <c r="N545" s="4" t="s">
        <v>242</v>
      </c>
      <c r="O545" s="7" t="str">
        <f t="shared" ca="1" si="17"/>
        <v/>
      </c>
      <c r="P545" s="4"/>
      <c r="Q545" s="13">
        <f>IFERROR(IF(Table2[[#This Row],[QTY USED]]="",Table2[[#This Row],[QTY IN]],Table2[[#This Row],[QTY IN]]-Table2[[#This Row],[QTY USED]]),"")</f>
        <v>0</v>
      </c>
      <c r="R545" s="4" t="str" cm="1">
        <f t="array" ref="R545">_xlfn.IFS(Table2[[#This Row],[BALANCE]]="","",Table2[[#This Row],[BALANCE]]&gt;=1,"IN STOCK",Table2[[#This Row],[BALANCE]]&lt;=0,"OUT OF STOCK")</f>
        <v>OUT OF STOCK</v>
      </c>
    </row>
    <row r="546" spans="7:18" ht="18" x14ac:dyDescent="0.4">
      <c r="G546" s="12">
        <f t="shared" ca="1" si="16"/>
        <v>45695.44228865741</v>
      </c>
      <c r="H546" s="3" t="str">
        <f>CONCATENATE(TEXT(ROW(G546)-ROW($G$9)+1,"0000")&amp; "-" &amp;Table2[[#This Row],[PART NUMBER]])</f>
        <v>0538-171481-1</v>
      </c>
      <c r="I546" s="4" t="s">
        <v>936</v>
      </c>
      <c r="J546" s="6" t="s">
        <v>122</v>
      </c>
      <c r="K546" s="4" t="s">
        <v>23</v>
      </c>
      <c r="L546" s="4" t="s">
        <v>242</v>
      </c>
      <c r="M546" s="11">
        <v>48</v>
      </c>
      <c r="N546" s="4" t="s">
        <v>242</v>
      </c>
      <c r="O546" s="7" t="str">
        <f t="shared" ca="1" si="17"/>
        <v/>
      </c>
      <c r="P546" s="4"/>
      <c r="Q546" s="13">
        <f>IFERROR(IF(Table2[[#This Row],[QTY USED]]="",Table2[[#This Row],[QTY IN]],Table2[[#This Row],[QTY IN]]-Table2[[#This Row],[QTY USED]]),"")</f>
        <v>48</v>
      </c>
      <c r="R546" s="4" t="str" cm="1">
        <f t="array" ref="R546">_xlfn.IFS(Table2[[#This Row],[BALANCE]]="","",Table2[[#This Row],[BALANCE]]&gt;=1,"IN STOCK",Table2[[#This Row],[BALANCE]]&lt;=0,"OUT OF STOCK")</f>
        <v>IN STOCK</v>
      </c>
    </row>
    <row r="547" spans="7:18" ht="18" x14ac:dyDescent="0.4">
      <c r="G547" s="12">
        <f t="shared" ca="1" si="16"/>
        <v>45695.44228865741</v>
      </c>
      <c r="H547" s="3" t="str">
        <f>CONCATENATE(TEXT(ROW(G547)-ROW($G$9)+1,"0000")&amp; "-" &amp;Table2[[#This Row],[PART NUMBER]])</f>
        <v>0539-172439-2</v>
      </c>
      <c r="I547" s="4" t="s">
        <v>937</v>
      </c>
      <c r="J547" s="6" t="s">
        <v>522</v>
      </c>
      <c r="K547" s="4" t="s">
        <v>23</v>
      </c>
      <c r="L547" s="4" t="s">
        <v>242</v>
      </c>
      <c r="M547" s="11">
        <v>26</v>
      </c>
      <c r="N547" s="4" t="s">
        <v>242</v>
      </c>
      <c r="O547" s="7" t="str">
        <f t="shared" ca="1" si="17"/>
        <v/>
      </c>
      <c r="P547" s="4"/>
      <c r="Q547" s="13">
        <f>IFERROR(IF(Table2[[#This Row],[QTY USED]]="",Table2[[#This Row],[QTY IN]],Table2[[#This Row],[QTY IN]]-Table2[[#This Row],[QTY USED]]),"")</f>
        <v>26</v>
      </c>
      <c r="R547" s="4" t="str" cm="1">
        <f t="array" ref="R547">_xlfn.IFS(Table2[[#This Row],[BALANCE]]="","",Table2[[#This Row],[BALANCE]]&gt;=1,"IN STOCK",Table2[[#This Row],[BALANCE]]&lt;=0,"OUT OF STOCK")</f>
        <v>IN STOCK</v>
      </c>
    </row>
    <row r="548" spans="7:18" ht="18" x14ac:dyDescent="0.4">
      <c r="G548" s="12">
        <f t="shared" ca="1" si="16"/>
        <v>45695.44228865741</v>
      </c>
      <c r="H548" s="3" t="str">
        <f>CONCATENATE(TEXT(ROW(G548)-ROW($G$9)+1,"0000")&amp; "-" &amp;Table2[[#This Row],[PART NUMBER]])</f>
        <v>0540-172567-1</v>
      </c>
      <c r="I548" s="4" t="s">
        <v>938</v>
      </c>
      <c r="J548" s="6" t="s">
        <v>523</v>
      </c>
      <c r="K548" s="4" t="s">
        <v>23</v>
      </c>
      <c r="L548" s="4" t="s">
        <v>242</v>
      </c>
      <c r="M548" s="11">
        <v>15</v>
      </c>
      <c r="N548" s="4" t="s">
        <v>242</v>
      </c>
      <c r="O548" s="7" t="str">
        <f t="shared" ca="1" si="17"/>
        <v/>
      </c>
      <c r="P548" s="4"/>
      <c r="Q548" s="13">
        <f>IFERROR(IF(Table2[[#This Row],[QTY USED]]="",Table2[[#This Row],[QTY IN]],Table2[[#This Row],[QTY IN]]-Table2[[#This Row],[QTY USED]]),"")</f>
        <v>15</v>
      </c>
      <c r="R548" s="4" t="str" cm="1">
        <f t="array" ref="R548">_xlfn.IFS(Table2[[#This Row],[BALANCE]]="","",Table2[[#This Row],[BALANCE]]&gt;=1,"IN STOCK",Table2[[#This Row],[BALANCE]]&lt;=0,"OUT OF STOCK")</f>
        <v>IN STOCK</v>
      </c>
    </row>
    <row r="549" spans="7:18" ht="18" x14ac:dyDescent="0.4">
      <c r="G549" s="12">
        <f t="shared" ca="1" si="16"/>
        <v>45695.44228865741</v>
      </c>
      <c r="H549" s="3" t="str">
        <f>CONCATENATE(TEXT(ROW(G549)-ROW($G$9)+1,"0000")&amp; "-" &amp;Table2[[#This Row],[PART NUMBER]])</f>
        <v>0541-173942-1</v>
      </c>
      <c r="I549" s="4" t="s">
        <v>939</v>
      </c>
      <c r="J549" s="6" t="s">
        <v>150</v>
      </c>
      <c r="K549" s="4" t="s">
        <v>23</v>
      </c>
      <c r="L549" s="4" t="s">
        <v>242</v>
      </c>
      <c r="M549" s="11">
        <v>15</v>
      </c>
      <c r="N549" s="4" t="s">
        <v>242</v>
      </c>
      <c r="O549" s="7" t="str">
        <f t="shared" ca="1" si="17"/>
        <v/>
      </c>
      <c r="P549" s="4"/>
      <c r="Q549" s="13">
        <f>IFERROR(IF(Table2[[#This Row],[QTY USED]]="",Table2[[#This Row],[QTY IN]],Table2[[#This Row],[QTY IN]]-Table2[[#This Row],[QTY USED]]),"")</f>
        <v>15</v>
      </c>
      <c r="R549" s="4" t="str" cm="1">
        <f t="array" ref="R549">_xlfn.IFS(Table2[[#This Row],[BALANCE]]="","",Table2[[#This Row],[BALANCE]]&gt;=1,"IN STOCK",Table2[[#This Row],[BALANCE]]&lt;=0,"OUT OF STOCK")</f>
        <v>IN STOCK</v>
      </c>
    </row>
    <row r="550" spans="7:18" ht="18" x14ac:dyDescent="0.4">
      <c r="G550" s="12">
        <f t="shared" ca="1" si="16"/>
        <v>45695.44228865741</v>
      </c>
      <c r="H550" s="3" t="str">
        <f>CONCATENATE(TEXT(ROW(G550)-ROW($G$9)+1,"0000")&amp; "-" &amp;Table2[[#This Row],[PART NUMBER]])</f>
        <v>0542-1752326-11</v>
      </c>
      <c r="I550" s="4" t="s">
        <v>524</v>
      </c>
      <c r="J550" s="6" t="s">
        <v>525</v>
      </c>
      <c r="K550" s="4" t="s">
        <v>23</v>
      </c>
      <c r="L550" s="4" t="s">
        <v>242</v>
      </c>
      <c r="M550" s="11">
        <v>1</v>
      </c>
      <c r="N550" s="4" t="s">
        <v>242</v>
      </c>
      <c r="O550" s="7" t="str">
        <f t="shared" ca="1" si="17"/>
        <v/>
      </c>
      <c r="P550" s="4"/>
      <c r="Q550" s="13">
        <f>IFERROR(IF(Table2[[#This Row],[QTY USED]]="",Table2[[#This Row],[QTY IN]],Table2[[#This Row],[QTY IN]]-Table2[[#This Row],[QTY USED]]),"")</f>
        <v>1</v>
      </c>
      <c r="R550" s="4" t="str" cm="1">
        <f t="array" ref="R550">_xlfn.IFS(Table2[[#This Row],[BALANCE]]="","",Table2[[#This Row],[BALANCE]]&gt;=1,"IN STOCK",Table2[[#This Row],[BALANCE]]&lt;=0,"OUT OF STOCK")</f>
        <v>IN STOCK</v>
      </c>
    </row>
    <row r="551" spans="7:18" ht="18" x14ac:dyDescent="0.4">
      <c r="G551" s="12">
        <f t="shared" ca="1" si="16"/>
        <v>45695.44228865741</v>
      </c>
      <c r="H551" s="3" t="str">
        <f>CONCATENATE(TEXT(ROW(G551)-ROW($G$9)+1,"0000")&amp; "-" &amp;Table2[[#This Row],[PART NUMBER]])</f>
        <v>0543-1067311-2</v>
      </c>
      <c r="I551" s="4" t="s">
        <v>940</v>
      </c>
      <c r="J551" s="6" t="s">
        <v>526</v>
      </c>
      <c r="K551" s="4" t="s">
        <v>23</v>
      </c>
      <c r="L551" s="4" t="s">
        <v>242</v>
      </c>
      <c r="M551" s="11">
        <v>1</v>
      </c>
      <c r="N551" s="4" t="s">
        <v>242</v>
      </c>
      <c r="O551" s="7" t="str">
        <f t="shared" ca="1" si="17"/>
        <v/>
      </c>
      <c r="P551" s="4"/>
      <c r="Q551" s="13">
        <f>IFERROR(IF(Table2[[#This Row],[QTY USED]]="",Table2[[#This Row],[QTY IN]],Table2[[#This Row],[QTY IN]]-Table2[[#This Row],[QTY USED]]),"")</f>
        <v>1</v>
      </c>
      <c r="R551" s="4" t="str" cm="1">
        <f t="array" ref="R551">_xlfn.IFS(Table2[[#This Row],[BALANCE]]="","",Table2[[#This Row],[BALANCE]]&gt;=1,"IN STOCK",Table2[[#This Row],[BALANCE]]&lt;=0,"OUT OF STOCK")</f>
        <v>IN STOCK</v>
      </c>
    </row>
    <row r="552" spans="7:18" ht="18" x14ac:dyDescent="0.4">
      <c r="G552" s="12">
        <f t="shared" ca="1" si="16"/>
        <v>45695.44228865741</v>
      </c>
      <c r="H552" s="3" t="str">
        <f>CONCATENATE(TEXT(ROW(G552)-ROW($G$9)+1,"0000")&amp; "-" &amp;Table2[[#This Row],[PART NUMBER]])</f>
        <v>0544-1031757-109</v>
      </c>
      <c r="I552" s="4" t="s">
        <v>941</v>
      </c>
      <c r="J552" s="6" t="s">
        <v>527</v>
      </c>
      <c r="K552" s="4" t="s">
        <v>23</v>
      </c>
      <c r="L552" s="4" t="s">
        <v>242</v>
      </c>
      <c r="M552" s="11">
        <v>1</v>
      </c>
      <c r="N552" s="4" t="s">
        <v>242</v>
      </c>
      <c r="O552" s="7" t="str">
        <f t="shared" ca="1" si="17"/>
        <v/>
      </c>
      <c r="P552" s="4"/>
      <c r="Q552" s="13">
        <f>IFERROR(IF(Table2[[#This Row],[QTY USED]]="",Table2[[#This Row],[QTY IN]],Table2[[#This Row],[QTY IN]]-Table2[[#This Row],[QTY USED]]),"")</f>
        <v>1</v>
      </c>
      <c r="R552" s="4" t="str" cm="1">
        <f t="array" ref="R552">_xlfn.IFS(Table2[[#This Row],[BALANCE]]="","",Table2[[#This Row],[BALANCE]]&gt;=1,"IN STOCK",Table2[[#This Row],[BALANCE]]&lt;=0,"OUT OF STOCK")</f>
        <v>IN STOCK</v>
      </c>
    </row>
    <row r="553" spans="7:18" ht="18" x14ac:dyDescent="0.4">
      <c r="G553" s="12">
        <f t="shared" ca="1" si="16"/>
        <v>45695.44228865741</v>
      </c>
      <c r="H553" s="3" t="str">
        <f>CONCATENATE(TEXT(ROW(G553)-ROW($G$9)+1,"0000")&amp; "-" &amp;Table2[[#This Row],[PART NUMBER]])</f>
        <v>0545-1031757-206</v>
      </c>
      <c r="I553" s="4" t="s">
        <v>942</v>
      </c>
      <c r="J553" s="6" t="s">
        <v>528</v>
      </c>
      <c r="K553" s="4" t="s">
        <v>23</v>
      </c>
      <c r="L553" s="4" t="s">
        <v>242</v>
      </c>
      <c r="M553" s="11">
        <v>1</v>
      </c>
      <c r="N553" s="4" t="s">
        <v>242</v>
      </c>
      <c r="O553" s="7" t="str">
        <f t="shared" ca="1" si="17"/>
        <v/>
      </c>
      <c r="P553" s="4"/>
      <c r="Q553" s="13">
        <f>IFERROR(IF(Table2[[#This Row],[QTY USED]]="",Table2[[#This Row],[QTY IN]],Table2[[#This Row],[QTY IN]]-Table2[[#This Row],[QTY USED]]),"")</f>
        <v>1</v>
      </c>
      <c r="R553" s="4" t="str" cm="1">
        <f t="array" ref="R553">_xlfn.IFS(Table2[[#This Row],[BALANCE]]="","",Table2[[#This Row],[BALANCE]]&gt;=1,"IN STOCK",Table2[[#This Row],[BALANCE]]&lt;=0,"OUT OF STOCK")</f>
        <v>IN STOCK</v>
      </c>
    </row>
    <row r="554" spans="7:18" ht="18" x14ac:dyDescent="0.4">
      <c r="G554" s="12">
        <f t="shared" ca="1" si="16"/>
        <v>45695.44228865741</v>
      </c>
      <c r="H554" s="3" t="str">
        <f>CONCATENATE(TEXT(ROW(G554)-ROW($G$9)+1,"0000")&amp; "-" &amp;Table2[[#This Row],[PART NUMBER]])</f>
        <v>0546-186232-2700</v>
      </c>
      <c r="I554" s="4" t="s">
        <v>892</v>
      </c>
      <c r="J554" s="6" t="s">
        <v>529</v>
      </c>
      <c r="K554" s="4" t="s">
        <v>23</v>
      </c>
      <c r="L554" s="4" t="s">
        <v>242</v>
      </c>
      <c r="M554" s="11">
        <v>1</v>
      </c>
      <c r="N554" s="4" t="s">
        <v>242</v>
      </c>
      <c r="O554" s="7" t="str">
        <f t="shared" ca="1" si="17"/>
        <v/>
      </c>
      <c r="P554" s="4"/>
      <c r="Q554" s="13">
        <f>IFERROR(IF(Table2[[#This Row],[QTY USED]]="",Table2[[#This Row],[QTY IN]],Table2[[#This Row],[QTY IN]]-Table2[[#This Row],[QTY USED]]),"")</f>
        <v>1</v>
      </c>
      <c r="R554" s="4" t="str" cm="1">
        <f t="array" ref="R554">_xlfn.IFS(Table2[[#This Row],[BALANCE]]="","",Table2[[#This Row],[BALANCE]]&gt;=1,"IN STOCK",Table2[[#This Row],[BALANCE]]&lt;=0,"OUT OF STOCK")</f>
        <v>IN STOCK</v>
      </c>
    </row>
    <row r="555" spans="7:18" ht="18" x14ac:dyDescent="0.4">
      <c r="G555" s="12">
        <f t="shared" ca="1" si="16"/>
        <v>45695.44228865741</v>
      </c>
      <c r="H555" s="3" t="str">
        <f>CONCATENATE(TEXT(ROW(G555)-ROW($G$9)+1,"0000")&amp; "-" &amp;Table2[[#This Row],[PART NUMBER]])</f>
        <v>0547-186232-2900</v>
      </c>
      <c r="I555" s="4" t="s">
        <v>530</v>
      </c>
      <c r="J555" s="6" t="s">
        <v>531</v>
      </c>
      <c r="K555" s="4" t="s">
        <v>23</v>
      </c>
      <c r="L555" s="4" t="s">
        <v>242</v>
      </c>
      <c r="M555" s="11">
        <v>1</v>
      </c>
      <c r="N555" s="4" t="s">
        <v>242</v>
      </c>
      <c r="O555" s="7" t="str">
        <f t="shared" ca="1" si="17"/>
        <v/>
      </c>
      <c r="P555" s="4"/>
      <c r="Q555" s="13">
        <f>IFERROR(IF(Table2[[#This Row],[QTY USED]]="",Table2[[#This Row],[QTY IN]],Table2[[#This Row],[QTY IN]]-Table2[[#This Row],[QTY USED]]),"")</f>
        <v>1</v>
      </c>
      <c r="R555" s="4" t="str" cm="1">
        <f t="array" ref="R555">_xlfn.IFS(Table2[[#This Row],[BALANCE]]="","",Table2[[#This Row],[BALANCE]]&gt;=1,"IN STOCK",Table2[[#This Row],[BALANCE]]&lt;=0,"OUT OF STOCK")</f>
        <v>IN STOCK</v>
      </c>
    </row>
    <row r="556" spans="7:18" ht="18" x14ac:dyDescent="0.4">
      <c r="G556" s="12">
        <f t="shared" ca="1" si="16"/>
        <v>45695.44228865741</v>
      </c>
      <c r="H556" s="3" t="str">
        <f>CONCATENATE(TEXT(ROW(G556)-ROW($G$9)+1,"0000")&amp; "-" &amp;Table2[[#This Row],[PART NUMBER]])</f>
        <v>0548-186232-39</v>
      </c>
      <c r="I556" s="4" t="s">
        <v>943</v>
      </c>
      <c r="J556" s="6" t="s">
        <v>532</v>
      </c>
      <c r="K556" s="4" t="s">
        <v>23</v>
      </c>
      <c r="L556" s="4" t="s">
        <v>242</v>
      </c>
      <c r="M556" s="11">
        <v>1</v>
      </c>
      <c r="N556" s="4" t="s">
        <v>242</v>
      </c>
      <c r="O556" s="7" t="str">
        <f t="shared" ca="1" si="17"/>
        <v/>
      </c>
      <c r="P556" s="4"/>
      <c r="Q556" s="13">
        <f>IFERROR(IF(Table2[[#This Row],[QTY USED]]="",Table2[[#This Row],[QTY IN]],Table2[[#This Row],[QTY IN]]-Table2[[#This Row],[QTY USED]]),"")</f>
        <v>1</v>
      </c>
      <c r="R556" s="4" t="str" cm="1">
        <f t="array" ref="R556">_xlfn.IFS(Table2[[#This Row],[BALANCE]]="","",Table2[[#This Row],[BALANCE]]&gt;=1,"IN STOCK",Table2[[#This Row],[BALANCE]]&lt;=0,"OUT OF STOCK")</f>
        <v>IN STOCK</v>
      </c>
    </row>
    <row r="557" spans="7:18" ht="18" x14ac:dyDescent="0.4">
      <c r="G557" s="12">
        <f t="shared" ca="1" si="16"/>
        <v>45695.44228865741</v>
      </c>
      <c r="H557" s="3" t="str">
        <f>CONCATENATE(TEXT(ROW(G557)-ROW($G$9)+1,"0000")&amp; "-" &amp;Table2[[#This Row],[PART NUMBER]])</f>
        <v>0549-186273-1</v>
      </c>
      <c r="I557" s="4" t="s">
        <v>533</v>
      </c>
      <c r="J557" s="6" t="s">
        <v>534</v>
      </c>
      <c r="K557" s="4" t="s">
        <v>23</v>
      </c>
      <c r="L557" s="4" t="s">
        <v>242</v>
      </c>
      <c r="M557" s="11">
        <v>1</v>
      </c>
      <c r="N557" s="4" t="s">
        <v>242</v>
      </c>
      <c r="O557" s="7" t="str">
        <f t="shared" ca="1" si="17"/>
        <v/>
      </c>
      <c r="P557" s="4"/>
      <c r="Q557" s="13">
        <f>IFERROR(IF(Table2[[#This Row],[QTY USED]]="",Table2[[#This Row],[QTY IN]],Table2[[#This Row],[QTY IN]]-Table2[[#This Row],[QTY USED]]),"")</f>
        <v>1</v>
      </c>
      <c r="R557" s="4" t="str" cm="1">
        <f t="array" ref="R557">_xlfn.IFS(Table2[[#This Row],[BALANCE]]="","",Table2[[#This Row],[BALANCE]]&gt;=1,"IN STOCK",Table2[[#This Row],[BALANCE]]&lt;=0,"OUT OF STOCK")</f>
        <v>IN STOCK</v>
      </c>
    </row>
    <row r="558" spans="7:18" ht="18" x14ac:dyDescent="0.4">
      <c r="G558" s="12">
        <f t="shared" ca="1" si="16"/>
        <v>45695.44228865741</v>
      </c>
      <c r="H558" s="3" t="str">
        <f>CONCATENATE(TEXT(ROW(G558)-ROW($G$9)+1,"0000")&amp; "-" &amp;Table2[[#This Row],[PART NUMBER]])</f>
        <v>0550-186273-2</v>
      </c>
      <c r="I558" s="4" t="s">
        <v>944</v>
      </c>
      <c r="J558" s="6" t="s">
        <v>535</v>
      </c>
      <c r="K558" s="4" t="s">
        <v>23</v>
      </c>
      <c r="L558" s="4" t="s">
        <v>242</v>
      </c>
      <c r="M558" s="11">
        <v>1</v>
      </c>
      <c r="N558" s="4" t="s">
        <v>242</v>
      </c>
      <c r="O558" s="7" t="str">
        <f t="shared" ca="1" si="17"/>
        <v/>
      </c>
      <c r="P558" s="4"/>
      <c r="Q558" s="13">
        <f>IFERROR(IF(Table2[[#This Row],[QTY USED]]="",Table2[[#This Row],[QTY IN]],Table2[[#This Row],[QTY IN]]-Table2[[#This Row],[QTY USED]]),"")</f>
        <v>1</v>
      </c>
      <c r="R558" s="4" t="str" cm="1">
        <f t="array" ref="R558">_xlfn.IFS(Table2[[#This Row],[BALANCE]]="","",Table2[[#This Row],[BALANCE]]&gt;=1,"IN STOCK",Table2[[#This Row],[BALANCE]]&lt;=0,"OUT OF STOCK")</f>
        <v>IN STOCK</v>
      </c>
    </row>
    <row r="559" spans="7:18" ht="18" x14ac:dyDescent="0.4">
      <c r="G559" s="12">
        <f t="shared" ca="1" si="16"/>
        <v>45695.44228865741</v>
      </c>
      <c r="H559" s="3" t="str">
        <f>CONCATENATE(TEXT(ROW(G559)-ROW($G$9)+1,"0000")&amp; "-" &amp;Table2[[#This Row],[PART NUMBER]])</f>
        <v>0551-186273-36</v>
      </c>
      <c r="I559" s="4" t="s">
        <v>533</v>
      </c>
      <c r="J559" s="6" t="s">
        <v>536</v>
      </c>
      <c r="K559" s="4" t="s">
        <v>23</v>
      </c>
      <c r="L559" s="4" t="s">
        <v>242</v>
      </c>
      <c r="M559" s="11">
        <v>1</v>
      </c>
      <c r="N559" s="4" t="s">
        <v>242</v>
      </c>
      <c r="O559" s="7" t="str">
        <f t="shared" ca="1" si="17"/>
        <v/>
      </c>
      <c r="P559" s="4"/>
      <c r="Q559" s="13">
        <f>IFERROR(IF(Table2[[#This Row],[QTY USED]]="",Table2[[#This Row],[QTY IN]],Table2[[#This Row],[QTY IN]]-Table2[[#This Row],[QTY USED]]),"")</f>
        <v>1</v>
      </c>
      <c r="R559" s="4" t="str" cm="1">
        <f t="array" ref="R559">_xlfn.IFS(Table2[[#This Row],[BALANCE]]="","",Table2[[#This Row],[BALANCE]]&gt;=1,"IN STOCK",Table2[[#This Row],[BALANCE]]&lt;=0,"OUT OF STOCK")</f>
        <v>IN STOCK</v>
      </c>
    </row>
    <row r="560" spans="7:18" ht="18" x14ac:dyDescent="0.4">
      <c r="G560" s="12">
        <f t="shared" ca="1" si="16"/>
        <v>45695.44228865741</v>
      </c>
      <c r="H560" s="3" t="str">
        <f>CONCATENATE(TEXT(ROW(G560)-ROW($G$9)+1,"0000")&amp; "-" &amp;Table2[[#This Row],[PART NUMBER]])</f>
        <v>0552-186276-1</v>
      </c>
      <c r="I560" s="4" t="s">
        <v>537</v>
      </c>
      <c r="J560" s="6" t="s">
        <v>538</v>
      </c>
      <c r="K560" s="4" t="s">
        <v>23</v>
      </c>
      <c r="L560" s="4" t="s">
        <v>242</v>
      </c>
      <c r="M560" s="11">
        <v>1</v>
      </c>
      <c r="N560" s="4" t="s">
        <v>242</v>
      </c>
      <c r="O560" s="7" t="str">
        <f t="shared" ca="1" si="17"/>
        <v/>
      </c>
      <c r="P560" s="4"/>
      <c r="Q560" s="13">
        <f>IFERROR(IF(Table2[[#This Row],[QTY USED]]="",Table2[[#This Row],[QTY IN]],Table2[[#This Row],[QTY IN]]-Table2[[#This Row],[QTY USED]]),"")</f>
        <v>1</v>
      </c>
      <c r="R560" s="4" t="str" cm="1">
        <f t="array" ref="R560">_xlfn.IFS(Table2[[#This Row],[BALANCE]]="","",Table2[[#This Row],[BALANCE]]&gt;=1,"IN STOCK",Table2[[#This Row],[BALANCE]]&lt;=0,"OUT OF STOCK")</f>
        <v>IN STOCK</v>
      </c>
    </row>
    <row r="561" spans="7:18" ht="18" x14ac:dyDescent="0.4">
      <c r="G561" s="12">
        <f t="shared" ca="1" si="16"/>
        <v>45695.44228865741</v>
      </c>
      <c r="H561" s="3" t="str">
        <f>CONCATENATE(TEXT(ROW(G561)-ROW($G$9)+1,"0000")&amp; "-" &amp;Table2[[#This Row],[PART NUMBER]])</f>
        <v>0553-186406-1</v>
      </c>
      <c r="I561" s="4" t="s">
        <v>539</v>
      </c>
      <c r="J561" s="6" t="s">
        <v>211</v>
      </c>
      <c r="K561" s="4" t="s">
        <v>23</v>
      </c>
      <c r="L561" s="4" t="s">
        <v>242</v>
      </c>
      <c r="M561" s="11">
        <v>36</v>
      </c>
      <c r="N561" s="4" t="s">
        <v>242</v>
      </c>
      <c r="O561" s="7" t="str">
        <f t="shared" ca="1" si="17"/>
        <v/>
      </c>
      <c r="P561" s="4"/>
      <c r="Q561" s="13">
        <f>IFERROR(IF(Table2[[#This Row],[QTY USED]]="",Table2[[#This Row],[QTY IN]],Table2[[#This Row],[QTY IN]]-Table2[[#This Row],[QTY USED]]),"")</f>
        <v>36</v>
      </c>
      <c r="R561" s="4" t="str" cm="1">
        <f t="array" ref="R561">_xlfn.IFS(Table2[[#This Row],[BALANCE]]="","",Table2[[#This Row],[BALANCE]]&gt;=1,"IN STOCK",Table2[[#This Row],[BALANCE]]&lt;=0,"OUT OF STOCK")</f>
        <v>IN STOCK</v>
      </c>
    </row>
    <row r="562" spans="7:18" ht="18" x14ac:dyDescent="0.4">
      <c r="G562" s="12">
        <f t="shared" ca="1" si="16"/>
        <v>45695.44228865741</v>
      </c>
      <c r="H562" s="3" t="str">
        <f>CONCATENATE(TEXT(ROW(G562)-ROW($G$9)+1,"0000")&amp; "-" &amp;Table2[[#This Row],[PART NUMBER]])</f>
        <v>0554-186426-5</v>
      </c>
      <c r="I562" s="4" t="s">
        <v>945</v>
      </c>
      <c r="J562" s="6" t="s">
        <v>540</v>
      </c>
      <c r="K562" s="4" t="s">
        <v>23</v>
      </c>
      <c r="L562" s="4" t="s">
        <v>242</v>
      </c>
      <c r="M562" s="11">
        <v>1</v>
      </c>
      <c r="N562" s="4" t="s">
        <v>242</v>
      </c>
      <c r="O562" s="7" t="str">
        <f t="shared" ca="1" si="17"/>
        <v/>
      </c>
      <c r="P562" s="4"/>
      <c r="Q562" s="13">
        <f>IFERROR(IF(Table2[[#This Row],[QTY USED]]="",Table2[[#This Row],[QTY IN]],Table2[[#This Row],[QTY IN]]-Table2[[#This Row],[QTY USED]]),"")</f>
        <v>1</v>
      </c>
      <c r="R562" s="4" t="str" cm="1">
        <f t="array" ref="R562">_xlfn.IFS(Table2[[#This Row],[BALANCE]]="","",Table2[[#This Row],[BALANCE]]&gt;=1,"IN STOCK",Table2[[#This Row],[BALANCE]]&lt;=0,"OUT OF STOCK")</f>
        <v>IN STOCK</v>
      </c>
    </row>
    <row r="563" spans="7:18" ht="18" x14ac:dyDescent="0.4">
      <c r="G563" s="12">
        <f t="shared" ca="1" si="16"/>
        <v>45695.44228865741</v>
      </c>
      <c r="H563" s="3" t="str">
        <f>CONCATENATE(TEXT(ROW(G563)-ROW($G$9)+1,"0000")&amp; "-" &amp;Table2[[#This Row],[PART NUMBER]])</f>
        <v>0555-190242-3</v>
      </c>
      <c r="I563" s="4" t="s">
        <v>541</v>
      </c>
      <c r="J563" s="6" t="s">
        <v>542</v>
      </c>
      <c r="K563" s="4" t="s">
        <v>23</v>
      </c>
      <c r="L563" s="4" t="s">
        <v>242</v>
      </c>
      <c r="M563" s="11">
        <v>0</v>
      </c>
      <c r="N563" s="4" t="s">
        <v>242</v>
      </c>
      <c r="O563" s="7" t="str">
        <f t="shared" ca="1" si="17"/>
        <v/>
      </c>
      <c r="P563" s="4"/>
      <c r="Q563" s="13">
        <f>IFERROR(IF(Table2[[#This Row],[QTY USED]]="",Table2[[#This Row],[QTY IN]],Table2[[#This Row],[QTY IN]]-Table2[[#This Row],[QTY USED]]),"")</f>
        <v>0</v>
      </c>
      <c r="R563" s="4" t="str" cm="1">
        <f t="array" ref="R563">_xlfn.IFS(Table2[[#This Row],[BALANCE]]="","",Table2[[#This Row],[BALANCE]]&gt;=1,"IN STOCK",Table2[[#This Row],[BALANCE]]&lt;=0,"OUT OF STOCK")</f>
        <v>OUT OF STOCK</v>
      </c>
    </row>
    <row r="564" spans="7:18" ht="18" x14ac:dyDescent="0.4">
      <c r="G564" s="12">
        <f t="shared" ca="1" si="16"/>
        <v>45695.44228865741</v>
      </c>
      <c r="H564" s="3" t="str">
        <f>CONCATENATE(TEXT(ROW(G564)-ROW($G$9)+1,"0000")&amp; "-" &amp;Table2[[#This Row],[PART NUMBER]])</f>
        <v>0556-190392-3</v>
      </c>
      <c r="I564" s="4" t="s">
        <v>946</v>
      </c>
      <c r="J564" s="6" t="s">
        <v>543</v>
      </c>
      <c r="K564" s="4" t="s">
        <v>23</v>
      </c>
      <c r="L564" s="4" t="s">
        <v>242</v>
      </c>
      <c r="M564" s="11">
        <v>3</v>
      </c>
      <c r="N564" s="4" t="s">
        <v>242</v>
      </c>
      <c r="O564" s="7" t="str">
        <f t="shared" ca="1" si="17"/>
        <v/>
      </c>
      <c r="P564" s="4"/>
      <c r="Q564" s="13">
        <f>IFERROR(IF(Table2[[#This Row],[QTY USED]]="",Table2[[#This Row],[QTY IN]],Table2[[#This Row],[QTY IN]]-Table2[[#This Row],[QTY USED]]),"")</f>
        <v>3</v>
      </c>
      <c r="R564" s="4" t="str" cm="1">
        <f t="array" ref="R564">_xlfn.IFS(Table2[[#This Row],[BALANCE]]="","",Table2[[#This Row],[BALANCE]]&gt;=1,"IN STOCK",Table2[[#This Row],[BALANCE]]&lt;=0,"OUT OF STOCK")</f>
        <v>IN STOCK</v>
      </c>
    </row>
    <row r="565" spans="7:18" ht="18" x14ac:dyDescent="0.4">
      <c r="G565" s="12">
        <f t="shared" ca="1" si="16"/>
        <v>45695.44228865741</v>
      </c>
      <c r="H565" s="3" t="str">
        <f>CONCATENATE(TEXT(ROW(G565)-ROW($G$9)+1,"0000")&amp; "-" &amp;Table2[[#This Row],[PART NUMBER]])</f>
        <v>0557-190392-3</v>
      </c>
      <c r="I565" s="4" t="s">
        <v>946</v>
      </c>
      <c r="J565" s="6" t="s">
        <v>543</v>
      </c>
      <c r="K565" s="4" t="s">
        <v>23</v>
      </c>
      <c r="L565" s="4" t="s">
        <v>242</v>
      </c>
      <c r="M565" s="11">
        <v>0</v>
      </c>
      <c r="N565" s="4" t="s">
        <v>242</v>
      </c>
      <c r="O565" s="7" t="str">
        <f t="shared" ca="1" si="17"/>
        <v/>
      </c>
      <c r="P565" s="4"/>
      <c r="Q565" s="13">
        <f>IFERROR(IF(Table2[[#This Row],[QTY USED]]="",Table2[[#This Row],[QTY IN]],Table2[[#This Row],[QTY IN]]-Table2[[#This Row],[QTY USED]]),"")</f>
        <v>0</v>
      </c>
      <c r="R565" s="4" t="str" cm="1">
        <f t="array" ref="R565">_xlfn.IFS(Table2[[#This Row],[BALANCE]]="","",Table2[[#This Row],[BALANCE]]&gt;=1,"IN STOCK",Table2[[#This Row],[BALANCE]]&lt;=0,"OUT OF STOCK")</f>
        <v>OUT OF STOCK</v>
      </c>
    </row>
    <row r="566" spans="7:18" ht="18" x14ac:dyDescent="0.4">
      <c r="G566" s="12">
        <f t="shared" ca="1" si="16"/>
        <v>45695.44228865741</v>
      </c>
      <c r="H566" s="3" t="str">
        <f>CONCATENATE(TEXT(ROW(G566)-ROW($G$9)+1,"0000")&amp; "-" &amp;Table2[[#This Row],[PART NUMBER]])</f>
        <v>0558-190537-303</v>
      </c>
      <c r="I566" s="4" t="s">
        <v>947</v>
      </c>
      <c r="J566" s="6" t="s">
        <v>544</v>
      </c>
      <c r="K566" s="4" t="s">
        <v>23</v>
      </c>
      <c r="L566" s="4" t="s">
        <v>242</v>
      </c>
      <c r="M566" s="11">
        <v>1</v>
      </c>
      <c r="N566" s="4" t="s">
        <v>242</v>
      </c>
      <c r="O566" s="7" t="str">
        <f t="shared" ca="1" si="17"/>
        <v/>
      </c>
      <c r="P566" s="4"/>
      <c r="Q566" s="13">
        <f>IFERROR(IF(Table2[[#This Row],[QTY USED]]="",Table2[[#This Row],[QTY IN]],Table2[[#This Row],[QTY IN]]-Table2[[#This Row],[QTY USED]]),"")</f>
        <v>1</v>
      </c>
      <c r="R566" s="4" t="str" cm="1">
        <f t="array" ref="R566">_xlfn.IFS(Table2[[#This Row],[BALANCE]]="","",Table2[[#This Row],[BALANCE]]&gt;=1,"IN STOCK",Table2[[#This Row],[BALANCE]]&lt;=0,"OUT OF STOCK")</f>
        <v>IN STOCK</v>
      </c>
    </row>
    <row r="567" spans="7:18" ht="18" x14ac:dyDescent="0.4">
      <c r="G567" s="12">
        <f t="shared" ca="1" si="16"/>
        <v>45695.44228865741</v>
      </c>
      <c r="H567" s="3" t="str">
        <f>CONCATENATE(TEXT(ROW(G567)-ROW($G$9)+1,"0000")&amp; "-" &amp;Table2[[#This Row],[PART NUMBER]])</f>
        <v>0559-190817-14</v>
      </c>
      <c r="I567" s="4" t="s">
        <v>948</v>
      </c>
      <c r="J567" s="6" t="s">
        <v>545</v>
      </c>
      <c r="K567" s="4" t="s">
        <v>23</v>
      </c>
      <c r="L567" s="4" t="s">
        <v>242</v>
      </c>
      <c r="M567" s="11">
        <v>2</v>
      </c>
      <c r="N567" s="4" t="s">
        <v>242</v>
      </c>
      <c r="O567" s="7" t="str">
        <f t="shared" ca="1" si="17"/>
        <v/>
      </c>
      <c r="P567" s="4"/>
      <c r="Q567" s="13">
        <f>IFERROR(IF(Table2[[#This Row],[QTY USED]]="",Table2[[#This Row],[QTY IN]],Table2[[#This Row],[QTY IN]]-Table2[[#This Row],[QTY USED]]),"")</f>
        <v>2</v>
      </c>
      <c r="R567" s="4" t="str" cm="1">
        <f t="array" ref="R567">_xlfn.IFS(Table2[[#This Row],[BALANCE]]="","",Table2[[#This Row],[BALANCE]]&gt;=1,"IN STOCK",Table2[[#This Row],[BALANCE]]&lt;=0,"OUT OF STOCK")</f>
        <v>IN STOCK</v>
      </c>
    </row>
    <row r="568" spans="7:18" ht="18" x14ac:dyDescent="0.4">
      <c r="G568" s="12">
        <f t="shared" ca="1" si="16"/>
        <v>45695.44228865741</v>
      </c>
      <c r="H568" s="3" t="str">
        <f>CONCATENATE(TEXT(ROW(G568)-ROW($G$9)+1,"0000")&amp; "-" &amp;Table2[[#This Row],[PART NUMBER]])</f>
        <v>0560-190817-141</v>
      </c>
      <c r="I568" s="4" t="s">
        <v>948</v>
      </c>
      <c r="J568" s="6" t="s">
        <v>546</v>
      </c>
      <c r="K568" s="4" t="s">
        <v>23</v>
      </c>
      <c r="L568" s="4" t="s">
        <v>242</v>
      </c>
      <c r="M568" s="11">
        <v>1</v>
      </c>
      <c r="N568" s="4" t="s">
        <v>242</v>
      </c>
      <c r="O568" s="7" t="str">
        <f t="shared" ca="1" si="17"/>
        <v/>
      </c>
      <c r="P568" s="4"/>
      <c r="Q568" s="13">
        <f>IFERROR(IF(Table2[[#This Row],[QTY USED]]="",Table2[[#This Row],[QTY IN]],Table2[[#This Row],[QTY IN]]-Table2[[#This Row],[QTY USED]]),"")</f>
        <v>1</v>
      </c>
      <c r="R568" s="4" t="str" cm="1">
        <f t="array" ref="R568">_xlfn.IFS(Table2[[#This Row],[BALANCE]]="","",Table2[[#This Row],[BALANCE]]&gt;=1,"IN STOCK",Table2[[#This Row],[BALANCE]]&lt;=0,"OUT OF STOCK")</f>
        <v>IN STOCK</v>
      </c>
    </row>
    <row r="569" spans="7:18" ht="18" x14ac:dyDescent="0.4">
      <c r="G569" s="12">
        <f t="shared" ca="1" si="16"/>
        <v>45695.44228865741</v>
      </c>
      <c r="H569" s="3" t="str">
        <f>CONCATENATE(TEXT(ROW(G569)-ROW($G$9)+1,"0000")&amp; "-" &amp;Table2[[#This Row],[PART NUMBER]])</f>
        <v>0561-190817-191</v>
      </c>
      <c r="I569" s="4" t="s">
        <v>948</v>
      </c>
      <c r="J569" s="6" t="s">
        <v>22</v>
      </c>
      <c r="K569" s="4" t="s">
        <v>23</v>
      </c>
      <c r="L569" s="4" t="s">
        <v>242</v>
      </c>
      <c r="M569" s="11">
        <v>1</v>
      </c>
      <c r="N569" s="4" t="s">
        <v>242</v>
      </c>
      <c r="O569" s="7" t="str">
        <f t="shared" ca="1" si="17"/>
        <v/>
      </c>
      <c r="P569" s="4"/>
      <c r="Q569" s="13">
        <f>IFERROR(IF(Table2[[#This Row],[QTY USED]]="",Table2[[#This Row],[QTY IN]],Table2[[#This Row],[QTY IN]]-Table2[[#This Row],[QTY USED]]),"")</f>
        <v>1</v>
      </c>
      <c r="R569" s="4" t="str" cm="1">
        <f t="array" ref="R569">_xlfn.IFS(Table2[[#This Row],[BALANCE]]="","",Table2[[#This Row],[BALANCE]]&gt;=1,"IN STOCK",Table2[[#This Row],[BALANCE]]&lt;=0,"OUT OF STOCK")</f>
        <v>IN STOCK</v>
      </c>
    </row>
    <row r="570" spans="7:18" ht="18" x14ac:dyDescent="0.4">
      <c r="G570" s="12">
        <f t="shared" ca="1" si="16"/>
        <v>45695.44228865741</v>
      </c>
      <c r="H570" s="3" t="str">
        <f>CONCATENATE(TEXT(ROW(G570)-ROW($G$9)+1,"0000")&amp; "-" &amp;Table2[[#This Row],[PART NUMBER]])</f>
        <v>0562-190817-91</v>
      </c>
      <c r="I570" s="4" t="s">
        <v>948</v>
      </c>
      <c r="J570" s="6" t="s">
        <v>547</v>
      </c>
      <c r="K570" s="4" t="s">
        <v>23</v>
      </c>
      <c r="L570" s="4" t="s">
        <v>242</v>
      </c>
      <c r="M570" s="11">
        <v>3</v>
      </c>
      <c r="N570" s="4" t="s">
        <v>242</v>
      </c>
      <c r="O570" s="7" t="str">
        <f t="shared" ca="1" si="17"/>
        <v/>
      </c>
      <c r="P570" s="4"/>
      <c r="Q570" s="13">
        <f>IFERROR(IF(Table2[[#This Row],[QTY USED]]="",Table2[[#This Row],[QTY IN]],Table2[[#This Row],[QTY IN]]-Table2[[#This Row],[QTY USED]]),"")</f>
        <v>3</v>
      </c>
      <c r="R570" s="4" t="str" cm="1">
        <f t="array" ref="R570">_xlfn.IFS(Table2[[#This Row],[BALANCE]]="","",Table2[[#This Row],[BALANCE]]&gt;=1,"IN STOCK",Table2[[#This Row],[BALANCE]]&lt;=0,"OUT OF STOCK")</f>
        <v>IN STOCK</v>
      </c>
    </row>
    <row r="571" spans="7:18" ht="18" x14ac:dyDescent="0.4">
      <c r="G571" s="12">
        <f t="shared" ca="1" si="16"/>
        <v>45695.44228865741</v>
      </c>
      <c r="H571" s="3" t="str">
        <f>CONCATENATE(TEXT(ROW(G571)-ROW($G$9)+1,"0000")&amp; "-" &amp;Table2[[#This Row],[PART NUMBER]])</f>
        <v>0563-190817-91</v>
      </c>
      <c r="I571" s="4" t="s">
        <v>948</v>
      </c>
      <c r="J571" s="6" t="s">
        <v>547</v>
      </c>
      <c r="K571" s="4" t="s">
        <v>23</v>
      </c>
      <c r="L571" s="4" t="s">
        <v>242</v>
      </c>
      <c r="M571" s="11">
        <v>0</v>
      </c>
      <c r="N571" s="4" t="s">
        <v>242</v>
      </c>
      <c r="O571" s="7" t="str">
        <f t="shared" ca="1" si="17"/>
        <v/>
      </c>
      <c r="P571" s="4"/>
      <c r="Q571" s="13">
        <f>IFERROR(IF(Table2[[#This Row],[QTY USED]]="",Table2[[#This Row],[QTY IN]],Table2[[#This Row],[QTY IN]]-Table2[[#This Row],[QTY USED]]),"")</f>
        <v>0</v>
      </c>
      <c r="R571" s="4" t="str" cm="1">
        <f t="array" ref="R571">_xlfn.IFS(Table2[[#This Row],[BALANCE]]="","",Table2[[#This Row],[BALANCE]]&gt;=1,"IN STOCK",Table2[[#This Row],[BALANCE]]&lt;=0,"OUT OF STOCK")</f>
        <v>OUT OF STOCK</v>
      </c>
    </row>
    <row r="572" spans="7:18" ht="18" x14ac:dyDescent="0.4">
      <c r="G572" s="12">
        <f t="shared" ca="1" si="16"/>
        <v>45695.44228865741</v>
      </c>
      <c r="H572" s="3" t="str">
        <f>CONCATENATE(TEXT(ROW(G572)-ROW($G$9)+1,"0000")&amp; "-" &amp;Table2[[#This Row],[PART NUMBER]])</f>
        <v>0564-190826-1</v>
      </c>
      <c r="I572" s="4" t="s">
        <v>949</v>
      </c>
      <c r="J572" s="6" t="s">
        <v>548</v>
      </c>
      <c r="K572" s="4" t="s">
        <v>23</v>
      </c>
      <c r="L572" s="4" t="s">
        <v>242</v>
      </c>
      <c r="M572" s="11">
        <v>63</v>
      </c>
      <c r="N572" s="4" t="s">
        <v>242</v>
      </c>
      <c r="O572" s="7" t="str">
        <f t="shared" ca="1" si="17"/>
        <v/>
      </c>
      <c r="P572" s="4"/>
      <c r="Q572" s="13">
        <f>IFERROR(IF(Table2[[#This Row],[QTY USED]]="",Table2[[#This Row],[QTY IN]],Table2[[#This Row],[QTY IN]]-Table2[[#This Row],[QTY USED]]),"")</f>
        <v>63</v>
      </c>
      <c r="R572" s="4" t="str" cm="1">
        <f t="array" ref="R572">_xlfn.IFS(Table2[[#This Row],[BALANCE]]="","",Table2[[#This Row],[BALANCE]]&gt;=1,"IN STOCK",Table2[[#This Row],[BALANCE]]&lt;=0,"OUT OF STOCK")</f>
        <v>IN STOCK</v>
      </c>
    </row>
    <row r="573" spans="7:18" ht="18" x14ac:dyDescent="0.4">
      <c r="G573" s="12">
        <f t="shared" ca="1" si="16"/>
        <v>45695.44228865741</v>
      </c>
      <c r="H573" s="3" t="str">
        <f>CONCATENATE(TEXT(ROW(G573)-ROW($G$9)+1,"0000")&amp; "-" &amp;Table2[[#This Row],[PART NUMBER]])</f>
        <v>0565-196685-1</v>
      </c>
      <c r="I573" s="4" t="s">
        <v>950</v>
      </c>
      <c r="J573" s="6" t="s">
        <v>549</v>
      </c>
      <c r="K573" s="4" t="s">
        <v>23</v>
      </c>
      <c r="L573" s="4" t="s">
        <v>242</v>
      </c>
      <c r="M573" s="11">
        <v>4</v>
      </c>
      <c r="N573" s="4" t="s">
        <v>242</v>
      </c>
      <c r="O573" s="7" t="str">
        <f t="shared" ca="1" si="17"/>
        <v/>
      </c>
      <c r="P573" s="4"/>
      <c r="Q573" s="13">
        <f>IFERROR(IF(Table2[[#This Row],[QTY USED]]="",Table2[[#This Row],[QTY IN]],Table2[[#This Row],[QTY IN]]-Table2[[#This Row],[QTY USED]]),"")</f>
        <v>4</v>
      </c>
      <c r="R573" s="4" t="str" cm="1">
        <f t="array" ref="R573">_xlfn.IFS(Table2[[#This Row],[BALANCE]]="","",Table2[[#This Row],[BALANCE]]&gt;=1,"IN STOCK",Table2[[#This Row],[BALANCE]]&lt;=0,"OUT OF STOCK")</f>
        <v>IN STOCK</v>
      </c>
    </row>
    <row r="574" spans="7:18" ht="18" x14ac:dyDescent="0.4">
      <c r="G574" s="12">
        <f t="shared" ca="1" si="16"/>
        <v>45695.44228865741</v>
      </c>
      <c r="H574" s="3" t="str">
        <f>CONCATENATE(TEXT(ROW(G574)-ROW($G$9)+1,"0000")&amp; "-" &amp;Table2[[#This Row],[PART NUMBER]])</f>
        <v>0566-1062257-1</v>
      </c>
      <c r="I574" s="4" t="s">
        <v>951</v>
      </c>
      <c r="J574" s="6" t="s">
        <v>550</v>
      </c>
      <c r="K574" s="4" t="s">
        <v>23</v>
      </c>
      <c r="L574" s="4" t="s">
        <v>242</v>
      </c>
      <c r="M574" s="11">
        <v>3</v>
      </c>
      <c r="N574" s="4" t="s">
        <v>242</v>
      </c>
      <c r="O574" s="7" t="str">
        <f t="shared" ca="1" si="17"/>
        <v/>
      </c>
      <c r="P574" s="4"/>
      <c r="Q574" s="13">
        <f>IFERROR(IF(Table2[[#This Row],[QTY USED]]="",Table2[[#This Row],[QTY IN]],Table2[[#This Row],[QTY IN]]-Table2[[#This Row],[QTY USED]]),"")</f>
        <v>3</v>
      </c>
      <c r="R574" s="4" t="str" cm="1">
        <f t="array" ref="R574">_xlfn.IFS(Table2[[#This Row],[BALANCE]]="","",Table2[[#This Row],[BALANCE]]&gt;=1,"IN STOCK",Table2[[#This Row],[BALANCE]]&lt;=0,"OUT OF STOCK")</f>
        <v>IN STOCK</v>
      </c>
    </row>
    <row r="575" spans="7:18" ht="18" x14ac:dyDescent="0.4">
      <c r="G575" s="12">
        <f t="shared" ca="1" si="16"/>
        <v>45695.44228865741</v>
      </c>
      <c r="H575" s="3" t="str">
        <f>CONCATENATE(TEXT(ROW(G575)-ROW($G$9)+1,"0000")&amp; "-" &amp;Table2[[#This Row],[PART NUMBER]])</f>
        <v>0567-1067311-1</v>
      </c>
      <c r="I575" s="4" t="s">
        <v>952</v>
      </c>
      <c r="J575" s="6" t="s">
        <v>551</v>
      </c>
      <c r="K575" s="4" t="s">
        <v>23</v>
      </c>
      <c r="L575" s="4" t="s">
        <v>242</v>
      </c>
      <c r="M575" s="11">
        <v>1</v>
      </c>
      <c r="N575" s="4" t="s">
        <v>242</v>
      </c>
      <c r="O575" s="7" t="str">
        <f t="shared" ca="1" si="17"/>
        <v/>
      </c>
      <c r="P575" s="4"/>
      <c r="Q575" s="13">
        <f>IFERROR(IF(Table2[[#This Row],[QTY USED]]="",Table2[[#This Row],[QTY IN]],Table2[[#This Row],[QTY IN]]-Table2[[#This Row],[QTY USED]]),"")</f>
        <v>1</v>
      </c>
      <c r="R575" s="4" t="str" cm="1">
        <f t="array" ref="R575">_xlfn.IFS(Table2[[#This Row],[BALANCE]]="","",Table2[[#This Row],[BALANCE]]&gt;=1,"IN STOCK",Table2[[#This Row],[BALANCE]]&lt;=0,"OUT OF STOCK")</f>
        <v>IN STOCK</v>
      </c>
    </row>
    <row r="576" spans="7:18" ht="18" x14ac:dyDescent="0.4">
      <c r="G576" s="12">
        <f t="shared" ca="1" si="16"/>
        <v>45695.44228865741</v>
      </c>
      <c r="H576" s="3" t="str">
        <f>CONCATENATE(TEXT(ROW(G576)-ROW($G$9)+1,"0000")&amp; "-" &amp;Table2[[#This Row],[PART NUMBER]])</f>
        <v>0568-1088209-1300</v>
      </c>
      <c r="I576" s="4" t="s">
        <v>953</v>
      </c>
      <c r="J576" s="6" t="s">
        <v>552</v>
      </c>
      <c r="K576" s="4" t="s">
        <v>23</v>
      </c>
      <c r="L576" s="4" t="s">
        <v>242</v>
      </c>
      <c r="M576" s="11">
        <v>1</v>
      </c>
      <c r="N576" s="4" t="s">
        <v>242</v>
      </c>
      <c r="O576" s="7" t="str">
        <f t="shared" ca="1" si="17"/>
        <v/>
      </c>
      <c r="P576" s="4"/>
      <c r="Q576" s="13">
        <f>IFERROR(IF(Table2[[#This Row],[QTY USED]]="",Table2[[#This Row],[QTY IN]],Table2[[#This Row],[QTY IN]]-Table2[[#This Row],[QTY USED]]),"")</f>
        <v>1</v>
      </c>
      <c r="R576" s="4" t="str" cm="1">
        <f t="array" ref="R576">_xlfn.IFS(Table2[[#This Row],[BALANCE]]="","",Table2[[#This Row],[BALANCE]]&gt;=1,"IN STOCK",Table2[[#This Row],[BALANCE]]&lt;=0,"OUT OF STOCK")</f>
        <v>IN STOCK</v>
      </c>
    </row>
    <row r="577" spans="7:18" ht="18" x14ac:dyDescent="0.4">
      <c r="G577" s="12">
        <f t="shared" ca="1" si="16"/>
        <v>45695.44228865741</v>
      </c>
      <c r="H577" s="3" t="str">
        <f>CONCATENATE(TEXT(ROW(G577)-ROW($G$9)+1,"0000")&amp; "-" &amp;Table2[[#This Row],[PART NUMBER]])</f>
        <v>0569-1088209-900</v>
      </c>
      <c r="I577" s="4" t="s">
        <v>953</v>
      </c>
      <c r="J577" s="6" t="s">
        <v>553</v>
      </c>
      <c r="K577" s="4" t="s">
        <v>23</v>
      </c>
      <c r="L577" s="4" t="s">
        <v>242</v>
      </c>
      <c r="M577" s="11">
        <v>1</v>
      </c>
      <c r="N577" s="4" t="s">
        <v>242</v>
      </c>
      <c r="O577" s="7" t="str">
        <f t="shared" ca="1" si="17"/>
        <v/>
      </c>
      <c r="P577" s="4"/>
      <c r="Q577" s="13">
        <f>IFERROR(IF(Table2[[#This Row],[QTY USED]]="",Table2[[#This Row],[QTY IN]],Table2[[#This Row],[QTY IN]]-Table2[[#This Row],[QTY USED]]),"")</f>
        <v>1</v>
      </c>
      <c r="R577" s="4" t="str" cm="1">
        <f t="array" ref="R577">_xlfn.IFS(Table2[[#This Row],[BALANCE]]="","",Table2[[#This Row],[BALANCE]]&gt;=1,"IN STOCK",Table2[[#This Row],[BALANCE]]&lt;=0,"OUT OF STOCK")</f>
        <v>IN STOCK</v>
      </c>
    </row>
    <row r="578" spans="7:18" ht="18" x14ac:dyDescent="0.4">
      <c r="G578" s="12">
        <f t="shared" ca="1" si="16"/>
        <v>45695.44228865741</v>
      </c>
      <c r="H578" s="3" t="str">
        <f>CONCATENATE(TEXT(ROW(G578)-ROW($G$9)+1,"0000")&amp; "-" &amp;Table2[[#This Row],[PART NUMBER]])</f>
        <v>0570-120029-7</v>
      </c>
      <c r="I578" s="4" t="s">
        <v>954</v>
      </c>
      <c r="J578" s="6" t="s">
        <v>554</v>
      </c>
      <c r="K578" s="4" t="s">
        <v>23</v>
      </c>
      <c r="L578" s="4" t="s">
        <v>242</v>
      </c>
      <c r="M578" s="11">
        <v>1</v>
      </c>
      <c r="N578" s="4" t="s">
        <v>242</v>
      </c>
      <c r="O578" s="7" t="str">
        <f t="shared" ca="1" si="17"/>
        <v/>
      </c>
      <c r="P578" s="4"/>
      <c r="Q578" s="13">
        <f>IFERROR(IF(Table2[[#This Row],[QTY USED]]="",Table2[[#This Row],[QTY IN]],Table2[[#This Row],[QTY IN]]-Table2[[#This Row],[QTY USED]]),"")</f>
        <v>1</v>
      </c>
      <c r="R578" s="4" t="str" cm="1">
        <f t="array" ref="R578">_xlfn.IFS(Table2[[#This Row],[BALANCE]]="","",Table2[[#This Row],[BALANCE]]&gt;=1,"IN STOCK",Table2[[#This Row],[BALANCE]]&lt;=0,"OUT OF STOCK")</f>
        <v>IN STOCK</v>
      </c>
    </row>
    <row r="579" spans="7:18" ht="18" x14ac:dyDescent="0.4">
      <c r="G579" s="12">
        <f t="shared" ca="1" si="16"/>
        <v>45695.44228865741</v>
      </c>
      <c r="H579" s="3" t="str">
        <f>CONCATENATE(TEXT(ROW(G579)-ROW($G$9)+1,"0000")&amp; "-" &amp;Table2[[#This Row],[PART NUMBER]])</f>
        <v>0571-204559-1</v>
      </c>
      <c r="I579" s="4" t="s">
        <v>955</v>
      </c>
      <c r="J579" s="6" t="s">
        <v>555</v>
      </c>
      <c r="K579" s="4" t="s">
        <v>23</v>
      </c>
      <c r="L579" s="4" t="s">
        <v>242</v>
      </c>
      <c r="M579" s="11">
        <v>4</v>
      </c>
      <c r="N579" s="4" t="s">
        <v>242</v>
      </c>
      <c r="O579" s="7" t="str">
        <f t="shared" ca="1" si="17"/>
        <v/>
      </c>
      <c r="P579" s="4"/>
      <c r="Q579" s="13">
        <f>IFERROR(IF(Table2[[#This Row],[QTY USED]]="",Table2[[#This Row],[QTY IN]],Table2[[#This Row],[QTY IN]]-Table2[[#This Row],[QTY USED]]),"")</f>
        <v>4</v>
      </c>
      <c r="R579" s="4" t="str" cm="1">
        <f t="array" ref="R579">_xlfn.IFS(Table2[[#This Row],[BALANCE]]="","",Table2[[#This Row],[BALANCE]]&gt;=1,"IN STOCK",Table2[[#This Row],[BALANCE]]&lt;=0,"OUT OF STOCK")</f>
        <v>IN STOCK</v>
      </c>
    </row>
    <row r="580" spans="7:18" ht="18" x14ac:dyDescent="0.4">
      <c r="G580" s="12">
        <f t="shared" ca="1" si="16"/>
        <v>45695.44228865741</v>
      </c>
      <c r="H580" s="3" t="str">
        <f>CONCATENATE(TEXT(ROW(G580)-ROW($G$9)+1,"0000")&amp; "-" &amp;Table2[[#This Row],[PART NUMBER]])</f>
        <v>0572-918777C2</v>
      </c>
      <c r="I580" s="4" t="s">
        <v>556</v>
      </c>
      <c r="J580" s="6" t="s">
        <v>557</v>
      </c>
      <c r="K580" s="4" t="s">
        <v>23</v>
      </c>
      <c r="L580" s="4" t="s">
        <v>242</v>
      </c>
      <c r="M580" s="11">
        <v>1</v>
      </c>
      <c r="N580" s="4" t="s">
        <v>242</v>
      </c>
      <c r="O580" s="7" t="str">
        <f t="shared" ca="1" si="17"/>
        <v/>
      </c>
      <c r="P580" s="4"/>
      <c r="Q580" s="13">
        <f>IFERROR(IF(Table2[[#This Row],[QTY USED]]="",Table2[[#This Row],[QTY IN]],Table2[[#This Row],[QTY IN]]-Table2[[#This Row],[QTY USED]]),"")</f>
        <v>1</v>
      </c>
      <c r="R580" s="4" t="str" cm="1">
        <f t="array" ref="R580">_xlfn.IFS(Table2[[#This Row],[BALANCE]]="","",Table2[[#This Row],[BALANCE]]&gt;=1,"IN STOCK",Table2[[#This Row],[BALANCE]]&lt;=0,"OUT OF STOCK")</f>
        <v>IN STOCK</v>
      </c>
    </row>
    <row r="581" spans="7:18" ht="18" x14ac:dyDescent="0.4">
      <c r="G581" s="12">
        <f t="shared" ca="1" si="16"/>
        <v>45695.44228865741</v>
      </c>
      <c r="H581" s="3" t="str">
        <f>CONCATENATE(TEXT(ROW(G581)-ROW($G$9)+1,"0000")&amp; "-" &amp;Table2[[#This Row],[PART NUMBER]])</f>
        <v>0573-131230-6</v>
      </c>
      <c r="I581" s="4" t="s">
        <v>855</v>
      </c>
      <c r="J581" s="6" t="s">
        <v>558</v>
      </c>
      <c r="K581" s="4" t="s">
        <v>23</v>
      </c>
      <c r="L581" s="4" t="s">
        <v>242</v>
      </c>
      <c r="M581" s="11">
        <v>2</v>
      </c>
      <c r="N581" s="4" t="s">
        <v>242</v>
      </c>
      <c r="O581" s="7" t="str">
        <f t="shared" ca="1" si="17"/>
        <v/>
      </c>
      <c r="P581" s="4"/>
      <c r="Q581" s="13">
        <f>IFERROR(IF(Table2[[#This Row],[QTY USED]]="",Table2[[#This Row],[QTY IN]],Table2[[#This Row],[QTY IN]]-Table2[[#This Row],[QTY USED]]),"")</f>
        <v>2</v>
      </c>
      <c r="R581" s="4" t="str" cm="1">
        <f t="array" ref="R581">_xlfn.IFS(Table2[[#This Row],[BALANCE]]="","",Table2[[#This Row],[BALANCE]]&gt;=1,"IN STOCK",Table2[[#This Row],[BALANCE]]&lt;=0,"OUT OF STOCK")</f>
        <v>IN STOCK</v>
      </c>
    </row>
    <row r="582" spans="7:18" ht="18" x14ac:dyDescent="0.4">
      <c r="G582" s="12">
        <f t="shared" ca="1" si="16"/>
        <v>45695.44228865741</v>
      </c>
      <c r="H582" s="3" t="str">
        <f>CONCATENATE(TEXT(ROW(G582)-ROW($G$9)+1,"0000")&amp; "-" &amp;Table2[[#This Row],[PART NUMBER]])</f>
        <v>0574-918801C1</v>
      </c>
      <c r="I582" s="4" t="s">
        <v>855</v>
      </c>
      <c r="J582" s="6" t="s">
        <v>559</v>
      </c>
      <c r="K582" s="4" t="s">
        <v>23</v>
      </c>
      <c r="L582" s="4" t="s">
        <v>242</v>
      </c>
      <c r="M582" s="11">
        <v>1</v>
      </c>
      <c r="N582" s="4" t="s">
        <v>242</v>
      </c>
      <c r="O582" s="7" t="str">
        <f t="shared" ca="1" si="17"/>
        <v/>
      </c>
      <c r="P582" s="4"/>
      <c r="Q582" s="13">
        <f>IFERROR(IF(Table2[[#This Row],[QTY USED]]="",Table2[[#This Row],[QTY IN]],Table2[[#This Row],[QTY IN]]-Table2[[#This Row],[QTY USED]]),"")</f>
        <v>1</v>
      </c>
      <c r="R582" s="4" t="str" cm="1">
        <f t="array" ref="R582">_xlfn.IFS(Table2[[#This Row],[BALANCE]]="","",Table2[[#This Row],[BALANCE]]&gt;=1,"IN STOCK",Table2[[#This Row],[BALANCE]]&lt;=0,"OUT OF STOCK")</f>
        <v>IN STOCK</v>
      </c>
    </row>
    <row r="583" spans="7:18" ht="18" x14ac:dyDescent="0.4">
      <c r="G583" s="12">
        <f t="shared" ca="1" si="16"/>
        <v>45695.44228865741</v>
      </c>
      <c r="H583" s="3" t="str">
        <f>CONCATENATE(TEXT(ROW(G583)-ROW($G$9)+1,"0000")&amp; "-" &amp;Table2[[#This Row],[PART NUMBER]])</f>
        <v>0575-23600R1</v>
      </c>
      <c r="I583" s="4" t="s">
        <v>956</v>
      </c>
      <c r="J583" s="6" t="s">
        <v>560</v>
      </c>
      <c r="K583" s="4" t="s">
        <v>23</v>
      </c>
      <c r="L583" s="4" t="s">
        <v>242</v>
      </c>
      <c r="M583" s="11">
        <v>100</v>
      </c>
      <c r="N583" s="4" t="s">
        <v>242</v>
      </c>
      <c r="O583" s="7" t="str">
        <f t="shared" ca="1" si="17"/>
        <v/>
      </c>
      <c r="P583" s="4"/>
      <c r="Q583" s="13">
        <f>IFERROR(IF(Table2[[#This Row],[QTY USED]]="",Table2[[#This Row],[QTY IN]],Table2[[#This Row],[QTY IN]]-Table2[[#This Row],[QTY USED]]),"")</f>
        <v>100</v>
      </c>
      <c r="R583" s="4" t="str" cm="1">
        <f t="array" ref="R583">_xlfn.IFS(Table2[[#This Row],[BALANCE]]="","",Table2[[#This Row],[BALANCE]]&gt;=1,"IN STOCK",Table2[[#This Row],[BALANCE]]&lt;=0,"OUT OF STOCK")</f>
        <v>IN STOCK</v>
      </c>
    </row>
    <row r="584" spans="7:18" ht="18" x14ac:dyDescent="0.4">
      <c r="G584" s="12">
        <f t="shared" ca="1" si="16"/>
        <v>45695.44228865741</v>
      </c>
      <c r="H584" s="3" t="str">
        <f>CONCATENATE(TEXT(ROW(G584)-ROW($G$9)+1,"0000")&amp; "-" &amp;Table2[[#This Row],[PART NUMBER]])</f>
        <v>0576-301380-200</v>
      </c>
      <c r="I584" s="4" t="s">
        <v>561</v>
      </c>
      <c r="J584" s="6" t="s">
        <v>204</v>
      </c>
      <c r="K584" s="4" t="s">
        <v>23</v>
      </c>
      <c r="L584" s="4" t="s">
        <v>242</v>
      </c>
      <c r="M584" s="11">
        <v>21</v>
      </c>
      <c r="N584" s="4" t="s">
        <v>242</v>
      </c>
      <c r="O584" s="7" t="str">
        <f t="shared" ca="1" si="17"/>
        <v/>
      </c>
      <c r="P584" s="4"/>
      <c r="Q584" s="13">
        <f>IFERROR(IF(Table2[[#This Row],[QTY USED]]="",Table2[[#This Row],[QTY IN]],Table2[[#This Row],[QTY IN]]-Table2[[#This Row],[QTY USED]]),"")</f>
        <v>21</v>
      </c>
      <c r="R584" s="4" t="str" cm="1">
        <f t="array" ref="R584">_xlfn.IFS(Table2[[#This Row],[BALANCE]]="","",Table2[[#This Row],[BALANCE]]&gt;=1,"IN STOCK",Table2[[#This Row],[BALANCE]]&lt;=0,"OUT OF STOCK")</f>
        <v>IN STOCK</v>
      </c>
    </row>
    <row r="585" spans="7:18" ht="18" x14ac:dyDescent="0.4">
      <c r="G585" s="12">
        <f t="shared" ref="G585:G648" ca="1" si="18">IF(I585&lt;&gt;"",IF(G585="",NOW(),G585),"")</f>
        <v>45695.44228865741</v>
      </c>
      <c r="H585" s="3" t="str">
        <f>CONCATENATE(TEXT(ROW(G585)-ROW($G$9)+1,"0000")&amp; "-" &amp;Table2[[#This Row],[PART NUMBER]])</f>
        <v>0577-301390-1</v>
      </c>
      <c r="I585" s="4" t="s">
        <v>957</v>
      </c>
      <c r="J585" s="6" t="s">
        <v>562</v>
      </c>
      <c r="K585" s="4" t="s">
        <v>23</v>
      </c>
      <c r="L585" s="4" t="s">
        <v>242</v>
      </c>
      <c r="M585" s="11">
        <v>1</v>
      </c>
      <c r="N585" s="4" t="s">
        <v>242</v>
      </c>
      <c r="O585" s="7" t="str">
        <f t="shared" ref="O585:O648" ca="1" si="19">IF(P585&lt;&gt;"",IF(O585="",NOW(),O585),"")</f>
        <v/>
      </c>
      <c r="P585" s="4"/>
      <c r="Q585" s="13">
        <f>IFERROR(IF(Table2[[#This Row],[QTY USED]]="",Table2[[#This Row],[QTY IN]],Table2[[#This Row],[QTY IN]]-Table2[[#This Row],[QTY USED]]),"")</f>
        <v>1</v>
      </c>
      <c r="R585" s="4" t="str" cm="1">
        <f t="array" ref="R585">_xlfn.IFS(Table2[[#This Row],[BALANCE]]="","",Table2[[#This Row],[BALANCE]]&gt;=1,"IN STOCK",Table2[[#This Row],[BALANCE]]&lt;=0,"OUT OF STOCK")</f>
        <v>IN STOCK</v>
      </c>
    </row>
    <row r="586" spans="7:18" ht="18" x14ac:dyDescent="0.4">
      <c r="G586" s="12">
        <f t="shared" ca="1" si="18"/>
        <v>45695.44228865741</v>
      </c>
      <c r="H586" s="3" t="str">
        <f>CONCATENATE(TEXT(ROW(G586)-ROW($G$9)+1,"0000")&amp; "-" &amp;Table2[[#This Row],[PART NUMBER]])</f>
        <v>0578-301479-1</v>
      </c>
      <c r="I586" s="4" t="s">
        <v>958</v>
      </c>
      <c r="J586" s="6" t="s">
        <v>563</v>
      </c>
      <c r="K586" s="4" t="s">
        <v>23</v>
      </c>
      <c r="L586" s="4" t="s">
        <v>242</v>
      </c>
      <c r="M586" s="11">
        <v>1</v>
      </c>
      <c r="N586" s="4" t="s">
        <v>242</v>
      </c>
      <c r="O586" s="7" t="str">
        <f t="shared" ca="1" si="19"/>
        <v/>
      </c>
      <c r="P586" s="4"/>
      <c r="Q586" s="13">
        <f>IFERROR(IF(Table2[[#This Row],[QTY USED]]="",Table2[[#This Row],[QTY IN]],Table2[[#This Row],[QTY IN]]-Table2[[#This Row],[QTY USED]]),"")</f>
        <v>1</v>
      </c>
      <c r="R586" s="4" t="str" cm="1">
        <f t="array" ref="R586">_xlfn.IFS(Table2[[#This Row],[BALANCE]]="","",Table2[[#This Row],[BALANCE]]&gt;=1,"IN STOCK",Table2[[#This Row],[BALANCE]]&lt;=0,"OUT OF STOCK")</f>
        <v>IN STOCK</v>
      </c>
    </row>
    <row r="587" spans="7:18" ht="18" x14ac:dyDescent="0.4">
      <c r="G587" s="12">
        <f t="shared" ca="1" si="18"/>
        <v>45695.44228865741</v>
      </c>
      <c r="H587" s="3" t="str">
        <f>CONCATENATE(TEXT(ROW(G587)-ROW($G$9)+1,"0000")&amp; "-" &amp;Table2[[#This Row],[PART NUMBER]])</f>
        <v>0579-302951-200</v>
      </c>
      <c r="I587" s="4" t="s">
        <v>564</v>
      </c>
      <c r="J587" s="6" t="s">
        <v>565</v>
      </c>
      <c r="K587" s="4" t="s">
        <v>23</v>
      </c>
      <c r="L587" s="4" t="s">
        <v>242</v>
      </c>
      <c r="M587" s="11">
        <v>0</v>
      </c>
      <c r="N587" s="4" t="s">
        <v>242</v>
      </c>
      <c r="O587" s="7" t="str">
        <f t="shared" ca="1" si="19"/>
        <v/>
      </c>
      <c r="P587" s="4"/>
      <c r="Q587" s="13">
        <f>IFERROR(IF(Table2[[#This Row],[QTY USED]]="",Table2[[#This Row],[QTY IN]],Table2[[#This Row],[QTY IN]]-Table2[[#This Row],[QTY USED]]),"")</f>
        <v>0</v>
      </c>
      <c r="R587" s="4" t="str" cm="1">
        <f t="array" ref="R587">_xlfn.IFS(Table2[[#This Row],[BALANCE]]="","",Table2[[#This Row],[BALANCE]]&gt;=1,"IN STOCK",Table2[[#This Row],[BALANCE]]&lt;=0,"OUT OF STOCK")</f>
        <v>OUT OF STOCK</v>
      </c>
    </row>
    <row r="588" spans="7:18" ht="18" x14ac:dyDescent="0.4">
      <c r="G588" s="12">
        <f t="shared" ca="1" si="18"/>
        <v>45695.44228865741</v>
      </c>
      <c r="H588" s="3" t="str">
        <f>CONCATENATE(TEXT(ROW(G588)-ROW($G$9)+1,"0000")&amp; "-" &amp;Table2[[#This Row],[PART NUMBER]])</f>
        <v>0580-302951-30</v>
      </c>
      <c r="I588" s="4" t="s">
        <v>654</v>
      </c>
      <c r="J588" s="6" t="s">
        <v>566</v>
      </c>
      <c r="K588" s="4" t="s">
        <v>23</v>
      </c>
      <c r="L588" s="4" t="s">
        <v>242</v>
      </c>
      <c r="M588" s="11">
        <v>2</v>
      </c>
      <c r="N588" s="4" t="s">
        <v>242</v>
      </c>
      <c r="O588" s="7" t="str">
        <f t="shared" ca="1" si="19"/>
        <v/>
      </c>
      <c r="P588" s="4"/>
      <c r="Q588" s="13">
        <f>IFERROR(IF(Table2[[#This Row],[QTY USED]]="",Table2[[#This Row],[QTY IN]],Table2[[#This Row],[QTY IN]]-Table2[[#This Row],[QTY USED]]),"")</f>
        <v>2</v>
      </c>
      <c r="R588" s="4" t="str" cm="1">
        <f t="array" ref="R588">_xlfn.IFS(Table2[[#This Row],[BALANCE]]="","",Table2[[#This Row],[BALANCE]]&gt;=1,"IN STOCK",Table2[[#This Row],[BALANCE]]&lt;=0,"OUT OF STOCK")</f>
        <v>IN STOCK</v>
      </c>
    </row>
    <row r="589" spans="7:18" ht="18" x14ac:dyDescent="0.4">
      <c r="G589" s="12">
        <f t="shared" ca="1" si="18"/>
        <v>45695.44228865741</v>
      </c>
      <c r="H589" s="3" t="str">
        <f>CONCATENATE(TEXT(ROW(G589)-ROW($G$9)+1,"0000")&amp; "-" &amp;Table2[[#This Row],[PART NUMBER]])</f>
        <v>0581-303042-1</v>
      </c>
      <c r="I589" s="4" t="s">
        <v>959</v>
      </c>
      <c r="J589" s="6" t="s">
        <v>567</v>
      </c>
      <c r="K589" s="4" t="s">
        <v>23</v>
      </c>
      <c r="L589" s="4" t="s">
        <v>242</v>
      </c>
      <c r="M589" s="11">
        <v>8</v>
      </c>
      <c r="N589" s="4" t="s">
        <v>242</v>
      </c>
      <c r="O589" s="7" t="str">
        <f t="shared" ca="1" si="19"/>
        <v/>
      </c>
      <c r="P589" s="4"/>
      <c r="Q589" s="13">
        <f>IFERROR(IF(Table2[[#This Row],[QTY USED]]="",Table2[[#This Row],[QTY IN]],Table2[[#This Row],[QTY IN]]-Table2[[#This Row],[QTY USED]]),"")</f>
        <v>8</v>
      </c>
      <c r="R589" s="4" t="str" cm="1">
        <f t="array" ref="R589">_xlfn.IFS(Table2[[#This Row],[BALANCE]]="","",Table2[[#This Row],[BALANCE]]&gt;=1,"IN STOCK",Table2[[#This Row],[BALANCE]]&lt;=0,"OUT OF STOCK")</f>
        <v>IN STOCK</v>
      </c>
    </row>
    <row r="590" spans="7:18" ht="18" x14ac:dyDescent="0.4">
      <c r="G590" s="12">
        <f t="shared" ca="1" si="18"/>
        <v>45695.44228865741</v>
      </c>
      <c r="H590" s="3" t="str">
        <f>CONCATENATE(TEXT(ROW(G590)-ROW($G$9)+1,"0000")&amp; "-" &amp;Table2[[#This Row],[PART NUMBER]])</f>
        <v>0582-303597-1</v>
      </c>
      <c r="I590" s="4" t="s">
        <v>960</v>
      </c>
      <c r="J590" s="6" t="s">
        <v>568</v>
      </c>
      <c r="K590" s="4" t="s">
        <v>23</v>
      </c>
      <c r="L590" s="4" t="s">
        <v>242</v>
      </c>
      <c r="M590" s="11">
        <v>20</v>
      </c>
      <c r="N590" s="4" t="s">
        <v>242</v>
      </c>
      <c r="O590" s="7" t="str">
        <f t="shared" ca="1" si="19"/>
        <v/>
      </c>
      <c r="P590" s="4"/>
      <c r="Q590" s="13">
        <f>IFERROR(IF(Table2[[#This Row],[QTY USED]]="",Table2[[#This Row],[QTY IN]],Table2[[#This Row],[QTY IN]]-Table2[[#This Row],[QTY USED]]),"")</f>
        <v>20</v>
      </c>
      <c r="R590" s="4" t="str" cm="1">
        <f t="array" ref="R590">_xlfn.IFS(Table2[[#This Row],[BALANCE]]="","",Table2[[#This Row],[BALANCE]]&gt;=1,"IN STOCK",Table2[[#This Row],[BALANCE]]&lt;=0,"OUT OF STOCK")</f>
        <v>IN STOCK</v>
      </c>
    </row>
    <row r="591" spans="7:18" ht="18" x14ac:dyDescent="0.4">
      <c r="G591" s="12">
        <f t="shared" ca="1" si="18"/>
        <v>45695.44228865741</v>
      </c>
      <c r="H591" s="3" t="str">
        <f>CONCATENATE(TEXT(ROW(G591)-ROW($G$9)+1,"0000")&amp; "-" &amp;Table2[[#This Row],[PART NUMBER]])</f>
        <v>0583-304209-100</v>
      </c>
      <c r="I591" s="4" t="s">
        <v>950</v>
      </c>
      <c r="J591" s="6" t="s">
        <v>569</v>
      </c>
      <c r="K591" s="4" t="s">
        <v>23</v>
      </c>
      <c r="L591" s="4" t="s">
        <v>242</v>
      </c>
      <c r="M591" s="11">
        <v>1</v>
      </c>
      <c r="N591" s="4" t="s">
        <v>242</v>
      </c>
      <c r="O591" s="7" t="str">
        <f t="shared" ca="1" si="19"/>
        <v/>
      </c>
      <c r="P591" s="4"/>
      <c r="Q591" s="13">
        <f>IFERROR(IF(Table2[[#This Row],[QTY USED]]="",Table2[[#This Row],[QTY IN]],Table2[[#This Row],[QTY IN]]-Table2[[#This Row],[QTY USED]]),"")</f>
        <v>1</v>
      </c>
      <c r="R591" s="4" t="str" cm="1">
        <f t="array" ref="R591">_xlfn.IFS(Table2[[#This Row],[BALANCE]]="","",Table2[[#This Row],[BALANCE]]&gt;=1,"IN STOCK",Table2[[#This Row],[BALANCE]]&lt;=0,"OUT OF STOCK")</f>
        <v>IN STOCK</v>
      </c>
    </row>
    <row r="592" spans="7:18" ht="18" x14ac:dyDescent="0.4">
      <c r="G592" s="12">
        <f t="shared" ca="1" si="18"/>
        <v>45695.44228865741</v>
      </c>
      <c r="H592" s="3" t="str">
        <f>CONCATENATE(TEXT(ROW(G592)-ROW($G$9)+1,"0000")&amp; "-" &amp;Table2[[#This Row],[PART NUMBER]])</f>
        <v>0584-304223-100</v>
      </c>
      <c r="I592" s="4" t="s">
        <v>961</v>
      </c>
      <c r="J592" s="6" t="s">
        <v>39</v>
      </c>
      <c r="K592" s="4" t="s">
        <v>23</v>
      </c>
      <c r="L592" s="4" t="s">
        <v>242</v>
      </c>
      <c r="M592" s="11">
        <v>374</v>
      </c>
      <c r="N592" s="4" t="s">
        <v>242</v>
      </c>
      <c r="O592" s="7" t="str">
        <f t="shared" ca="1" si="19"/>
        <v/>
      </c>
      <c r="P592" s="4"/>
      <c r="Q592" s="13">
        <f>IFERROR(IF(Table2[[#This Row],[QTY USED]]="",Table2[[#This Row],[QTY IN]],Table2[[#This Row],[QTY IN]]-Table2[[#This Row],[QTY USED]]),"")</f>
        <v>374</v>
      </c>
      <c r="R592" s="4" t="str" cm="1">
        <f t="array" ref="R592">_xlfn.IFS(Table2[[#This Row],[BALANCE]]="","",Table2[[#This Row],[BALANCE]]&gt;=1,"IN STOCK",Table2[[#This Row],[BALANCE]]&lt;=0,"OUT OF STOCK")</f>
        <v>IN STOCK</v>
      </c>
    </row>
    <row r="593" spans="7:18" ht="18" x14ac:dyDescent="0.4">
      <c r="G593" s="12">
        <f t="shared" ca="1" si="18"/>
        <v>45695.44228865741</v>
      </c>
      <c r="H593" s="3" t="str">
        <f>CONCATENATE(TEXT(ROW(G593)-ROW($G$9)+1,"0000")&amp; "-" &amp;Table2[[#This Row],[PART NUMBER]])</f>
        <v>0585-304649-100</v>
      </c>
      <c r="I593" s="4" t="s">
        <v>962</v>
      </c>
      <c r="J593" s="6" t="s">
        <v>30</v>
      </c>
      <c r="K593" s="4" t="s">
        <v>23</v>
      </c>
      <c r="L593" s="4" t="s">
        <v>242</v>
      </c>
      <c r="M593" s="11">
        <v>27</v>
      </c>
      <c r="N593" s="4" t="s">
        <v>242</v>
      </c>
      <c r="O593" s="7" t="str">
        <f t="shared" ca="1" si="19"/>
        <v/>
      </c>
      <c r="P593" s="4"/>
      <c r="Q593" s="13">
        <f>IFERROR(IF(Table2[[#This Row],[QTY USED]]="",Table2[[#This Row],[QTY IN]],Table2[[#This Row],[QTY IN]]-Table2[[#This Row],[QTY USED]]),"")</f>
        <v>27</v>
      </c>
      <c r="R593" s="4" t="str" cm="1">
        <f t="array" ref="R593">_xlfn.IFS(Table2[[#This Row],[BALANCE]]="","",Table2[[#This Row],[BALANCE]]&gt;=1,"IN STOCK",Table2[[#This Row],[BALANCE]]&lt;=0,"OUT OF STOCK")</f>
        <v>IN STOCK</v>
      </c>
    </row>
    <row r="594" spans="7:18" ht="18" x14ac:dyDescent="0.4">
      <c r="G594" s="12">
        <f t="shared" ca="1" si="18"/>
        <v>45695.44228865741</v>
      </c>
      <c r="H594" s="3" t="str">
        <f>CONCATENATE(TEXT(ROW(G594)-ROW($G$9)+1,"0000")&amp; "-" &amp;Table2[[#This Row],[PART NUMBER]])</f>
        <v>0586-361904-1</v>
      </c>
      <c r="I594" s="4" t="s">
        <v>570</v>
      </c>
      <c r="J594" s="6" t="s">
        <v>571</v>
      </c>
      <c r="K594" s="4" t="s">
        <v>23</v>
      </c>
      <c r="L594" s="4" t="s">
        <v>242</v>
      </c>
      <c r="M594" s="11">
        <v>1</v>
      </c>
      <c r="N594" s="4" t="s">
        <v>242</v>
      </c>
      <c r="O594" s="7" t="str">
        <f t="shared" ca="1" si="19"/>
        <v/>
      </c>
      <c r="P594" s="4"/>
      <c r="Q594" s="13">
        <f>IFERROR(IF(Table2[[#This Row],[QTY USED]]="",Table2[[#This Row],[QTY IN]],Table2[[#This Row],[QTY IN]]-Table2[[#This Row],[QTY USED]]),"")</f>
        <v>1</v>
      </c>
      <c r="R594" s="4" t="str" cm="1">
        <f t="array" ref="R594">_xlfn.IFS(Table2[[#This Row],[BALANCE]]="","",Table2[[#This Row],[BALANCE]]&gt;=1,"IN STOCK",Table2[[#This Row],[BALANCE]]&lt;=0,"OUT OF STOCK")</f>
        <v>IN STOCK</v>
      </c>
    </row>
    <row r="595" spans="7:18" ht="18" x14ac:dyDescent="0.4">
      <c r="G595" s="12">
        <f t="shared" ca="1" si="18"/>
        <v>45695.44228865741</v>
      </c>
      <c r="H595" s="3" t="str">
        <f>CONCATENATE(TEXT(ROW(G595)-ROW($G$9)+1,"0000")&amp; "-" &amp;Table2[[#This Row],[PART NUMBER]])</f>
        <v>0587-371544R1</v>
      </c>
      <c r="I595" s="4" t="s">
        <v>963</v>
      </c>
      <c r="J595" s="6" t="s">
        <v>572</v>
      </c>
      <c r="K595" s="4" t="s">
        <v>23</v>
      </c>
      <c r="L595" s="4" t="s">
        <v>242</v>
      </c>
      <c r="M595" s="11">
        <v>250</v>
      </c>
      <c r="N595" s="4" t="s">
        <v>242</v>
      </c>
      <c r="O595" s="7" t="str">
        <f t="shared" ca="1" si="19"/>
        <v/>
      </c>
      <c r="P595" s="4"/>
      <c r="Q595" s="13">
        <f>IFERROR(IF(Table2[[#This Row],[QTY USED]]="",Table2[[#This Row],[QTY IN]],Table2[[#This Row],[QTY IN]]-Table2[[#This Row],[QTY USED]]),"")</f>
        <v>250</v>
      </c>
      <c r="R595" s="4" t="str" cm="1">
        <f t="array" ref="R595">_xlfn.IFS(Table2[[#This Row],[BALANCE]]="","",Table2[[#This Row],[BALANCE]]&gt;=1,"IN STOCK",Table2[[#This Row],[BALANCE]]&lt;=0,"OUT OF STOCK")</f>
        <v>IN STOCK</v>
      </c>
    </row>
    <row r="596" spans="7:18" ht="18" x14ac:dyDescent="0.4">
      <c r="G596" s="12">
        <f t="shared" ca="1" si="18"/>
        <v>45695.44228865741</v>
      </c>
      <c r="H596" s="3" t="str">
        <f>CONCATENATE(TEXT(ROW(G596)-ROW($G$9)+1,"0000")&amp; "-" &amp;Table2[[#This Row],[PART NUMBER]])</f>
        <v>0588-600165C1</v>
      </c>
      <c r="I596" s="4" t="s">
        <v>573</v>
      </c>
      <c r="J596" s="6" t="s">
        <v>574</v>
      </c>
      <c r="K596" s="4" t="s">
        <v>23</v>
      </c>
      <c r="L596" s="4" t="s">
        <v>242</v>
      </c>
      <c r="M596" s="11">
        <v>4</v>
      </c>
      <c r="N596" s="4" t="s">
        <v>242</v>
      </c>
      <c r="O596" s="7" t="str">
        <f t="shared" ca="1" si="19"/>
        <v/>
      </c>
      <c r="P596" s="4"/>
      <c r="Q596" s="13">
        <f>IFERROR(IF(Table2[[#This Row],[QTY USED]]="",Table2[[#This Row],[QTY IN]],Table2[[#This Row],[QTY IN]]-Table2[[#This Row],[QTY USED]]),"")</f>
        <v>4</v>
      </c>
      <c r="R596" s="4" t="str" cm="1">
        <f t="array" ref="R596">_xlfn.IFS(Table2[[#This Row],[BALANCE]]="","",Table2[[#This Row],[BALANCE]]&gt;=1,"IN STOCK",Table2[[#This Row],[BALANCE]]&lt;=0,"OUT OF STOCK")</f>
        <v>IN STOCK</v>
      </c>
    </row>
    <row r="597" spans="7:18" ht="18" x14ac:dyDescent="0.4">
      <c r="G597" s="12">
        <f t="shared" ca="1" si="18"/>
        <v>45695.44228865741</v>
      </c>
      <c r="H597" s="3" t="str">
        <f>CONCATENATE(TEXT(ROW(G597)-ROW($G$9)+1,"0000")&amp; "-" &amp;Table2[[#This Row],[PART NUMBER]])</f>
        <v>0589-997692C1</v>
      </c>
      <c r="I597" s="4" t="s">
        <v>964</v>
      </c>
      <c r="J597" s="6" t="s">
        <v>575</v>
      </c>
      <c r="K597" s="4" t="s">
        <v>23</v>
      </c>
      <c r="L597" s="4" t="s">
        <v>242</v>
      </c>
      <c r="M597" s="11">
        <v>1</v>
      </c>
      <c r="N597" s="4" t="s">
        <v>242</v>
      </c>
      <c r="O597" s="7" t="str">
        <f t="shared" ca="1" si="19"/>
        <v/>
      </c>
      <c r="P597" s="4"/>
      <c r="Q597" s="13">
        <f>IFERROR(IF(Table2[[#This Row],[QTY USED]]="",Table2[[#This Row],[QTY IN]],Table2[[#This Row],[QTY IN]]-Table2[[#This Row],[QTY USED]]),"")</f>
        <v>1</v>
      </c>
      <c r="R597" s="4" t="str" cm="1">
        <f t="array" ref="R597">_xlfn.IFS(Table2[[#This Row],[BALANCE]]="","",Table2[[#This Row],[BALANCE]]&gt;=1,"IN STOCK",Table2[[#This Row],[BALANCE]]&lt;=0,"OUT OF STOCK")</f>
        <v>IN STOCK</v>
      </c>
    </row>
    <row r="598" spans="7:18" ht="18" x14ac:dyDescent="0.4">
      <c r="G598" s="12">
        <f t="shared" ca="1" si="18"/>
        <v>45695.44228865741</v>
      </c>
      <c r="H598" s="3" t="str">
        <f>CONCATENATE(TEXT(ROW(G598)-ROW($G$9)+1,"0000")&amp; "-" &amp;Table2[[#This Row],[PART NUMBER]])</f>
        <v>0590-600357C1</v>
      </c>
      <c r="I598" s="4" t="s">
        <v>965</v>
      </c>
      <c r="J598" s="6" t="s">
        <v>576</v>
      </c>
      <c r="K598" s="4" t="s">
        <v>23</v>
      </c>
      <c r="L598" s="4" t="s">
        <v>242</v>
      </c>
      <c r="M598" s="11">
        <v>2</v>
      </c>
      <c r="N598" s="4" t="s">
        <v>242</v>
      </c>
      <c r="O598" s="7" t="str">
        <f t="shared" ca="1" si="19"/>
        <v/>
      </c>
      <c r="P598" s="4"/>
      <c r="Q598" s="13">
        <f>IFERROR(IF(Table2[[#This Row],[QTY USED]]="",Table2[[#This Row],[QTY IN]],Table2[[#This Row],[QTY IN]]-Table2[[#This Row],[QTY USED]]),"")</f>
        <v>2</v>
      </c>
      <c r="R598" s="4" t="str" cm="1">
        <f t="array" ref="R598">_xlfn.IFS(Table2[[#This Row],[BALANCE]]="","",Table2[[#This Row],[BALANCE]]&gt;=1,"IN STOCK",Table2[[#This Row],[BALANCE]]&lt;=0,"OUT OF STOCK")</f>
        <v>IN STOCK</v>
      </c>
    </row>
    <row r="599" spans="7:18" ht="18" x14ac:dyDescent="0.4">
      <c r="G599" s="12">
        <f t="shared" ca="1" si="18"/>
        <v>45695.44228865741</v>
      </c>
      <c r="H599" s="3" t="str">
        <f>CONCATENATE(TEXT(ROW(G599)-ROW($G$9)+1,"0000")&amp; "-" &amp;Table2[[#This Row],[PART NUMBER]])</f>
        <v>0591-600755C1</v>
      </c>
      <c r="I599" s="4" t="s">
        <v>577</v>
      </c>
      <c r="J599" s="6" t="s">
        <v>578</v>
      </c>
      <c r="K599" s="4" t="s">
        <v>23</v>
      </c>
      <c r="L599" s="4" t="s">
        <v>242</v>
      </c>
      <c r="M599" s="11">
        <v>1</v>
      </c>
      <c r="N599" s="4" t="s">
        <v>242</v>
      </c>
      <c r="O599" s="7" t="str">
        <f t="shared" ca="1" si="19"/>
        <v/>
      </c>
      <c r="P599" s="4"/>
      <c r="Q599" s="13">
        <f>IFERROR(IF(Table2[[#This Row],[QTY USED]]="",Table2[[#This Row],[QTY IN]],Table2[[#This Row],[QTY IN]]-Table2[[#This Row],[QTY USED]]),"")</f>
        <v>1</v>
      </c>
      <c r="R599" s="4" t="str" cm="1">
        <f t="array" ref="R599">_xlfn.IFS(Table2[[#This Row],[BALANCE]]="","",Table2[[#This Row],[BALANCE]]&gt;=1,"IN STOCK",Table2[[#This Row],[BALANCE]]&lt;=0,"OUT OF STOCK")</f>
        <v>IN STOCK</v>
      </c>
    </row>
    <row r="600" spans="7:18" ht="18" x14ac:dyDescent="0.4">
      <c r="G600" s="12">
        <f t="shared" ca="1" si="18"/>
        <v>45695.44228865741</v>
      </c>
      <c r="H600" s="3" t="str">
        <f>CONCATENATE(TEXT(ROW(G600)-ROW($G$9)+1,"0000")&amp; "-" &amp;Table2[[#This Row],[PART NUMBER]])</f>
        <v>0592-600910C1</v>
      </c>
      <c r="I600" s="4" t="s">
        <v>966</v>
      </c>
      <c r="J600" s="6" t="s">
        <v>579</v>
      </c>
      <c r="K600" s="4" t="s">
        <v>23</v>
      </c>
      <c r="L600" s="4" t="s">
        <v>242</v>
      </c>
      <c r="M600" s="11">
        <v>1</v>
      </c>
      <c r="N600" s="4" t="s">
        <v>242</v>
      </c>
      <c r="O600" s="7" t="str">
        <f t="shared" ca="1" si="19"/>
        <v/>
      </c>
      <c r="P600" s="4"/>
      <c r="Q600" s="13">
        <f>IFERROR(IF(Table2[[#This Row],[QTY USED]]="",Table2[[#This Row],[QTY IN]],Table2[[#This Row],[QTY IN]]-Table2[[#This Row],[QTY USED]]),"")</f>
        <v>1</v>
      </c>
      <c r="R600" s="4" t="str" cm="1">
        <f t="array" ref="R600">_xlfn.IFS(Table2[[#This Row],[BALANCE]]="","",Table2[[#This Row],[BALANCE]]&gt;=1,"IN STOCK",Table2[[#This Row],[BALANCE]]&lt;=0,"OUT OF STOCK")</f>
        <v>IN STOCK</v>
      </c>
    </row>
    <row r="601" spans="7:18" ht="18" x14ac:dyDescent="0.4">
      <c r="G601" s="12">
        <f t="shared" ca="1" si="18"/>
        <v>45695.44228865741</v>
      </c>
      <c r="H601" s="3" t="str">
        <f>CONCATENATE(TEXT(ROW(G601)-ROW($G$9)+1,"0000")&amp; "-" &amp;Table2[[#This Row],[PART NUMBER]])</f>
        <v>0593-601564C1</v>
      </c>
      <c r="I601" s="4" t="s">
        <v>967</v>
      </c>
      <c r="J601" s="6" t="s">
        <v>580</v>
      </c>
      <c r="K601" s="4" t="s">
        <v>23</v>
      </c>
      <c r="L601" s="4" t="s">
        <v>242</v>
      </c>
      <c r="M601" s="11">
        <v>1</v>
      </c>
      <c r="N601" s="4" t="s">
        <v>242</v>
      </c>
      <c r="O601" s="7" t="str">
        <f t="shared" ca="1" si="19"/>
        <v/>
      </c>
      <c r="P601" s="4"/>
      <c r="Q601" s="13">
        <f>IFERROR(IF(Table2[[#This Row],[QTY USED]]="",Table2[[#This Row],[QTY IN]],Table2[[#This Row],[QTY IN]]-Table2[[#This Row],[QTY USED]]),"")</f>
        <v>1</v>
      </c>
      <c r="R601" s="4" t="str" cm="1">
        <f t="array" ref="R601">_xlfn.IFS(Table2[[#This Row],[BALANCE]]="","",Table2[[#This Row],[BALANCE]]&gt;=1,"IN STOCK",Table2[[#This Row],[BALANCE]]&lt;=0,"OUT OF STOCK")</f>
        <v>IN STOCK</v>
      </c>
    </row>
    <row r="602" spans="7:18" ht="18" x14ac:dyDescent="0.4">
      <c r="G602" s="12">
        <f t="shared" ca="1" si="18"/>
        <v>45695.44228865741</v>
      </c>
      <c r="H602" s="3" t="str">
        <f>CONCATENATE(TEXT(ROW(G602)-ROW($G$9)+1,"0000")&amp; "-" &amp;Table2[[#This Row],[PART NUMBER]])</f>
        <v>0594-601887C1</v>
      </c>
      <c r="I602" s="4" t="s">
        <v>968</v>
      </c>
      <c r="J602" s="6" t="s">
        <v>581</v>
      </c>
      <c r="K602" s="4" t="s">
        <v>23</v>
      </c>
      <c r="L602" s="4" t="s">
        <v>242</v>
      </c>
      <c r="M602" s="11">
        <v>5</v>
      </c>
      <c r="N602" s="4" t="s">
        <v>242</v>
      </c>
      <c r="O602" s="7" t="str">
        <f t="shared" ca="1" si="19"/>
        <v/>
      </c>
      <c r="P602" s="4"/>
      <c r="Q602" s="13">
        <f>IFERROR(IF(Table2[[#This Row],[QTY USED]]="",Table2[[#This Row],[QTY IN]],Table2[[#This Row],[QTY IN]]-Table2[[#This Row],[QTY USED]]),"")</f>
        <v>5</v>
      </c>
      <c r="R602" s="4" t="str" cm="1">
        <f t="array" ref="R602">_xlfn.IFS(Table2[[#This Row],[BALANCE]]="","",Table2[[#This Row],[BALANCE]]&gt;=1,"IN STOCK",Table2[[#This Row],[BALANCE]]&lt;=0,"OUT OF STOCK")</f>
        <v>IN STOCK</v>
      </c>
    </row>
    <row r="603" spans="7:18" ht="18" x14ac:dyDescent="0.4">
      <c r="G603" s="12">
        <f t="shared" ca="1" si="18"/>
        <v>45695.44228865741</v>
      </c>
      <c r="H603" s="3" t="str">
        <f>CONCATENATE(TEXT(ROW(G603)-ROW($G$9)+1,"0000")&amp; "-" &amp;Table2[[#This Row],[PART NUMBER]])</f>
        <v>0595-601887C1</v>
      </c>
      <c r="I603" s="4" t="s">
        <v>968</v>
      </c>
      <c r="J603" s="6" t="s">
        <v>581</v>
      </c>
      <c r="K603" s="4" t="s">
        <v>23</v>
      </c>
      <c r="L603" s="4" t="s">
        <v>242</v>
      </c>
      <c r="M603" s="11">
        <v>0</v>
      </c>
      <c r="N603" s="4" t="s">
        <v>242</v>
      </c>
      <c r="O603" s="7" t="str">
        <f t="shared" ca="1" si="19"/>
        <v/>
      </c>
      <c r="P603" s="4"/>
      <c r="Q603" s="13">
        <f>IFERROR(IF(Table2[[#This Row],[QTY USED]]="",Table2[[#This Row],[QTY IN]],Table2[[#This Row],[QTY IN]]-Table2[[#This Row],[QTY USED]]),"")</f>
        <v>0</v>
      </c>
      <c r="R603" s="4" t="str" cm="1">
        <f t="array" ref="R603">_xlfn.IFS(Table2[[#This Row],[BALANCE]]="","",Table2[[#This Row],[BALANCE]]&gt;=1,"IN STOCK",Table2[[#This Row],[BALANCE]]&lt;=0,"OUT OF STOCK")</f>
        <v>OUT OF STOCK</v>
      </c>
    </row>
    <row r="604" spans="7:18" ht="18" x14ac:dyDescent="0.4">
      <c r="G604" s="12">
        <f t="shared" ca="1" si="18"/>
        <v>45695.44228865741</v>
      </c>
      <c r="H604" s="3" t="str">
        <f>CONCATENATE(TEXT(ROW(G604)-ROW($G$9)+1,"0000")&amp; "-" &amp;Table2[[#This Row],[PART NUMBER]])</f>
        <v>0596-602759C1</v>
      </c>
      <c r="I604" s="4" t="s">
        <v>969</v>
      </c>
      <c r="J604" s="6" t="s">
        <v>582</v>
      </c>
      <c r="K604" s="4" t="s">
        <v>23</v>
      </c>
      <c r="L604" s="4" t="s">
        <v>242</v>
      </c>
      <c r="M604" s="11">
        <v>3</v>
      </c>
      <c r="N604" s="4" t="s">
        <v>242</v>
      </c>
      <c r="O604" s="7" t="str">
        <f t="shared" ca="1" si="19"/>
        <v/>
      </c>
      <c r="P604" s="4"/>
      <c r="Q604" s="13">
        <f>IFERROR(IF(Table2[[#This Row],[QTY USED]]="",Table2[[#This Row],[QTY IN]],Table2[[#This Row],[QTY IN]]-Table2[[#This Row],[QTY USED]]),"")</f>
        <v>3</v>
      </c>
      <c r="R604" s="4" t="str" cm="1">
        <f t="array" ref="R604">_xlfn.IFS(Table2[[#This Row],[BALANCE]]="","",Table2[[#This Row],[BALANCE]]&gt;=1,"IN STOCK",Table2[[#This Row],[BALANCE]]&lt;=0,"OUT OF STOCK")</f>
        <v>IN STOCK</v>
      </c>
    </row>
    <row r="605" spans="7:18" ht="18" x14ac:dyDescent="0.4">
      <c r="G605" s="12">
        <f t="shared" ca="1" si="18"/>
        <v>45695.44228865741</v>
      </c>
      <c r="H605" s="3" t="str">
        <f>CONCATENATE(TEXT(ROW(G605)-ROW($G$9)+1,"0000")&amp; "-" &amp;Table2[[#This Row],[PART NUMBER]])</f>
        <v>0597-602759C1</v>
      </c>
      <c r="I605" s="4" t="s">
        <v>969</v>
      </c>
      <c r="J605" s="6" t="s">
        <v>582</v>
      </c>
      <c r="K605" s="4" t="s">
        <v>23</v>
      </c>
      <c r="L605" s="4" t="s">
        <v>242</v>
      </c>
      <c r="M605" s="11">
        <v>0</v>
      </c>
      <c r="N605" s="4" t="s">
        <v>242</v>
      </c>
      <c r="O605" s="7" t="str">
        <f t="shared" ca="1" si="19"/>
        <v/>
      </c>
      <c r="P605" s="4"/>
      <c r="Q605" s="13">
        <f>IFERROR(IF(Table2[[#This Row],[QTY USED]]="",Table2[[#This Row],[QTY IN]],Table2[[#This Row],[QTY IN]]-Table2[[#This Row],[QTY USED]]),"")</f>
        <v>0</v>
      </c>
      <c r="R605" s="4" t="str" cm="1">
        <f t="array" ref="R605">_xlfn.IFS(Table2[[#This Row],[BALANCE]]="","",Table2[[#This Row],[BALANCE]]&gt;=1,"IN STOCK",Table2[[#This Row],[BALANCE]]&lt;=0,"OUT OF STOCK")</f>
        <v>OUT OF STOCK</v>
      </c>
    </row>
    <row r="606" spans="7:18" ht="18" x14ac:dyDescent="0.4">
      <c r="G606" s="12">
        <f t="shared" ca="1" si="18"/>
        <v>45695.44228865741</v>
      </c>
      <c r="H606" s="3" t="str">
        <f>CONCATENATE(TEXT(ROW(G606)-ROW($G$9)+1,"0000")&amp; "-" &amp;Table2[[#This Row],[PART NUMBER]])</f>
        <v>0598-602811C1</v>
      </c>
      <c r="I606" s="4" t="s">
        <v>970</v>
      </c>
      <c r="J606" s="6" t="s">
        <v>583</v>
      </c>
      <c r="K606" s="4" t="s">
        <v>23</v>
      </c>
      <c r="L606" s="4" t="s">
        <v>242</v>
      </c>
      <c r="M606" s="11">
        <v>10</v>
      </c>
      <c r="N606" s="4" t="s">
        <v>242</v>
      </c>
      <c r="O606" s="7" t="str">
        <f t="shared" ca="1" si="19"/>
        <v/>
      </c>
      <c r="P606" s="4"/>
      <c r="Q606" s="13">
        <f>IFERROR(IF(Table2[[#This Row],[QTY USED]]="",Table2[[#This Row],[QTY IN]],Table2[[#This Row],[QTY IN]]-Table2[[#This Row],[QTY USED]]),"")</f>
        <v>10</v>
      </c>
      <c r="R606" s="4" t="str" cm="1">
        <f t="array" ref="R606">_xlfn.IFS(Table2[[#This Row],[BALANCE]]="","",Table2[[#This Row],[BALANCE]]&gt;=1,"IN STOCK",Table2[[#This Row],[BALANCE]]&lt;=0,"OUT OF STOCK")</f>
        <v>IN STOCK</v>
      </c>
    </row>
    <row r="607" spans="7:18" ht="18" x14ac:dyDescent="0.4">
      <c r="G607" s="12">
        <f t="shared" ca="1" si="18"/>
        <v>45695.44228865741</v>
      </c>
      <c r="H607" s="3" t="str">
        <f>CONCATENATE(TEXT(ROW(G607)-ROW($G$9)+1,"0000")&amp; "-" &amp;Table2[[#This Row],[PART NUMBER]])</f>
        <v>0599-603006C1</v>
      </c>
      <c r="I607" s="4" t="s">
        <v>584</v>
      </c>
      <c r="J607" s="6" t="s">
        <v>585</v>
      </c>
      <c r="K607" s="4" t="s">
        <v>23</v>
      </c>
      <c r="L607" s="4" t="s">
        <v>242</v>
      </c>
      <c r="M607" s="11">
        <v>0</v>
      </c>
      <c r="N607" s="4" t="s">
        <v>242</v>
      </c>
      <c r="O607" s="7" t="str">
        <f t="shared" ca="1" si="19"/>
        <v/>
      </c>
      <c r="P607" s="4"/>
      <c r="Q607" s="13">
        <f>IFERROR(IF(Table2[[#This Row],[QTY USED]]="",Table2[[#This Row],[QTY IN]],Table2[[#This Row],[QTY IN]]-Table2[[#This Row],[QTY USED]]),"")</f>
        <v>0</v>
      </c>
      <c r="R607" s="4" t="str" cm="1">
        <f t="array" ref="R607">_xlfn.IFS(Table2[[#This Row],[BALANCE]]="","",Table2[[#This Row],[BALANCE]]&gt;=1,"IN STOCK",Table2[[#This Row],[BALANCE]]&lt;=0,"OUT OF STOCK")</f>
        <v>OUT OF STOCK</v>
      </c>
    </row>
    <row r="608" spans="7:18" ht="18" x14ac:dyDescent="0.4">
      <c r="G608" s="12">
        <f t="shared" ca="1" si="18"/>
        <v>45695.44228865741</v>
      </c>
      <c r="H608" s="3" t="str">
        <f>CONCATENATE(TEXT(ROW(G608)-ROW($G$9)+1,"0000")&amp; "-" &amp;Table2[[#This Row],[PART NUMBER]])</f>
        <v>0600-603080C1</v>
      </c>
      <c r="I608" s="4" t="s">
        <v>586</v>
      </c>
      <c r="J608" s="6" t="s">
        <v>587</v>
      </c>
      <c r="K608" s="4" t="s">
        <v>23</v>
      </c>
      <c r="L608" s="4" t="s">
        <v>242</v>
      </c>
      <c r="M608" s="11">
        <v>0</v>
      </c>
      <c r="N608" s="4" t="s">
        <v>242</v>
      </c>
      <c r="O608" s="7" t="str">
        <f t="shared" ca="1" si="19"/>
        <v/>
      </c>
      <c r="P608" s="4"/>
      <c r="Q608" s="13">
        <f>IFERROR(IF(Table2[[#This Row],[QTY USED]]="",Table2[[#This Row],[QTY IN]],Table2[[#This Row],[QTY IN]]-Table2[[#This Row],[QTY USED]]),"")</f>
        <v>0</v>
      </c>
      <c r="R608" s="4" t="str" cm="1">
        <f t="array" ref="R608">_xlfn.IFS(Table2[[#This Row],[BALANCE]]="","",Table2[[#This Row],[BALANCE]]&gt;=1,"IN STOCK",Table2[[#This Row],[BALANCE]]&lt;=0,"OUT OF STOCK")</f>
        <v>OUT OF STOCK</v>
      </c>
    </row>
    <row r="609" spans="7:18" ht="18" x14ac:dyDescent="0.4">
      <c r="G609" s="12">
        <f t="shared" ca="1" si="18"/>
        <v>45695.44228865741</v>
      </c>
      <c r="H609" s="3" t="str">
        <f>CONCATENATE(TEXT(ROW(G609)-ROW($G$9)+1,"0000")&amp; "-" &amp;Table2[[#This Row],[PART NUMBER]])</f>
        <v>0601-603135C1</v>
      </c>
      <c r="I609" s="4" t="s">
        <v>588</v>
      </c>
      <c r="J609" s="6" t="s">
        <v>589</v>
      </c>
      <c r="K609" s="4" t="s">
        <v>23</v>
      </c>
      <c r="L609" s="4" t="s">
        <v>242</v>
      </c>
      <c r="M609" s="11">
        <v>0</v>
      </c>
      <c r="N609" s="4" t="s">
        <v>242</v>
      </c>
      <c r="O609" s="7" t="str">
        <f t="shared" ca="1" si="19"/>
        <v/>
      </c>
      <c r="P609" s="4"/>
      <c r="Q609" s="13">
        <f>IFERROR(IF(Table2[[#This Row],[QTY USED]]="",Table2[[#This Row],[QTY IN]],Table2[[#This Row],[QTY IN]]-Table2[[#This Row],[QTY USED]]),"")</f>
        <v>0</v>
      </c>
      <c r="R609" s="4" t="str" cm="1">
        <f t="array" ref="R609">_xlfn.IFS(Table2[[#This Row],[BALANCE]]="","",Table2[[#This Row],[BALANCE]]&gt;=1,"IN STOCK",Table2[[#This Row],[BALANCE]]&lt;=0,"OUT OF STOCK")</f>
        <v>OUT OF STOCK</v>
      </c>
    </row>
    <row r="610" spans="7:18" ht="18" x14ac:dyDescent="0.4">
      <c r="G610" s="12">
        <f t="shared" ca="1" si="18"/>
        <v>45695.44228865741</v>
      </c>
      <c r="H610" s="3" t="str">
        <f>CONCATENATE(TEXT(ROW(G610)-ROW($G$9)+1,"0000")&amp; "-" &amp;Table2[[#This Row],[PART NUMBER]])</f>
        <v>0602-603139C1</v>
      </c>
      <c r="I610" s="4" t="s">
        <v>590</v>
      </c>
      <c r="J610" s="6" t="s">
        <v>591</v>
      </c>
      <c r="K610" s="4" t="s">
        <v>23</v>
      </c>
      <c r="L610" s="4" t="s">
        <v>242</v>
      </c>
      <c r="M610" s="11">
        <v>1</v>
      </c>
      <c r="N610" s="4" t="s">
        <v>242</v>
      </c>
      <c r="O610" s="7" t="str">
        <f t="shared" ca="1" si="19"/>
        <v/>
      </c>
      <c r="P610" s="4"/>
      <c r="Q610" s="13">
        <f>IFERROR(IF(Table2[[#This Row],[QTY USED]]="",Table2[[#This Row],[QTY IN]],Table2[[#This Row],[QTY IN]]-Table2[[#This Row],[QTY USED]]),"")</f>
        <v>1</v>
      </c>
      <c r="R610" s="4" t="str" cm="1">
        <f t="array" ref="R610">_xlfn.IFS(Table2[[#This Row],[BALANCE]]="","",Table2[[#This Row],[BALANCE]]&gt;=1,"IN STOCK",Table2[[#This Row],[BALANCE]]&lt;=0,"OUT OF STOCK")</f>
        <v>IN STOCK</v>
      </c>
    </row>
    <row r="611" spans="7:18" ht="18" x14ac:dyDescent="0.4">
      <c r="G611" s="12">
        <f t="shared" ca="1" si="18"/>
        <v>45695.44228865741</v>
      </c>
      <c r="H611" s="3" t="str">
        <f>CONCATENATE(TEXT(ROW(G611)-ROW($G$9)+1,"0000")&amp; "-" &amp;Table2[[#This Row],[PART NUMBER]])</f>
        <v>0603-603879C1</v>
      </c>
      <c r="I611" s="4" t="s">
        <v>592</v>
      </c>
      <c r="J611" s="6" t="s">
        <v>593</v>
      </c>
      <c r="K611" s="4" t="s">
        <v>23</v>
      </c>
      <c r="L611" s="4" t="s">
        <v>242</v>
      </c>
      <c r="M611" s="11">
        <v>1</v>
      </c>
      <c r="N611" s="4" t="s">
        <v>242</v>
      </c>
      <c r="O611" s="7" t="str">
        <f t="shared" ca="1" si="19"/>
        <v/>
      </c>
      <c r="P611" s="4"/>
      <c r="Q611" s="13">
        <f>IFERROR(IF(Table2[[#This Row],[QTY USED]]="",Table2[[#This Row],[QTY IN]],Table2[[#This Row],[QTY IN]]-Table2[[#This Row],[QTY USED]]),"")</f>
        <v>1</v>
      </c>
      <c r="R611" s="4" t="str" cm="1">
        <f t="array" ref="R611">_xlfn.IFS(Table2[[#This Row],[BALANCE]]="","",Table2[[#This Row],[BALANCE]]&gt;=1,"IN STOCK",Table2[[#This Row],[BALANCE]]&lt;=0,"OUT OF STOCK")</f>
        <v>IN STOCK</v>
      </c>
    </row>
    <row r="612" spans="7:18" ht="18" x14ac:dyDescent="0.4">
      <c r="G612" s="12">
        <f t="shared" ca="1" si="18"/>
        <v>45695.44228865741</v>
      </c>
      <c r="H612" s="3" t="str">
        <f>CONCATENATE(TEXT(ROW(G612)-ROW($G$9)+1,"0000")&amp; "-" &amp;Table2[[#This Row],[PART NUMBER]])</f>
        <v>0604-603880C1</v>
      </c>
      <c r="I612" s="4" t="s">
        <v>594</v>
      </c>
      <c r="J612" s="6" t="s">
        <v>595</v>
      </c>
      <c r="K612" s="4" t="s">
        <v>23</v>
      </c>
      <c r="L612" s="4" t="s">
        <v>242</v>
      </c>
      <c r="M612" s="11">
        <v>1</v>
      </c>
      <c r="N612" s="4" t="s">
        <v>242</v>
      </c>
      <c r="O612" s="7" t="str">
        <f t="shared" ca="1" si="19"/>
        <v/>
      </c>
      <c r="P612" s="4"/>
      <c r="Q612" s="13">
        <f>IFERROR(IF(Table2[[#This Row],[QTY USED]]="",Table2[[#This Row],[QTY IN]],Table2[[#This Row],[QTY IN]]-Table2[[#This Row],[QTY USED]]),"")</f>
        <v>1</v>
      </c>
      <c r="R612" s="4" t="str" cm="1">
        <f t="array" ref="R612">_xlfn.IFS(Table2[[#This Row],[BALANCE]]="","",Table2[[#This Row],[BALANCE]]&gt;=1,"IN STOCK",Table2[[#This Row],[BALANCE]]&lt;=0,"OUT OF STOCK")</f>
        <v>IN STOCK</v>
      </c>
    </row>
    <row r="613" spans="7:18" ht="18" x14ac:dyDescent="0.4">
      <c r="G613" s="12">
        <f t="shared" ca="1" si="18"/>
        <v>45695.44228865741</v>
      </c>
      <c r="H613" s="3" t="str">
        <f>CONCATENATE(TEXT(ROW(G613)-ROW($G$9)+1,"0000")&amp; "-" &amp;Table2[[#This Row],[PART NUMBER]])</f>
        <v>0605-1007874-1</v>
      </c>
      <c r="I613" s="4" t="s">
        <v>971</v>
      </c>
      <c r="J613" s="6" t="s">
        <v>596</v>
      </c>
      <c r="K613" s="4" t="s">
        <v>23</v>
      </c>
      <c r="L613" s="4" t="s">
        <v>242</v>
      </c>
      <c r="M613" s="11">
        <v>9</v>
      </c>
      <c r="N613" s="4" t="s">
        <v>242</v>
      </c>
      <c r="O613" s="7" t="str">
        <f t="shared" ca="1" si="19"/>
        <v/>
      </c>
      <c r="P613" s="4"/>
      <c r="Q613" s="13">
        <f>IFERROR(IF(Table2[[#This Row],[QTY USED]]="",Table2[[#This Row],[QTY IN]],Table2[[#This Row],[QTY IN]]-Table2[[#This Row],[QTY USED]]),"")</f>
        <v>9</v>
      </c>
      <c r="R613" s="4" t="str" cm="1">
        <f t="array" ref="R613">_xlfn.IFS(Table2[[#This Row],[BALANCE]]="","",Table2[[#This Row],[BALANCE]]&gt;=1,"IN STOCK",Table2[[#This Row],[BALANCE]]&lt;=0,"OUT OF STOCK")</f>
        <v>IN STOCK</v>
      </c>
    </row>
    <row r="614" spans="7:18" ht="18" x14ac:dyDescent="0.4">
      <c r="G614" s="12">
        <f t="shared" ca="1" si="18"/>
        <v>45695.44228865741</v>
      </c>
      <c r="H614" s="3" t="str">
        <f>CONCATENATE(TEXT(ROW(G614)-ROW($G$9)+1,"0000")&amp; "-" &amp;Table2[[#This Row],[PART NUMBER]])</f>
        <v>0606-1007875-1</v>
      </c>
      <c r="I614" s="4" t="s">
        <v>972</v>
      </c>
      <c r="J614" s="6" t="s">
        <v>597</v>
      </c>
      <c r="K614" s="4" t="s">
        <v>23</v>
      </c>
      <c r="L614" s="4" t="s">
        <v>242</v>
      </c>
      <c r="M614" s="11">
        <v>12</v>
      </c>
      <c r="N614" s="4" t="s">
        <v>242</v>
      </c>
      <c r="O614" s="7" t="str">
        <f t="shared" ca="1" si="19"/>
        <v/>
      </c>
      <c r="P614" s="4"/>
      <c r="Q614" s="13">
        <f>IFERROR(IF(Table2[[#This Row],[QTY USED]]="",Table2[[#This Row],[QTY IN]],Table2[[#This Row],[QTY IN]]-Table2[[#This Row],[QTY USED]]),"")</f>
        <v>12</v>
      </c>
      <c r="R614" s="4" t="str" cm="1">
        <f t="array" ref="R614">_xlfn.IFS(Table2[[#This Row],[BALANCE]]="","",Table2[[#This Row],[BALANCE]]&gt;=1,"IN STOCK",Table2[[#This Row],[BALANCE]]&lt;=0,"OUT OF STOCK")</f>
        <v>IN STOCK</v>
      </c>
    </row>
    <row r="615" spans="7:18" ht="18" x14ac:dyDescent="0.4">
      <c r="G615" s="12">
        <f t="shared" ca="1" si="18"/>
        <v>45695.44228865741</v>
      </c>
      <c r="H615" s="3" t="str">
        <f>CONCATENATE(TEXT(ROW(G615)-ROW($G$9)+1,"0000")&amp; "-" &amp;Table2[[#This Row],[PART NUMBER]])</f>
        <v>0607-702008C1</v>
      </c>
      <c r="I615" s="4" t="s">
        <v>973</v>
      </c>
      <c r="J615" s="6" t="s">
        <v>598</v>
      </c>
      <c r="K615" s="4" t="s">
        <v>23</v>
      </c>
      <c r="L615" s="4" t="s">
        <v>242</v>
      </c>
      <c r="M615" s="11">
        <v>3</v>
      </c>
      <c r="N615" s="4" t="s">
        <v>242</v>
      </c>
      <c r="O615" s="7" t="str">
        <f t="shared" ca="1" si="19"/>
        <v/>
      </c>
      <c r="P615" s="4"/>
      <c r="Q615" s="13">
        <f>IFERROR(IF(Table2[[#This Row],[QTY USED]]="",Table2[[#This Row],[QTY IN]],Table2[[#This Row],[QTY IN]]-Table2[[#This Row],[QTY USED]]),"")</f>
        <v>3</v>
      </c>
      <c r="R615" s="4" t="str" cm="1">
        <f t="array" ref="R615">_xlfn.IFS(Table2[[#This Row],[BALANCE]]="","",Table2[[#This Row],[BALANCE]]&gt;=1,"IN STOCK",Table2[[#This Row],[BALANCE]]&lt;=0,"OUT OF STOCK")</f>
        <v>IN STOCK</v>
      </c>
    </row>
    <row r="616" spans="7:18" ht="18" x14ac:dyDescent="0.4">
      <c r="G616" s="12">
        <f t="shared" ca="1" si="18"/>
        <v>45695.44228865741</v>
      </c>
      <c r="H616" s="3" t="str">
        <f>CONCATENATE(TEXT(ROW(G616)-ROW($G$9)+1,"0000")&amp; "-" &amp;Table2[[#This Row],[PART NUMBER]])</f>
        <v>0608-70-30093-1</v>
      </c>
      <c r="I616" s="4" t="s">
        <v>599</v>
      </c>
      <c r="J616" s="6" t="s">
        <v>600</v>
      </c>
      <c r="K616" s="4" t="s">
        <v>23</v>
      </c>
      <c r="L616" s="4" t="s">
        <v>242</v>
      </c>
      <c r="M616" s="11">
        <v>0</v>
      </c>
      <c r="N616" s="4" t="s">
        <v>242</v>
      </c>
      <c r="O616" s="7" t="str">
        <f t="shared" ca="1" si="19"/>
        <v/>
      </c>
      <c r="P616" s="4"/>
      <c r="Q616" s="13">
        <f>IFERROR(IF(Table2[[#This Row],[QTY USED]]="",Table2[[#This Row],[QTY IN]],Table2[[#This Row],[QTY IN]]-Table2[[#This Row],[QTY USED]]),"")</f>
        <v>0</v>
      </c>
      <c r="R616" s="4" t="str" cm="1">
        <f t="array" ref="R616">_xlfn.IFS(Table2[[#This Row],[BALANCE]]="","",Table2[[#This Row],[BALANCE]]&gt;=1,"IN STOCK",Table2[[#This Row],[BALANCE]]&lt;=0,"OUT OF STOCK")</f>
        <v>OUT OF STOCK</v>
      </c>
    </row>
    <row r="617" spans="7:18" ht="18" x14ac:dyDescent="0.4">
      <c r="G617" s="12">
        <f t="shared" ca="1" si="18"/>
        <v>45695.44228865741</v>
      </c>
      <c r="H617" s="3" t="str">
        <f>CONCATENATE(TEXT(ROW(G617)-ROW($G$9)+1,"0000")&amp; "-" &amp;Table2[[#This Row],[PART NUMBER]])</f>
        <v>0609-70-30104-1</v>
      </c>
      <c r="I617" s="4" t="s">
        <v>601</v>
      </c>
      <c r="J617" s="6" t="s">
        <v>602</v>
      </c>
      <c r="K617" s="4" t="s">
        <v>23</v>
      </c>
      <c r="L617" s="4" t="s">
        <v>242</v>
      </c>
      <c r="M617" s="11">
        <v>1</v>
      </c>
      <c r="N617" s="4" t="s">
        <v>242</v>
      </c>
      <c r="O617" s="7" t="str">
        <f t="shared" ca="1" si="19"/>
        <v/>
      </c>
      <c r="P617" s="4"/>
      <c r="Q617" s="13">
        <f>IFERROR(IF(Table2[[#This Row],[QTY USED]]="",Table2[[#This Row],[QTY IN]],Table2[[#This Row],[QTY IN]]-Table2[[#This Row],[QTY USED]]),"")</f>
        <v>1</v>
      </c>
      <c r="R617" s="4" t="str" cm="1">
        <f t="array" ref="R617">_xlfn.IFS(Table2[[#This Row],[BALANCE]]="","",Table2[[#This Row],[BALANCE]]&gt;=1,"IN STOCK",Table2[[#This Row],[BALANCE]]&lt;=0,"OUT OF STOCK")</f>
        <v>IN STOCK</v>
      </c>
    </row>
    <row r="618" spans="7:18" ht="18" x14ac:dyDescent="0.4">
      <c r="G618" s="12">
        <f t="shared" ca="1" si="18"/>
        <v>45695.44228865741</v>
      </c>
      <c r="H618" s="3" t="str">
        <f>CONCATENATE(TEXT(ROW(G618)-ROW($G$9)+1,"0000")&amp; "-" &amp;Table2[[#This Row],[PART NUMBER]])</f>
        <v>0610-70-30140-3</v>
      </c>
      <c r="I618" s="4" t="s">
        <v>974</v>
      </c>
      <c r="J618" s="6" t="s">
        <v>603</v>
      </c>
      <c r="K618" s="4" t="s">
        <v>23</v>
      </c>
      <c r="L618" s="4" t="s">
        <v>242</v>
      </c>
      <c r="M618" s="11">
        <v>1</v>
      </c>
      <c r="N618" s="4" t="s">
        <v>242</v>
      </c>
      <c r="O618" s="7" t="str">
        <f t="shared" ca="1" si="19"/>
        <v/>
      </c>
      <c r="P618" s="4"/>
      <c r="Q618" s="13">
        <f>IFERROR(IF(Table2[[#This Row],[QTY USED]]="",Table2[[#This Row],[QTY IN]],Table2[[#This Row],[QTY IN]]-Table2[[#This Row],[QTY USED]]),"")</f>
        <v>1</v>
      </c>
      <c r="R618" s="4" t="str" cm="1">
        <f t="array" ref="R618">_xlfn.IFS(Table2[[#This Row],[BALANCE]]="","",Table2[[#This Row],[BALANCE]]&gt;=1,"IN STOCK",Table2[[#This Row],[BALANCE]]&lt;=0,"OUT OF STOCK")</f>
        <v>IN STOCK</v>
      </c>
    </row>
    <row r="619" spans="7:18" ht="18" x14ac:dyDescent="0.4">
      <c r="G619" s="12">
        <f t="shared" ca="1" si="18"/>
        <v>45695.44228865741</v>
      </c>
      <c r="H619" s="3" t="str">
        <f>CONCATENATE(TEXT(ROW(G619)-ROW($G$9)+1,"0000")&amp; "-" &amp;Table2[[#This Row],[PART NUMBER]])</f>
        <v>0611-70-30148-1</v>
      </c>
      <c r="I619" s="4" t="s">
        <v>975</v>
      </c>
      <c r="J619" s="6" t="s">
        <v>604</v>
      </c>
      <c r="K619" s="4" t="s">
        <v>23</v>
      </c>
      <c r="L619" s="4" t="s">
        <v>242</v>
      </c>
      <c r="M619" s="11">
        <v>2</v>
      </c>
      <c r="N619" s="4" t="s">
        <v>242</v>
      </c>
      <c r="O619" s="7" t="str">
        <f t="shared" ca="1" si="19"/>
        <v/>
      </c>
      <c r="P619" s="4"/>
      <c r="Q619" s="13">
        <f>IFERROR(IF(Table2[[#This Row],[QTY USED]]="",Table2[[#This Row],[QTY IN]],Table2[[#This Row],[QTY IN]]-Table2[[#This Row],[QTY USED]]),"")</f>
        <v>2</v>
      </c>
      <c r="R619" s="4" t="str" cm="1">
        <f t="array" ref="R619">_xlfn.IFS(Table2[[#This Row],[BALANCE]]="","",Table2[[#This Row],[BALANCE]]&gt;=1,"IN STOCK",Table2[[#This Row],[BALANCE]]&lt;=0,"OUT OF STOCK")</f>
        <v>IN STOCK</v>
      </c>
    </row>
    <row r="620" spans="7:18" ht="18" x14ac:dyDescent="0.4">
      <c r="G620" s="12">
        <f t="shared" ca="1" si="18"/>
        <v>45695.44228865741</v>
      </c>
      <c r="H620" s="3" t="str">
        <f>CONCATENATE(TEXT(ROW(G620)-ROW($G$9)+1,"0000")&amp; "-" &amp;Table2[[#This Row],[PART NUMBER]])</f>
        <v>0612-70-30296-1</v>
      </c>
      <c r="I620" s="4" t="s">
        <v>976</v>
      </c>
      <c r="J620" s="6" t="s">
        <v>605</v>
      </c>
      <c r="K620" s="4" t="s">
        <v>23</v>
      </c>
      <c r="L620" s="4" t="s">
        <v>242</v>
      </c>
      <c r="M620" s="11">
        <v>20</v>
      </c>
      <c r="N620" s="4" t="s">
        <v>242</v>
      </c>
      <c r="O620" s="7" t="str">
        <f t="shared" ca="1" si="19"/>
        <v/>
      </c>
      <c r="P620" s="4"/>
      <c r="Q620" s="13">
        <f>IFERROR(IF(Table2[[#This Row],[QTY USED]]="",Table2[[#This Row],[QTY IN]],Table2[[#This Row],[QTY IN]]-Table2[[#This Row],[QTY USED]]),"")</f>
        <v>20</v>
      </c>
      <c r="R620" s="4" t="str" cm="1">
        <f t="array" ref="R620">_xlfn.IFS(Table2[[#This Row],[BALANCE]]="","",Table2[[#This Row],[BALANCE]]&gt;=1,"IN STOCK",Table2[[#This Row],[BALANCE]]&lt;=0,"OUT OF STOCK")</f>
        <v>IN STOCK</v>
      </c>
    </row>
    <row r="621" spans="7:18" ht="18" x14ac:dyDescent="0.4">
      <c r="G621" s="12">
        <f t="shared" ca="1" si="18"/>
        <v>45695.44228865741</v>
      </c>
      <c r="H621" s="3" t="str">
        <f>CONCATENATE(TEXT(ROW(G621)-ROW($G$9)+1,"0000")&amp; "-" &amp;Table2[[#This Row],[PART NUMBER]])</f>
        <v>0613-70-31237-1</v>
      </c>
      <c r="I621" s="4" t="s">
        <v>606</v>
      </c>
      <c r="J621" s="6" t="s">
        <v>607</v>
      </c>
      <c r="K621" s="4" t="s">
        <v>23</v>
      </c>
      <c r="L621" s="4" t="s">
        <v>242</v>
      </c>
      <c r="M621" s="11">
        <v>0</v>
      </c>
      <c r="N621" s="4" t="s">
        <v>242</v>
      </c>
      <c r="O621" s="7" t="str">
        <f t="shared" ca="1" si="19"/>
        <v/>
      </c>
      <c r="P621" s="4"/>
      <c r="Q621" s="13">
        <f>IFERROR(IF(Table2[[#This Row],[QTY USED]]="",Table2[[#This Row],[QTY IN]],Table2[[#This Row],[QTY IN]]-Table2[[#This Row],[QTY USED]]),"")</f>
        <v>0</v>
      </c>
      <c r="R621" s="4" t="str" cm="1">
        <f t="array" ref="R621">_xlfn.IFS(Table2[[#This Row],[BALANCE]]="","",Table2[[#This Row],[BALANCE]]&gt;=1,"IN STOCK",Table2[[#This Row],[BALANCE]]&lt;=0,"OUT OF STOCK")</f>
        <v>OUT OF STOCK</v>
      </c>
    </row>
    <row r="622" spans="7:18" ht="18" x14ac:dyDescent="0.4">
      <c r="G622" s="12">
        <f t="shared" ca="1" si="18"/>
        <v>45695.44228865741</v>
      </c>
      <c r="H622" s="3" t="str">
        <f>CONCATENATE(TEXT(ROW(G622)-ROW($G$9)+1,"0000")&amp; "-" &amp;Table2[[#This Row],[PART NUMBER]])</f>
        <v>0614-80-30549-100</v>
      </c>
      <c r="I622" s="4" t="s">
        <v>977</v>
      </c>
      <c r="J622" s="6" t="s">
        <v>608</v>
      </c>
      <c r="K622" s="4" t="s">
        <v>23</v>
      </c>
      <c r="L622" s="4" t="s">
        <v>242</v>
      </c>
      <c r="M622" s="11">
        <v>2</v>
      </c>
      <c r="N622" s="4" t="s">
        <v>242</v>
      </c>
      <c r="O622" s="7" t="str">
        <f t="shared" ca="1" si="19"/>
        <v/>
      </c>
      <c r="P622" s="4"/>
      <c r="Q622" s="13">
        <f>IFERROR(IF(Table2[[#This Row],[QTY USED]]="",Table2[[#This Row],[QTY IN]],Table2[[#This Row],[QTY IN]]-Table2[[#This Row],[QTY USED]]),"")</f>
        <v>2</v>
      </c>
      <c r="R622" s="4" t="str" cm="1">
        <f t="array" ref="R622">_xlfn.IFS(Table2[[#This Row],[BALANCE]]="","",Table2[[#This Row],[BALANCE]]&gt;=1,"IN STOCK",Table2[[#This Row],[BALANCE]]&lt;=0,"OUT OF STOCK")</f>
        <v>IN STOCK</v>
      </c>
    </row>
    <row r="623" spans="7:18" ht="18" x14ac:dyDescent="0.4">
      <c r="G623" s="12">
        <f t="shared" ca="1" si="18"/>
        <v>45695.44228865741</v>
      </c>
      <c r="H623" s="3" t="str">
        <f>CONCATENATE(TEXT(ROW(G623)-ROW($G$9)+1,"0000")&amp; "-" &amp;Table2[[#This Row],[PART NUMBER]])</f>
        <v>0615-903218C1</v>
      </c>
      <c r="I623" s="4" t="s">
        <v>978</v>
      </c>
      <c r="J623" s="6" t="s">
        <v>609</v>
      </c>
      <c r="K623" s="4" t="s">
        <v>23</v>
      </c>
      <c r="L623" s="4" t="s">
        <v>242</v>
      </c>
      <c r="M623" s="11">
        <v>500</v>
      </c>
      <c r="N623" s="4" t="s">
        <v>242</v>
      </c>
      <c r="O623" s="7" t="str">
        <f t="shared" ca="1" si="19"/>
        <v/>
      </c>
      <c r="P623" s="4"/>
      <c r="Q623" s="13">
        <f>IFERROR(IF(Table2[[#This Row],[QTY USED]]="",Table2[[#This Row],[QTY IN]],Table2[[#This Row],[QTY IN]]-Table2[[#This Row],[QTY USED]]),"")</f>
        <v>500</v>
      </c>
      <c r="R623" s="4" t="str" cm="1">
        <f t="array" ref="R623">_xlfn.IFS(Table2[[#This Row],[BALANCE]]="","",Table2[[#This Row],[BALANCE]]&gt;=1,"IN STOCK",Table2[[#This Row],[BALANCE]]&lt;=0,"OUT OF STOCK")</f>
        <v>IN STOCK</v>
      </c>
    </row>
    <row r="624" spans="7:18" ht="18" x14ac:dyDescent="0.4">
      <c r="G624" s="12">
        <f t="shared" ca="1" si="18"/>
        <v>45695.44228865741</v>
      </c>
      <c r="H624" s="3" t="str">
        <f>CONCATENATE(TEXT(ROW(G624)-ROW($G$9)+1,"0000")&amp; "-" &amp;Table2[[#This Row],[PART NUMBER]])</f>
        <v>0616-903249C1</v>
      </c>
      <c r="I624" s="4" t="s">
        <v>979</v>
      </c>
      <c r="J624" s="6" t="s">
        <v>610</v>
      </c>
      <c r="K624" s="4" t="s">
        <v>23</v>
      </c>
      <c r="L624" s="4" t="s">
        <v>242</v>
      </c>
      <c r="M624" s="11">
        <v>0</v>
      </c>
      <c r="N624" s="4" t="s">
        <v>242</v>
      </c>
      <c r="O624" s="7" t="str">
        <f t="shared" ca="1" si="19"/>
        <v/>
      </c>
      <c r="P624" s="4"/>
      <c r="Q624" s="13">
        <f>IFERROR(IF(Table2[[#This Row],[QTY USED]]="",Table2[[#This Row],[QTY IN]],Table2[[#This Row],[QTY IN]]-Table2[[#This Row],[QTY USED]]),"")</f>
        <v>0</v>
      </c>
      <c r="R624" s="4" t="str" cm="1">
        <f t="array" ref="R624">_xlfn.IFS(Table2[[#This Row],[BALANCE]]="","",Table2[[#This Row],[BALANCE]]&gt;=1,"IN STOCK",Table2[[#This Row],[BALANCE]]&lt;=0,"OUT OF STOCK")</f>
        <v>OUT OF STOCK</v>
      </c>
    </row>
    <row r="625" spans="7:18" ht="18" x14ac:dyDescent="0.4">
      <c r="G625" s="12">
        <f t="shared" ca="1" si="18"/>
        <v>45695.44228865741</v>
      </c>
      <c r="H625" s="3" t="str">
        <f>CONCATENATE(TEXT(ROW(G625)-ROW($G$9)+1,"0000")&amp; "-" &amp;Table2[[#This Row],[PART NUMBER]])</f>
        <v>0617-903249C1</v>
      </c>
      <c r="I625" s="4" t="s">
        <v>979</v>
      </c>
      <c r="J625" s="6" t="s">
        <v>610</v>
      </c>
      <c r="K625" s="4" t="s">
        <v>23</v>
      </c>
      <c r="L625" s="4" t="s">
        <v>242</v>
      </c>
      <c r="M625" s="11">
        <v>11</v>
      </c>
      <c r="N625" s="4" t="s">
        <v>242</v>
      </c>
      <c r="O625" s="7" t="str">
        <f t="shared" ca="1" si="19"/>
        <v/>
      </c>
      <c r="P625" s="4"/>
      <c r="Q625" s="13">
        <f>IFERROR(IF(Table2[[#This Row],[QTY USED]]="",Table2[[#This Row],[QTY IN]],Table2[[#This Row],[QTY IN]]-Table2[[#This Row],[QTY USED]]),"")</f>
        <v>11</v>
      </c>
      <c r="R625" s="4" t="str" cm="1">
        <f t="array" ref="R625">_xlfn.IFS(Table2[[#This Row],[BALANCE]]="","",Table2[[#This Row],[BALANCE]]&gt;=1,"IN STOCK",Table2[[#This Row],[BALANCE]]&lt;=0,"OUT OF STOCK")</f>
        <v>IN STOCK</v>
      </c>
    </row>
    <row r="626" spans="7:18" ht="18" x14ac:dyDescent="0.4">
      <c r="G626" s="12">
        <f t="shared" ca="1" si="18"/>
        <v>45695.44228865741</v>
      </c>
      <c r="H626" s="3" t="str">
        <f>CONCATENATE(TEXT(ROW(G626)-ROW($G$9)+1,"0000")&amp; "-" &amp;Table2[[#This Row],[PART NUMBER]])</f>
        <v>0618-903253C1</v>
      </c>
      <c r="I626" s="4" t="s">
        <v>980</v>
      </c>
      <c r="J626" s="6" t="s">
        <v>92</v>
      </c>
      <c r="K626" s="4" t="s">
        <v>23</v>
      </c>
      <c r="L626" s="4" t="s">
        <v>242</v>
      </c>
      <c r="M626" s="11">
        <v>39</v>
      </c>
      <c r="N626" s="4" t="s">
        <v>242</v>
      </c>
      <c r="O626" s="7" t="str">
        <f t="shared" ca="1" si="19"/>
        <v/>
      </c>
      <c r="P626" s="4"/>
      <c r="Q626" s="13">
        <f>IFERROR(IF(Table2[[#This Row],[QTY USED]]="",Table2[[#This Row],[QTY IN]],Table2[[#This Row],[QTY IN]]-Table2[[#This Row],[QTY USED]]),"")</f>
        <v>39</v>
      </c>
      <c r="R626" s="4" t="str" cm="1">
        <f t="array" ref="R626">_xlfn.IFS(Table2[[#This Row],[BALANCE]]="","",Table2[[#This Row],[BALANCE]]&gt;=1,"IN STOCK",Table2[[#This Row],[BALANCE]]&lt;=0,"OUT OF STOCK")</f>
        <v>IN STOCK</v>
      </c>
    </row>
    <row r="627" spans="7:18" ht="18" x14ac:dyDescent="0.4">
      <c r="G627" s="12">
        <f t="shared" ca="1" si="18"/>
        <v>45695.44228865741</v>
      </c>
      <c r="H627" s="3" t="str">
        <f>CONCATENATE(TEXT(ROW(G627)-ROW($G$9)+1,"0000")&amp; "-" &amp;Table2[[#This Row],[PART NUMBER]])</f>
        <v>0619-903268C1</v>
      </c>
      <c r="I627" s="4" t="s">
        <v>981</v>
      </c>
      <c r="J627" s="6" t="s">
        <v>611</v>
      </c>
      <c r="K627" s="4" t="s">
        <v>23</v>
      </c>
      <c r="L627" s="4" t="s">
        <v>242</v>
      </c>
      <c r="M627" s="11">
        <v>26</v>
      </c>
      <c r="N627" s="4" t="s">
        <v>242</v>
      </c>
      <c r="O627" s="7" t="str">
        <f t="shared" ca="1" si="19"/>
        <v/>
      </c>
      <c r="P627" s="4"/>
      <c r="Q627" s="13">
        <f>IFERROR(IF(Table2[[#This Row],[QTY USED]]="",Table2[[#This Row],[QTY IN]],Table2[[#This Row],[QTY IN]]-Table2[[#This Row],[QTY USED]]),"")</f>
        <v>26</v>
      </c>
      <c r="R627" s="4" t="str" cm="1">
        <f t="array" ref="R627">_xlfn.IFS(Table2[[#This Row],[BALANCE]]="","",Table2[[#This Row],[BALANCE]]&gt;=1,"IN STOCK",Table2[[#This Row],[BALANCE]]&lt;=0,"OUT OF STOCK")</f>
        <v>IN STOCK</v>
      </c>
    </row>
    <row r="628" spans="7:18" ht="18" x14ac:dyDescent="0.4">
      <c r="G628" s="12">
        <f t="shared" ca="1" si="18"/>
        <v>45695.44228865741</v>
      </c>
      <c r="H628" s="3" t="str">
        <f>CONCATENATE(TEXT(ROW(G628)-ROW($G$9)+1,"0000")&amp; "-" &amp;Table2[[#This Row],[PART NUMBER]])</f>
        <v>0620-903315C1</v>
      </c>
      <c r="I628" s="4" t="s">
        <v>982</v>
      </c>
      <c r="J628" s="6" t="s">
        <v>612</v>
      </c>
      <c r="K628" s="4" t="s">
        <v>23</v>
      </c>
      <c r="L628" s="4" t="s">
        <v>242</v>
      </c>
      <c r="M628" s="11">
        <v>25</v>
      </c>
      <c r="N628" s="4" t="s">
        <v>242</v>
      </c>
      <c r="O628" s="7" t="str">
        <f t="shared" ca="1" si="19"/>
        <v/>
      </c>
      <c r="P628" s="4"/>
      <c r="Q628" s="13">
        <f>IFERROR(IF(Table2[[#This Row],[QTY USED]]="",Table2[[#This Row],[QTY IN]],Table2[[#This Row],[QTY IN]]-Table2[[#This Row],[QTY USED]]),"")</f>
        <v>25</v>
      </c>
      <c r="R628" s="4" t="str" cm="1">
        <f t="array" ref="R628">_xlfn.IFS(Table2[[#This Row],[BALANCE]]="","",Table2[[#This Row],[BALANCE]]&gt;=1,"IN STOCK",Table2[[#This Row],[BALANCE]]&lt;=0,"OUT OF STOCK")</f>
        <v>IN STOCK</v>
      </c>
    </row>
    <row r="629" spans="7:18" ht="18" x14ac:dyDescent="0.4">
      <c r="G629" s="12">
        <f t="shared" ca="1" si="18"/>
        <v>45695.44228865741</v>
      </c>
      <c r="H629" s="3" t="str">
        <f>CONCATENATE(TEXT(ROW(G629)-ROW($G$9)+1,"0000")&amp; "-" &amp;Table2[[#This Row],[PART NUMBER]])</f>
        <v>0621-903316C1</v>
      </c>
      <c r="I629" s="4" t="s">
        <v>239</v>
      </c>
      <c r="J629" s="6" t="s">
        <v>240</v>
      </c>
      <c r="K629" s="4" t="s">
        <v>23</v>
      </c>
      <c r="L629" s="4" t="s">
        <v>242</v>
      </c>
      <c r="M629" s="11">
        <v>8</v>
      </c>
      <c r="N629" s="4" t="s">
        <v>242</v>
      </c>
      <c r="O629" s="7" t="str">
        <f t="shared" ca="1" si="19"/>
        <v/>
      </c>
      <c r="P629" s="4"/>
      <c r="Q629" s="13">
        <f>IFERROR(IF(Table2[[#This Row],[QTY USED]]="",Table2[[#This Row],[QTY IN]],Table2[[#This Row],[QTY IN]]-Table2[[#This Row],[QTY USED]]),"")</f>
        <v>8</v>
      </c>
      <c r="R629" s="4" t="str" cm="1">
        <f t="array" ref="R629">_xlfn.IFS(Table2[[#This Row],[BALANCE]]="","",Table2[[#This Row],[BALANCE]]&gt;=1,"IN STOCK",Table2[[#This Row],[BALANCE]]&lt;=0,"OUT OF STOCK")</f>
        <v>IN STOCK</v>
      </c>
    </row>
    <row r="630" spans="7:18" ht="18" x14ac:dyDescent="0.4">
      <c r="G630" s="12">
        <f t="shared" ca="1" si="18"/>
        <v>45695.44228865741</v>
      </c>
      <c r="H630" s="3" t="str">
        <f>CONCATENATE(TEXT(ROW(G630)-ROW($G$9)+1,"0000")&amp; "-" &amp;Table2[[#This Row],[PART NUMBER]])</f>
        <v>0622-903509C1</v>
      </c>
      <c r="I630" s="4" t="s">
        <v>101</v>
      </c>
      <c r="J630" s="6" t="s">
        <v>102</v>
      </c>
      <c r="K630" s="4" t="s">
        <v>23</v>
      </c>
      <c r="L630" s="4" t="s">
        <v>242</v>
      </c>
      <c r="M630" s="11">
        <v>90</v>
      </c>
      <c r="N630" s="4" t="s">
        <v>242</v>
      </c>
      <c r="O630" s="7" t="str">
        <f t="shared" ca="1" si="19"/>
        <v/>
      </c>
      <c r="P630" s="4"/>
      <c r="Q630" s="13">
        <f>IFERROR(IF(Table2[[#This Row],[QTY USED]]="",Table2[[#This Row],[QTY IN]],Table2[[#This Row],[QTY IN]]-Table2[[#This Row],[QTY USED]]),"")</f>
        <v>90</v>
      </c>
      <c r="R630" s="4" t="str" cm="1">
        <f t="array" ref="R630">_xlfn.IFS(Table2[[#This Row],[BALANCE]]="","",Table2[[#This Row],[BALANCE]]&gt;=1,"IN STOCK",Table2[[#This Row],[BALANCE]]&lt;=0,"OUT OF STOCK")</f>
        <v>IN STOCK</v>
      </c>
    </row>
    <row r="631" spans="7:18" ht="18" x14ac:dyDescent="0.4">
      <c r="G631" s="12">
        <f t="shared" ca="1" si="18"/>
        <v>45695.44228865741</v>
      </c>
      <c r="H631" s="3" t="str">
        <f>CONCATENATE(TEXT(ROW(G631)-ROW($G$9)+1,"0000")&amp; "-" &amp;Table2[[#This Row],[PART NUMBER]])</f>
        <v>0623-903509C1</v>
      </c>
      <c r="I631" s="4" t="s">
        <v>101</v>
      </c>
      <c r="J631" s="6" t="s">
        <v>102</v>
      </c>
      <c r="K631" s="4" t="s">
        <v>23</v>
      </c>
      <c r="L631" s="4" t="s">
        <v>242</v>
      </c>
      <c r="M631" s="11">
        <v>0</v>
      </c>
      <c r="N631" s="4" t="s">
        <v>242</v>
      </c>
      <c r="O631" s="7" t="str">
        <f t="shared" ca="1" si="19"/>
        <v/>
      </c>
      <c r="P631" s="4"/>
      <c r="Q631" s="13">
        <f>IFERROR(IF(Table2[[#This Row],[QTY USED]]="",Table2[[#This Row],[QTY IN]],Table2[[#This Row],[QTY IN]]-Table2[[#This Row],[QTY USED]]),"")</f>
        <v>0</v>
      </c>
      <c r="R631" s="4" t="str" cm="1">
        <f t="array" ref="R631">_xlfn.IFS(Table2[[#This Row],[BALANCE]]="","",Table2[[#This Row],[BALANCE]]&gt;=1,"IN STOCK",Table2[[#This Row],[BALANCE]]&lt;=0,"OUT OF STOCK")</f>
        <v>OUT OF STOCK</v>
      </c>
    </row>
    <row r="632" spans="7:18" ht="18" x14ac:dyDescent="0.4">
      <c r="G632" s="12">
        <f t="shared" ca="1" si="18"/>
        <v>45695.44228865741</v>
      </c>
      <c r="H632" s="3" t="str">
        <f>CONCATENATE(TEXT(ROW(G632)-ROW($G$9)+1,"0000")&amp; "-" &amp;Table2[[#This Row],[PART NUMBER]])</f>
        <v>0624-903732C1</v>
      </c>
      <c r="I632" s="4" t="s">
        <v>983</v>
      </c>
      <c r="J632" s="6" t="s">
        <v>93</v>
      </c>
      <c r="K632" s="4" t="s">
        <v>23</v>
      </c>
      <c r="L632" s="4" t="s">
        <v>242</v>
      </c>
      <c r="M632" s="11">
        <v>91</v>
      </c>
      <c r="N632" s="4" t="s">
        <v>242</v>
      </c>
      <c r="O632" s="7" t="str">
        <f t="shared" ca="1" si="19"/>
        <v/>
      </c>
      <c r="P632" s="4"/>
      <c r="Q632" s="13">
        <f>IFERROR(IF(Table2[[#This Row],[QTY USED]]="",Table2[[#This Row],[QTY IN]],Table2[[#This Row],[QTY IN]]-Table2[[#This Row],[QTY USED]]),"")</f>
        <v>91</v>
      </c>
      <c r="R632" s="4" t="str" cm="1">
        <f t="array" ref="R632">_xlfn.IFS(Table2[[#This Row],[BALANCE]]="","",Table2[[#This Row],[BALANCE]]&gt;=1,"IN STOCK",Table2[[#This Row],[BALANCE]]&lt;=0,"OUT OF STOCK")</f>
        <v>IN STOCK</v>
      </c>
    </row>
    <row r="633" spans="7:18" ht="18" x14ac:dyDescent="0.4">
      <c r="G633" s="12">
        <f t="shared" ca="1" si="18"/>
        <v>45695.44228865741</v>
      </c>
      <c r="H633" s="3" t="str">
        <f>CONCATENATE(TEXT(ROW(G633)-ROW($G$9)+1,"0000")&amp; "-" &amp;Table2[[#This Row],[PART NUMBER]])</f>
        <v>0625-903752C1</v>
      </c>
      <c r="I633" s="4" t="s">
        <v>99</v>
      </c>
      <c r="J633" s="6" t="s">
        <v>100</v>
      </c>
      <c r="K633" s="4" t="s">
        <v>23</v>
      </c>
      <c r="L633" s="4" t="s">
        <v>242</v>
      </c>
      <c r="M633" s="11">
        <v>24</v>
      </c>
      <c r="N633" s="4" t="s">
        <v>242</v>
      </c>
      <c r="O633" s="7" t="str">
        <f t="shared" ca="1" si="19"/>
        <v/>
      </c>
      <c r="P633" s="4"/>
      <c r="Q633" s="13">
        <f>IFERROR(IF(Table2[[#This Row],[QTY USED]]="",Table2[[#This Row],[QTY IN]],Table2[[#This Row],[QTY IN]]-Table2[[#This Row],[QTY USED]]),"")</f>
        <v>24</v>
      </c>
      <c r="R633" s="4" t="str" cm="1">
        <f t="array" ref="R633">_xlfn.IFS(Table2[[#This Row],[BALANCE]]="","",Table2[[#This Row],[BALANCE]]&gt;=1,"IN STOCK",Table2[[#This Row],[BALANCE]]&lt;=0,"OUT OF STOCK")</f>
        <v>IN STOCK</v>
      </c>
    </row>
    <row r="634" spans="7:18" ht="18" x14ac:dyDescent="0.4">
      <c r="G634" s="12">
        <f t="shared" ca="1" si="18"/>
        <v>45695.44228865741</v>
      </c>
      <c r="H634" s="3" t="str">
        <f>CONCATENATE(TEXT(ROW(G634)-ROW($G$9)+1,"0000")&amp; "-" &amp;Table2[[#This Row],[PART NUMBER]])</f>
        <v>0626-908489C1</v>
      </c>
      <c r="I634" s="4" t="s">
        <v>984</v>
      </c>
      <c r="J634" s="6" t="s">
        <v>613</v>
      </c>
      <c r="K634" s="4" t="s">
        <v>23</v>
      </c>
      <c r="L634" s="4" t="s">
        <v>242</v>
      </c>
      <c r="M634" s="11">
        <v>1</v>
      </c>
      <c r="N634" s="4" t="s">
        <v>242</v>
      </c>
      <c r="O634" s="7" t="str">
        <f t="shared" ca="1" si="19"/>
        <v/>
      </c>
      <c r="P634" s="4"/>
      <c r="Q634" s="13">
        <f>IFERROR(IF(Table2[[#This Row],[QTY USED]]="",Table2[[#This Row],[QTY IN]],Table2[[#This Row],[QTY IN]]-Table2[[#This Row],[QTY USED]]),"")</f>
        <v>1</v>
      </c>
      <c r="R634" s="4" t="str" cm="1">
        <f t="array" ref="R634">_xlfn.IFS(Table2[[#This Row],[BALANCE]]="","",Table2[[#This Row],[BALANCE]]&gt;=1,"IN STOCK",Table2[[#This Row],[BALANCE]]&lt;=0,"OUT OF STOCK")</f>
        <v>IN STOCK</v>
      </c>
    </row>
    <row r="635" spans="7:18" ht="18" x14ac:dyDescent="0.4">
      <c r="G635" s="12">
        <f t="shared" ca="1" si="18"/>
        <v>45695.44228865741</v>
      </c>
      <c r="H635" s="3" t="str">
        <f>CONCATENATE(TEXT(ROW(G635)-ROW($G$9)+1,"0000")&amp; "-" &amp;Table2[[#This Row],[PART NUMBER]])</f>
        <v>0627-908539C1</v>
      </c>
      <c r="I635" s="4" t="s">
        <v>985</v>
      </c>
      <c r="J635" s="6" t="s">
        <v>614</v>
      </c>
      <c r="K635" s="4" t="s">
        <v>23</v>
      </c>
      <c r="L635" s="4" t="s">
        <v>242</v>
      </c>
      <c r="M635" s="11">
        <v>1</v>
      </c>
      <c r="N635" s="4" t="s">
        <v>242</v>
      </c>
      <c r="O635" s="7" t="str">
        <f t="shared" ca="1" si="19"/>
        <v/>
      </c>
      <c r="P635" s="4"/>
      <c r="Q635" s="13">
        <f>IFERROR(IF(Table2[[#This Row],[QTY USED]]="",Table2[[#This Row],[QTY IN]],Table2[[#This Row],[QTY IN]]-Table2[[#This Row],[QTY USED]]),"")</f>
        <v>1</v>
      </c>
      <c r="R635" s="4" t="str" cm="1">
        <f t="array" ref="R635">_xlfn.IFS(Table2[[#This Row],[BALANCE]]="","",Table2[[#This Row],[BALANCE]]&gt;=1,"IN STOCK",Table2[[#This Row],[BALANCE]]&lt;=0,"OUT OF STOCK")</f>
        <v>IN STOCK</v>
      </c>
    </row>
    <row r="636" spans="7:18" ht="18" x14ac:dyDescent="0.4">
      <c r="G636" s="12">
        <f t="shared" ca="1" si="18"/>
        <v>45695.44228865741</v>
      </c>
      <c r="H636" s="3" t="str">
        <f>CONCATENATE(TEXT(ROW(G636)-ROW($G$9)+1,"0000")&amp; "-" &amp;Table2[[#This Row],[PART NUMBER]])</f>
        <v>0628-908590C1</v>
      </c>
      <c r="I636" s="4" t="s">
        <v>986</v>
      </c>
      <c r="J636" s="6" t="s">
        <v>615</v>
      </c>
      <c r="K636" s="4" t="s">
        <v>23</v>
      </c>
      <c r="L636" s="4" t="s">
        <v>242</v>
      </c>
      <c r="M636" s="11">
        <v>250</v>
      </c>
      <c r="N636" s="4" t="s">
        <v>242</v>
      </c>
      <c r="O636" s="7" t="str">
        <f t="shared" ca="1" si="19"/>
        <v/>
      </c>
      <c r="P636" s="4"/>
      <c r="Q636" s="13">
        <f>IFERROR(IF(Table2[[#This Row],[QTY USED]]="",Table2[[#This Row],[QTY IN]],Table2[[#This Row],[QTY IN]]-Table2[[#This Row],[QTY USED]]),"")</f>
        <v>250</v>
      </c>
      <c r="R636" s="4" t="str" cm="1">
        <f t="array" ref="R636">_xlfn.IFS(Table2[[#This Row],[BALANCE]]="","",Table2[[#This Row],[BALANCE]]&gt;=1,"IN STOCK",Table2[[#This Row],[BALANCE]]&lt;=0,"OUT OF STOCK")</f>
        <v>IN STOCK</v>
      </c>
    </row>
    <row r="637" spans="7:18" ht="18" x14ac:dyDescent="0.4">
      <c r="G637" s="12">
        <f t="shared" ca="1" si="18"/>
        <v>45695.44228865741</v>
      </c>
      <c r="H637" s="3" t="str">
        <f>CONCATENATE(TEXT(ROW(G637)-ROW($G$9)+1,"0000")&amp; "-" &amp;Table2[[#This Row],[PART NUMBER]])</f>
        <v>0629-908700C2</v>
      </c>
      <c r="I637" s="4" t="s">
        <v>616</v>
      </c>
      <c r="J637" s="6" t="s">
        <v>617</v>
      </c>
      <c r="K637" s="4" t="s">
        <v>23</v>
      </c>
      <c r="L637" s="4" t="s">
        <v>242</v>
      </c>
      <c r="M637" s="11">
        <v>61</v>
      </c>
      <c r="N637" s="4" t="s">
        <v>242</v>
      </c>
      <c r="O637" s="7" t="str">
        <f t="shared" ca="1" si="19"/>
        <v/>
      </c>
      <c r="P637" s="4"/>
      <c r="Q637" s="13">
        <f>IFERROR(IF(Table2[[#This Row],[QTY USED]]="",Table2[[#This Row],[QTY IN]],Table2[[#This Row],[QTY IN]]-Table2[[#This Row],[QTY USED]]),"")</f>
        <v>61</v>
      </c>
      <c r="R637" s="4" t="str" cm="1">
        <f t="array" ref="R637">_xlfn.IFS(Table2[[#This Row],[BALANCE]]="","",Table2[[#This Row],[BALANCE]]&gt;=1,"IN STOCK",Table2[[#This Row],[BALANCE]]&lt;=0,"OUT OF STOCK")</f>
        <v>IN STOCK</v>
      </c>
    </row>
    <row r="638" spans="7:18" ht="18" x14ac:dyDescent="0.4">
      <c r="G638" s="12">
        <f t="shared" ca="1" si="18"/>
        <v>45695.44228865741</v>
      </c>
      <c r="H638" s="3" t="str">
        <f>CONCATENATE(TEXT(ROW(G638)-ROW($G$9)+1,"0000")&amp; "-" &amp;Table2[[#This Row],[PART NUMBER]])</f>
        <v>0630-910380C4</v>
      </c>
      <c r="I638" s="4" t="s">
        <v>805</v>
      </c>
      <c r="J638" s="6" t="s">
        <v>618</v>
      </c>
      <c r="K638" s="4" t="s">
        <v>23</v>
      </c>
      <c r="L638" s="4" t="s">
        <v>242</v>
      </c>
      <c r="M638" s="11">
        <v>3</v>
      </c>
      <c r="N638" s="4" t="s">
        <v>242</v>
      </c>
      <c r="O638" s="7" t="str">
        <f t="shared" ca="1" si="19"/>
        <v/>
      </c>
      <c r="P638" s="4"/>
      <c r="Q638" s="13">
        <f>IFERROR(IF(Table2[[#This Row],[QTY USED]]="",Table2[[#This Row],[QTY IN]],Table2[[#This Row],[QTY IN]]-Table2[[#This Row],[QTY USED]]),"")</f>
        <v>3</v>
      </c>
      <c r="R638" s="4" t="str" cm="1">
        <f t="array" ref="R638">_xlfn.IFS(Table2[[#This Row],[BALANCE]]="","",Table2[[#This Row],[BALANCE]]&gt;=1,"IN STOCK",Table2[[#This Row],[BALANCE]]&lt;=0,"OUT OF STOCK")</f>
        <v>IN STOCK</v>
      </c>
    </row>
    <row r="639" spans="7:18" ht="18" x14ac:dyDescent="0.4">
      <c r="G639" s="12">
        <f t="shared" ca="1" si="18"/>
        <v>45695.44228865741</v>
      </c>
      <c r="H639" s="3" t="str">
        <f>CONCATENATE(TEXT(ROW(G639)-ROW($G$9)+1,"0000")&amp; "-" &amp;Table2[[#This Row],[PART NUMBER]])</f>
        <v>0631-910380C4</v>
      </c>
      <c r="I639" s="4" t="s">
        <v>805</v>
      </c>
      <c r="J639" s="6" t="s">
        <v>618</v>
      </c>
      <c r="K639" s="4" t="s">
        <v>23</v>
      </c>
      <c r="L639" s="4" t="s">
        <v>242</v>
      </c>
      <c r="M639" s="11">
        <v>0</v>
      </c>
      <c r="N639" s="4" t="s">
        <v>242</v>
      </c>
      <c r="O639" s="7" t="str">
        <f t="shared" ca="1" si="19"/>
        <v/>
      </c>
      <c r="P639" s="4"/>
      <c r="Q639" s="13">
        <f>IFERROR(IF(Table2[[#This Row],[QTY USED]]="",Table2[[#This Row],[QTY IN]],Table2[[#This Row],[QTY IN]]-Table2[[#This Row],[QTY USED]]),"")</f>
        <v>0</v>
      </c>
      <c r="R639" s="4" t="str" cm="1">
        <f t="array" ref="R639">_xlfn.IFS(Table2[[#This Row],[BALANCE]]="","",Table2[[#This Row],[BALANCE]]&gt;=1,"IN STOCK",Table2[[#This Row],[BALANCE]]&lt;=0,"OUT OF STOCK")</f>
        <v>OUT OF STOCK</v>
      </c>
    </row>
    <row r="640" spans="7:18" ht="18" x14ac:dyDescent="0.4">
      <c r="G640" s="12">
        <f t="shared" ca="1" si="18"/>
        <v>45695.44228865741</v>
      </c>
      <c r="H640" s="3" t="str">
        <f>CONCATENATE(TEXT(ROW(G640)-ROW($G$9)+1,"0000")&amp; "-" &amp;Table2[[#This Row],[PART NUMBER]])</f>
        <v>0632-912137C1</v>
      </c>
      <c r="I640" s="4" t="s">
        <v>987</v>
      </c>
      <c r="J640" s="6" t="s">
        <v>619</v>
      </c>
      <c r="K640" s="4" t="s">
        <v>23</v>
      </c>
      <c r="L640" s="4" t="s">
        <v>242</v>
      </c>
      <c r="M640" s="11">
        <v>500</v>
      </c>
      <c r="N640" s="4" t="s">
        <v>242</v>
      </c>
      <c r="O640" s="7" t="str">
        <f t="shared" ca="1" si="19"/>
        <v/>
      </c>
      <c r="P640" s="4"/>
      <c r="Q640" s="13">
        <f>IFERROR(IF(Table2[[#This Row],[QTY USED]]="",Table2[[#This Row],[QTY IN]],Table2[[#This Row],[QTY IN]]-Table2[[#This Row],[QTY USED]]),"")</f>
        <v>500</v>
      </c>
      <c r="R640" s="4" t="str" cm="1">
        <f t="array" ref="R640">_xlfn.IFS(Table2[[#This Row],[BALANCE]]="","",Table2[[#This Row],[BALANCE]]&gt;=1,"IN STOCK",Table2[[#This Row],[BALANCE]]&lt;=0,"OUT OF STOCK")</f>
        <v>IN STOCK</v>
      </c>
    </row>
    <row r="641" spans="7:18" ht="18" x14ac:dyDescent="0.4">
      <c r="G641" s="12">
        <f t="shared" ca="1" si="18"/>
        <v>45695.44228865741</v>
      </c>
      <c r="H641" s="3" t="str">
        <f>CONCATENATE(TEXT(ROW(G641)-ROW($G$9)+1,"0000")&amp; "-" &amp;Table2[[#This Row],[PART NUMBER]])</f>
        <v>0633-912642C1</v>
      </c>
      <c r="I641" s="4" t="s">
        <v>988</v>
      </c>
      <c r="J641" s="6" t="s">
        <v>20</v>
      </c>
      <c r="K641" s="4" t="s">
        <v>23</v>
      </c>
      <c r="L641" s="4" t="s">
        <v>242</v>
      </c>
      <c r="M641" s="11">
        <v>20</v>
      </c>
      <c r="N641" s="4" t="s">
        <v>242</v>
      </c>
      <c r="O641" s="7" t="str">
        <f t="shared" ca="1" si="19"/>
        <v/>
      </c>
      <c r="P641" s="4"/>
      <c r="Q641" s="13">
        <f>IFERROR(IF(Table2[[#This Row],[QTY USED]]="",Table2[[#This Row],[QTY IN]],Table2[[#This Row],[QTY IN]]-Table2[[#This Row],[QTY USED]]),"")</f>
        <v>20</v>
      </c>
      <c r="R641" s="4" t="str" cm="1">
        <f t="array" ref="R641">_xlfn.IFS(Table2[[#This Row],[BALANCE]]="","",Table2[[#This Row],[BALANCE]]&gt;=1,"IN STOCK",Table2[[#This Row],[BALANCE]]&lt;=0,"OUT OF STOCK")</f>
        <v>IN STOCK</v>
      </c>
    </row>
    <row r="642" spans="7:18" ht="18" x14ac:dyDescent="0.4">
      <c r="G642" s="12">
        <f t="shared" ca="1" si="18"/>
        <v>45695.44228865741</v>
      </c>
      <c r="H642" s="3" t="str">
        <f>CONCATENATE(TEXT(ROW(G642)-ROW($G$9)+1,"0000")&amp; "-" &amp;Table2[[#This Row],[PART NUMBER]])</f>
        <v>0634-912740C1</v>
      </c>
      <c r="I642" s="4" t="s">
        <v>788</v>
      </c>
      <c r="J642" s="6" t="s">
        <v>620</v>
      </c>
      <c r="K642" s="4" t="s">
        <v>23</v>
      </c>
      <c r="L642" s="4" t="s">
        <v>242</v>
      </c>
      <c r="M642" s="11">
        <v>10</v>
      </c>
      <c r="N642" s="4" t="s">
        <v>242</v>
      </c>
      <c r="O642" s="7" t="str">
        <f t="shared" ca="1" si="19"/>
        <v/>
      </c>
      <c r="P642" s="4"/>
      <c r="Q642" s="13">
        <f>IFERROR(IF(Table2[[#This Row],[QTY USED]]="",Table2[[#This Row],[QTY IN]],Table2[[#This Row],[QTY IN]]-Table2[[#This Row],[QTY USED]]),"")</f>
        <v>10</v>
      </c>
      <c r="R642" s="4" t="str" cm="1">
        <f t="array" ref="R642">_xlfn.IFS(Table2[[#This Row],[BALANCE]]="","",Table2[[#This Row],[BALANCE]]&gt;=1,"IN STOCK",Table2[[#This Row],[BALANCE]]&lt;=0,"OUT OF STOCK")</f>
        <v>IN STOCK</v>
      </c>
    </row>
    <row r="643" spans="7:18" ht="18" x14ac:dyDescent="0.4">
      <c r="G643" s="12">
        <f t="shared" ca="1" si="18"/>
        <v>45695.44228865741</v>
      </c>
      <c r="H643" s="3" t="str">
        <f>CONCATENATE(TEXT(ROW(G643)-ROW($G$9)+1,"0000")&amp; "-" &amp;Table2[[#This Row],[PART NUMBER]])</f>
        <v>0635-912740C1</v>
      </c>
      <c r="I643" s="4" t="s">
        <v>788</v>
      </c>
      <c r="J643" s="6" t="s">
        <v>620</v>
      </c>
      <c r="K643" s="4" t="s">
        <v>23</v>
      </c>
      <c r="L643" s="4" t="s">
        <v>242</v>
      </c>
      <c r="M643" s="11">
        <v>0</v>
      </c>
      <c r="N643" s="4" t="s">
        <v>242</v>
      </c>
      <c r="O643" s="7" t="str">
        <f t="shared" ca="1" si="19"/>
        <v/>
      </c>
      <c r="P643" s="4"/>
      <c r="Q643" s="13">
        <f>IFERROR(IF(Table2[[#This Row],[QTY USED]]="",Table2[[#This Row],[QTY IN]],Table2[[#This Row],[QTY IN]]-Table2[[#This Row],[QTY USED]]),"")</f>
        <v>0</v>
      </c>
      <c r="R643" s="4" t="str" cm="1">
        <f t="array" ref="R643">_xlfn.IFS(Table2[[#This Row],[BALANCE]]="","",Table2[[#This Row],[BALANCE]]&gt;=1,"IN STOCK",Table2[[#This Row],[BALANCE]]&lt;=0,"OUT OF STOCK")</f>
        <v>OUT OF STOCK</v>
      </c>
    </row>
    <row r="644" spans="7:18" ht="18" x14ac:dyDescent="0.4">
      <c r="G644" s="12">
        <f t="shared" ca="1" si="18"/>
        <v>45695.44228865741</v>
      </c>
      <c r="H644" s="3" t="str">
        <f>CONCATENATE(TEXT(ROW(G644)-ROW($G$9)+1,"0000")&amp; "-" &amp;Table2[[#This Row],[PART NUMBER]])</f>
        <v>0636-912755C1</v>
      </c>
      <c r="I644" s="4" t="s">
        <v>788</v>
      </c>
      <c r="J644" s="6" t="s">
        <v>621</v>
      </c>
      <c r="K644" s="4" t="s">
        <v>23</v>
      </c>
      <c r="L644" s="4" t="s">
        <v>242</v>
      </c>
      <c r="M644" s="11">
        <v>4</v>
      </c>
      <c r="N644" s="4" t="s">
        <v>242</v>
      </c>
      <c r="O644" s="7" t="str">
        <f t="shared" ca="1" si="19"/>
        <v/>
      </c>
      <c r="P644" s="4"/>
      <c r="Q644" s="13">
        <f>IFERROR(IF(Table2[[#This Row],[QTY USED]]="",Table2[[#This Row],[QTY IN]],Table2[[#This Row],[QTY IN]]-Table2[[#This Row],[QTY USED]]),"")</f>
        <v>4</v>
      </c>
      <c r="R644" s="4" t="str" cm="1">
        <f t="array" ref="R644">_xlfn.IFS(Table2[[#This Row],[BALANCE]]="","",Table2[[#This Row],[BALANCE]]&gt;=1,"IN STOCK",Table2[[#This Row],[BALANCE]]&lt;=0,"OUT OF STOCK")</f>
        <v>IN STOCK</v>
      </c>
    </row>
    <row r="645" spans="7:18" ht="18" x14ac:dyDescent="0.4">
      <c r="G645" s="12">
        <f t="shared" ca="1" si="18"/>
        <v>45695.44228865741</v>
      </c>
      <c r="H645" s="3" t="str">
        <f>CONCATENATE(TEXT(ROW(G645)-ROW($G$9)+1,"0000")&amp; "-" &amp;Table2[[#This Row],[PART NUMBER]])</f>
        <v>0637-915300C1</v>
      </c>
      <c r="I645" s="4" t="s">
        <v>989</v>
      </c>
      <c r="J645" s="6" t="s">
        <v>622</v>
      </c>
      <c r="K645" s="4" t="s">
        <v>23</v>
      </c>
      <c r="L645" s="4" t="s">
        <v>242</v>
      </c>
      <c r="M645" s="11">
        <v>1</v>
      </c>
      <c r="N645" s="4" t="s">
        <v>242</v>
      </c>
      <c r="O645" s="7" t="str">
        <f t="shared" ca="1" si="19"/>
        <v/>
      </c>
      <c r="P645" s="4"/>
      <c r="Q645" s="13">
        <f>IFERROR(IF(Table2[[#This Row],[QTY USED]]="",Table2[[#This Row],[QTY IN]],Table2[[#This Row],[QTY IN]]-Table2[[#This Row],[QTY USED]]),"")</f>
        <v>1</v>
      </c>
      <c r="R645" s="4" t="str" cm="1">
        <f t="array" ref="R645">_xlfn.IFS(Table2[[#This Row],[BALANCE]]="","",Table2[[#This Row],[BALANCE]]&gt;=1,"IN STOCK",Table2[[#This Row],[BALANCE]]&lt;=0,"OUT OF STOCK")</f>
        <v>IN STOCK</v>
      </c>
    </row>
    <row r="646" spans="7:18" ht="18" x14ac:dyDescent="0.4">
      <c r="G646" s="12">
        <f t="shared" ca="1" si="18"/>
        <v>45695.44228865741</v>
      </c>
      <c r="H646" s="3" t="str">
        <f>CONCATENATE(TEXT(ROW(G646)-ROW($G$9)+1,"0000")&amp; "-" &amp;Table2[[#This Row],[PART NUMBER]])</f>
        <v>0638-915498C1</v>
      </c>
      <c r="I646" s="4" t="s">
        <v>990</v>
      </c>
      <c r="J646" s="6" t="s">
        <v>623</v>
      </c>
      <c r="K646" s="4" t="s">
        <v>23</v>
      </c>
      <c r="L646" s="4" t="s">
        <v>242</v>
      </c>
      <c r="M646" s="11">
        <v>1</v>
      </c>
      <c r="N646" s="4" t="s">
        <v>242</v>
      </c>
      <c r="O646" s="7" t="str">
        <f t="shared" ca="1" si="19"/>
        <v/>
      </c>
      <c r="P646" s="4"/>
      <c r="Q646" s="13">
        <f>IFERROR(IF(Table2[[#This Row],[QTY USED]]="",Table2[[#This Row],[QTY IN]],Table2[[#This Row],[QTY IN]]-Table2[[#This Row],[QTY USED]]),"")</f>
        <v>1</v>
      </c>
      <c r="R646" s="4" t="str" cm="1">
        <f t="array" ref="R646">_xlfn.IFS(Table2[[#This Row],[BALANCE]]="","",Table2[[#This Row],[BALANCE]]&gt;=1,"IN STOCK",Table2[[#This Row],[BALANCE]]&lt;=0,"OUT OF STOCK")</f>
        <v>IN STOCK</v>
      </c>
    </row>
    <row r="647" spans="7:18" ht="18" x14ac:dyDescent="0.4">
      <c r="G647" s="12">
        <f t="shared" ca="1" si="18"/>
        <v>45695.44228865741</v>
      </c>
      <c r="H647" s="3" t="str">
        <f>CONCATENATE(TEXT(ROW(G647)-ROW($G$9)+1,"0000")&amp; "-" &amp;Table2[[#This Row],[PART NUMBER]])</f>
        <v>0639-917560C2</v>
      </c>
      <c r="I647" s="4" t="s">
        <v>991</v>
      </c>
      <c r="J647" s="6" t="s">
        <v>624</v>
      </c>
      <c r="K647" s="4" t="s">
        <v>23</v>
      </c>
      <c r="L647" s="4" t="s">
        <v>242</v>
      </c>
      <c r="M647" s="11">
        <v>2</v>
      </c>
      <c r="N647" s="4" t="s">
        <v>242</v>
      </c>
      <c r="O647" s="7" t="str">
        <f t="shared" ca="1" si="19"/>
        <v/>
      </c>
      <c r="P647" s="4"/>
      <c r="Q647" s="13">
        <f>IFERROR(IF(Table2[[#This Row],[QTY USED]]="",Table2[[#This Row],[QTY IN]],Table2[[#This Row],[QTY IN]]-Table2[[#This Row],[QTY USED]]),"")</f>
        <v>2</v>
      </c>
      <c r="R647" s="4" t="str" cm="1">
        <f t="array" ref="R647">_xlfn.IFS(Table2[[#This Row],[BALANCE]]="","",Table2[[#This Row],[BALANCE]]&gt;=1,"IN STOCK",Table2[[#This Row],[BALANCE]]&lt;=0,"OUT OF STOCK")</f>
        <v>IN STOCK</v>
      </c>
    </row>
    <row r="648" spans="7:18" ht="18" x14ac:dyDescent="0.4">
      <c r="G648" s="12">
        <f t="shared" ca="1" si="18"/>
        <v>45695.44228865741</v>
      </c>
      <c r="H648" s="3" t="str">
        <f>CONCATENATE(TEXT(ROW(G648)-ROW($G$9)+1,"0000")&amp; "-" &amp;Table2[[#This Row],[PART NUMBER]])</f>
        <v>0640-918201C2</v>
      </c>
      <c r="I648" s="4" t="s">
        <v>992</v>
      </c>
      <c r="J648" s="6" t="s">
        <v>625</v>
      </c>
      <c r="K648" s="4" t="s">
        <v>23</v>
      </c>
      <c r="L648" s="4" t="s">
        <v>242</v>
      </c>
      <c r="M648" s="11">
        <v>1</v>
      </c>
      <c r="N648" s="4" t="s">
        <v>242</v>
      </c>
      <c r="O648" s="7" t="str">
        <f t="shared" ca="1" si="19"/>
        <v/>
      </c>
      <c r="P648" s="4"/>
      <c r="Q648" s="13">
        <f>IFERROR(IF(Table2[[#This Row],[QTY USED]]="",Table2[[#This Row],[QTY IN]],Table2[[#This Row],[QTY IN]]-Table2[[#This Row],[QTY USED]]),"")</f>
        <v>1</v>
      </c>
      <c r="R648" s="4" t="str" cm="1">
        <f t="array" ref="R648">_xlfn.IFS(Table2[[#This Row],[BALANCE]]="","",Table2[[#This Row],[BALANCE]]&gt;=1,"IN STOCK",Table2[[#This Row],[BALANCE]]&lt;=0,"OUT OF STOCK")</f>
        <v>IN STOCK</v>
      </c>
    </row>
    <row r="649" spans="7:18" ht="18" x14ac:dyDescent="0.4">
      <c r="G649" s="12">
        <f t="shared" ref="G649:G712" ca="1" si="20">IF(I649&lt;&gt;"",IF(G649="",NOW(),G649),"")</f>
        <v>45695.44228865741</v>
      </c>
      <c r="H649" s="3" t="str">
        <f>CONCATENATE(TEXT(ROW(G649)-ROW($G$9)+1,"0000")&amp; "-" &amp;Table2[[#This Row],[PART NUMBER]])</f>
        <v>0641-918567C1</v>
      </c>
      <c r="I649" s="4" t="s">
        <v>626</v>
      </c>
      <c r="J649" s="6" t="s">
        <v>627</v>
      </c>
      <c r="K649" s="4" t="s">
        <v>23</v>
      </c>
      <c r="L649" s="4" t="s">
        <v>242</v>
      </c>
      <c r="M649" s="11">
        <v>7</v>
      </c>
      <c r="N649" s="4" t="s">
        <v>242</v>
      </c>
      <c r="O649" s="7" t="str">
        <f t="shared" ref="O649:O712" ca="1" si="21">IF(P649&lt;&gt;"",IF(O649="",NOW(),O649),"")</f>
        <v/>
      </c>
      <c r="P649" s="4"/>
      <c r="Q649" s="13">
        <f>IFERROR(IF(Table2[[#This Row],[QTY USED]]="",Table2[[#This Row],[QTY IN]],Table2[[#This Row],[QTY IN]]-Table2[[#This Row],[QTY USED]]),"")</f>
        <v>7</v>
      </c>
      <c r="R649" s="4" t="str" cm="1">
        <f t="array" ref="R649">_xlfn.IFS(Table2[[#This Row],[BALANCE]]="","",Table2[[#This Row],[BALANCE]]&gt;=1,"IN STOCK",Table2[[#This Row],[BALANCE]]&lt;=0,"OUT OF STOCK")</f>
        <v>IN STOCK</v>
      </c>
    </row>
    <row r="650" spans="7:18" ht="18" x14ac:dyDescent="0.4">
      <c r="G650" s="12">
        <f t="shared" ca="1" si="20"/>
        <v>45695.44228865741</v>
      </c>
      <c r="H650" s="3" t="str">
        <f>CONCATENATE(TEXT(ROW(G650)-ROW($G$9)+1,"0000")&amp; "-" &amp;Table2[[#This Row],[PART NUMBER]])</f>
        <v>0642-918567C1</v>
      </c>
      <c r="I650" s="4" t="s">
        <v>626</v>
      </c>
      <c r="J650" s="6" t="s">
        <v>627</v>
      </c>
      <c r="K650" s="4" t="s">
        <v>23</v>
      </c>
      <c r="L650" s="4" t="s">
        <v>242</v>
      </c>
      <c r="M650" s="11">
        <v>0</v>
      </c>
      <c r="N650" s="4" t="s">
        <v>242</v>
      </c>
      <c r="O650" s="7" t="str">
        <f t="shared" ca="1" si="21"/>
        <v/>
      </c>
      <c r="P650" s="4"/>
      <c r="Q650" s="13">
        <f>IFERROR(IF(Table2[[#This Row],[QTY USED]]="",Table2[[#This Row],[QTY IN]],Table2[[#This Row],[QTY IN]]-Table2[[#This Row],[QTY USED]]),"")</f>
        <v>0</v>
      </c>
      <c r="R650" s="4" t="str" cm="1">
        <f t="array" ref="R650">_xlfn.IFS(Table2[[#This Row],[BALANCE]]="","",Table2[[#This Row],[BALANCE]]&gt;=1,"IN STOCK",Table2[[#This Row],[BALANCE]]&lt;=0,"OUT OF STOCK")</f>
        <v>OUT OF STOCK</v>
      </c>
    </row>
    <row r="651" spans="7:18" ht="18" x14ac:dyDescent="0.4">
      <c r="G651" s="12">
        <f t="shared" ca="1" si="20"/>
        <v>45695.44228865741</v>
      </c>
      <c r="H651" s="3" t="str">
        <f>CONCATENATE(TEXT(ROW(G651)-ROW($G$9)+1,"0000")&amp; "-" &amp;Table2[[#This Row],[PART NUMBER]])</f>
        <v>0643-919340C2</v>
      </c>
      <c r="I651" s="4" t="s">
        <v>993</v>
      </c>
      <c r="J651" s="6" t="s">
        <v>628</v>
      </c>
      <c r="K651" s="4" t="s">
        <v>23</v>
      </c>
      <c r="L651" s="4" t="s">
        <v>242</v>
      </c>
      <c r="M651" s="11">
        <v>2</v>
      </c>
      <c r="N651" s="4" t="s">
        <v>242</v>
      </c>
      <c r="O651" s="7" t="str">
        <f t="shared" ca="1" si="21"/>
        <v/>
      </c>
      <c r="P651" s="4"/>
      <c r="Q651" s="13">
        <f>IFERROR(IF(Table2[[#This Row],[QTY USED]]="",Table2[[#This Row],[QTY IN]],Table2[[#This Row],[QTY IN]]-Table2[[#This Row],[QTY USED]]),"")</f>
        <v>2</v>
      </c>
      <c r="R651" s="4" t="str" cm="1">
        <f t="array" ref="R651">_xlfn.IFS(Table2[[#This Row],[BALANCE]]="","",Table2[[#This Row],[BALANCE]]&gt;=1,"IN STOCK",Table2[[#This Row],[BALANCE]]&lt;=0,"OUT OF STOCK")</f>
        <v>IN STOCK</v>
      </c>
    </row>
    <row r="652" spans="7:18" ht="18" x14ac:dyDescent="0.4">
      <c r="G652" s="12">
        <f t="shared" ca="1" si="20"/>
        <v>45695.44228865741</v>
      </c>
      <c r="H652" s="3" t="str">
        <f>CONCATENATE(TEXT(ROW(G652)-ROW($G$9)+1,"0000")&amp; "-" &amp;Table2[[#This Row],[PART NUMBER]])</f>
        <v>0644-945718C1</v>
      </c>
      <c r="I652" s="4" t="s">
        <v>994</v>
      </c>
      <c r="J652" s="6" t="s">
        <v>629</v>
      </c>
      <c r="K652" s="4" t="s">
        <v>23</v>
      </c>
      <c r="L652" s="4" t="s">
        <v>242</v>
      </c>
      <c r="M652" s="11">
        <v>40</v>
      </c>
      <c r="N652" s="4" t="s">
        <v>242</v>
      </c>
      <c r="O652" s="7" t="str">
        <f t="shared" ca="1" si="21"/>
        <v/>
      </c>
      <c r="P652" s="4"/>
      <c r="Q652" s="13">
        <f>IFERROR(IF(Table2[[#This Row],[QTY USED]]="",Table2[[#This Row],[QTY IN]],Table2[[#This Row],[QTY IN]]-Table2[[#This Row],[QTY USED]]),"")</f>
        <v>40</v>
      </c>
      <c r="R652" s="4" t="str" cm="1">
        <f t="array" ref="R652">_xlfn.IFS(Table2[[#This Row],[BALANCE]]="","",Table2[[#This Row],[BALANCE]]&gt;=1,"IN STOCK",Table2[[#This Row],[BALANCE]]&lt;=0,"OUT OF STOCK")</f>
        <v>IN STOCK</v>
      </c>
    </row>
    <row r="653" spans="7:18" ht="18" x14ac:dyDescent="0.4">
      <c r="G653" s="12">
        <f t="shared" ca="1" si="20"/>
        <v>45695.44228865741</v>
      </c>
      <c r="H653" s="3" t="str">
        <f>CONCATENATE(TEXT(ROW(G653)-ROW($G$9)+1,"0000")&amp; "-" &amp;Table2[[#This Row],[PART NUMBER]])</f>
        <v>0645-950000C1</v>
      </c>
      <c r="I653" s="4" t="s">
        <v>995</v>
      </c>
      <c r="J653" s="6" t="s">
        <v>630</v>
      </c>
      <c r="K653" s="4" t="s">
        <v>23</v>
      </c>
      <c r="L653" s="4" t="s">
        <v>242</v>
      </c>
      <c r="M653" s="11">
        <v>20</v>
      </c>
      <c r="N653" s="4" t="s">
        <v>242</v>
      </c>
      <c r="O653" s="7" t="str">
        <f t="shared" ca="1" si="21"/>
        <v/>
      </c>
      <c r="P653" s="4"/>
      <c r="Q653" s="13">
        <f>IFERROR(IF(Table2[[#This Row],[QTY USED]]="",Table2[[#This Row],[QTY IN]],Table2[[#This Row],[QTY IN]]-Table2[[#This Row],[QTY USED]]),"")</f>
        <v>20</v>
      </c>
      <c r="R653" s="4" t="str" cm="1">
        <f t="array" ref="R653">_xlfn.IFS(Table2[[#This Row],[BALANCE]]="","",Table2[[#This Row],[BALANCE]]&gt;=1,"IN STOCK",Table2[[#This Row],[BALANCE]]&lt;=0,"OUT OF STOCK")</f>
        <v>IN STOCK</v>
      </c>
    </row>
    <row r="654" spans="7:18" ht="18" x14ac:dyDescent="0.4">
      <c r="G654" s="12">
        <f t="shared" ca="1" si="20"/>
        <v>45695.44228865741</v>
      </c>
      <c r="H654" s="3" t="str">
        <f>CONCATENATE(TEXT(ROW(G654)-ROW($G$9)+1,"0000")&amp; "-" &amp;Table2[[#This Row],[PART NUMBER]])</f>
        <v>0646-950001C1</v>
      </c>
      <c r="I654" s="4" t="s">
        <v>996</v>
      </c>
      <c r="J654" s="6" t="s">
        <v>631</v>
      </c>
      <c r="K654" s="4" t="s">
        <v>23</v>
      </c>
      <c r="L654" s="4" t="s">
        <v>242</v>
      </c>
      <c r="M654" s="11">
        <v>16</v>
      </c>
      <c r="N654" s="4" t="s">
        <v>242</v>
      </c>
      <c r="O654" s="7" t="str">
        <f t="shared" ca="1" si="21"/>
        <v/>
      </c>
      <c r="P654" s="4"/>
      <c r="Q654" s="13">
        <f>IFERROR(IF(Table2[[#This Row],[QTY USED]]="",Table2[[#This Row],[QTY IN]],Table2[[#This Row],[QTY IN]]-Table2[[#This Row],[QTY USED]]),"")</f>
        <v>16</v>
      </c>
      <c r="R654" s="4" t="str" cm="1">
        <f t="array" ref="R654">_xlfn.IFS(Table2[[#This Row],[BALANCE]]="","",Table2[[#This Row],[BALANCE]]&gt;=1,"IN STOCK",Table2[[#This Row],[BALANCE]]&lt;=0,"OUT OF STOCK")</f>
        <v>IN STOCK</v>
      </c>
    </row>
    <row r="655" spans="7:18" ht="18" x14ac:dyDescent="0.4">
      <c r="G655" s="12">
        <f t="shared" ca="1" si="20"/>
        <v>45695.44228865741</v>
      </c>
      <c r="H655" s="3" t="str">
        <f>CONCATENATE(TEXT(ROW(G655)-ROW($G$9)+1,"0000")&amp; "-" &amp;Table2[[#This Row],[PART NUMBER]])</f>
        <v>0647-950238C1</v>
      </c>
      <c r="I655" s="4" t="s">
        <v>997</v>
      </c>
      <c r="J655" s="6" t="s">
        <v>632</v>
      </c>
      <c r="K655" s="4" t="s">
        <v>23</v>
      </c>
      <c r="L655" s="4" t="s">
        <v>242</v>
      </c>
      <c r="M655" s="11">
        <v>2</v>
      </c>
      <c r="N655" s="4" t="s">
        <v>242</v>
      </c>
      <c r="O655" s="7" t="str">
        <f t="shared" ca="1" si="21"/>
        <v/>
      </c>
      <c r="P655" s="4"/>
      <c r="Q655" s="13">
        <f>IFERROR(IF(Table2[[#This Row],[QTY USED]]="",Table2[[#This Row],[QTY IN]],Table2[[#This Row],[QTY IN]]-Table2[[#This Row],[QTY USED]]),"")</f>
        <v>2</v>
      </c>
      <c r="R655" s="4" t="str" cm="1">
        <f t="array" ref="R655">_xlfn.IFS(Table2[[#This Row],[BALANCE]]="","",Table2[[#This Row],[BALANCE]]&gt;=1,"IN STOCK",Table2[[#This Row],[BALANCE]]&lt;=0,"OUT OF STOCK")</f>
        <v>IN STOCK</v>
      </c>
    </row>
    <row r="656" spans="7:18" ht="18" x14ac:dyDescent="0.4">
      <c r="G656" s="12">
        <f t="shared" ca="1" si="20"/>
        <v>45695.44228865741</v>
      </c>
      <c r="H656" s="3" t="str">
        <f>CONCATENATE(TEXT(ROW(G656)-ROW($G$9)+1,"0000")&amp; "-" &amp;Table2[[#This Row],[PART NUMBER]])</f>
        <v>0648-951447C5</v>
      </c>
      <c r="I656" s="4" t="s">
        <v>998</v>
      </c>
      <c r="J656" s="6" t="s">
        <v>633</v>
      </c>
      <c r="K656" s="4" t="s">
        <v>23</v>
      </c>
      <c r="L656" s="4" t="s">
        <v>242</v>
      </c>
      <c r="M656" s="11">
        <v>3</v>
      </c>
      <c r="N656" s="4" t="s">
        <v>242</v>
      </c>
      <c r="O656" s="7" t="str">
        <f t="shared" ca="1" si="21"/>
        <v/>
      </c>
      <c r="P656" s="4"/>
      <c r="Q656" s="13">
        <f>IFERROR(IF(Table2[[#This Row],[QTY USED]]="",Table2[[#This Row],[QTY IN]],Table2[[#This Row],[QTY IN]]-Table2[[#This Row],[QTY USED]]),"")</f>
        <v>3</v>
      </c>
      <c r="R656" s="4" t="str" cm="1">
        <f t="array" ref="R656">_xlfn.IFS(Table2[[#This Row],[BALANCE]]="","",Table2[[#This Row],[BALANCE]]&gt;=1,"IN STOCK",Table2[[#This Row],[BALANCE]]&lt;=0,"OUT OF STOCK")</f>
        <v>IN STOCK</v>
      </c>
    </row>
    <row r="657" spans="7:18" ht="18" x14ac:dyDescent="0.4">
      <c r="G657" s="12">
        <f t="shared" ca="1" si="20"/>
        <v>45695.44228865741</v>
      </c>
      <c r="H657" s="3" t="str">
        <f>CONCATENATE(TEXT(ROW(G657)-ROW($G$9)+1,"0000")&amp; "-" &amp;Table2[[#This Row],[PART NUMBER]])</f>
        <v>0649-951447C5</v>
      </c>
      <c r="I657" s="4" t="s">
        <v>998</v>
      </c>
      <c r="J657" s="6" t="s">
        <v>633</v>
      </c>
      <c r="K657" s="4" t="s">
        <v>23</v>
      </c>
      <c r="L657" s="4" t="s">
        <v>242</v>
      </c>
      <c r="M657" s="11">
        <v>0</v>
      </c>
      <c r="N657" s="4" t="s">
        <v>242</v>
      </c>
      <c r="O657" s="7" t="str">
        <f t="shared" ca="1" si="21"/>
        <v/>
      </c>
      <c r="P657" s="4"/>
      <c r="Q657" s="13">
        <f>IFERROR(IF(Table2[[#This Row],[QTY USED]]="",Table2[[#This Row],[QTY IN]],Table2[[#This Row],[QTY IN]]-Table2[[#This Row],[QTY USED]]),"")</f>
        <v>0</v>
      </c>
      <c r="R657" s="4" t="str" cm="1">
        <f t="array" ref="R657">_xlfn.IFS(Table2[[#This Row],[BALANCE]]="","",Table2[[#This Row],[BALANCE]]&gt;=1,"IN STOCK",Table2[[#This Row],[BALANCE]]&lt;=0,"OUT OF STOCK")</f>
        <v>OUT OF STOCK</v>
      </c>
    </row>
    <row r="658" spans="7:18" ht="18" x14ac:dyDescent="0.4">
      <c r="G658" s="12">
        <f t="shared" ca="1" si="20"/>
        <v>45695.44228865741</v>
      </c>
      <c r="H658" s="3" t="str">
        <f>CONCATENATE(TEXT(ROW(G658)-ROW($G$9)+1,"0000")&amp; "-" &amp;Table2[[#This Row],[PART NUMBER]])</f>
        <v>0650-951906C1</v>
      </c>
      <c r="I658" s="4" t="s">
        <v>950</v>
      </c>
      <c r="J658" s="6" t="s">
        <v>634</v>
      </c>
      <c r="K658" s="4" t="s">
        <v>23</v>
      </c>
      <c r="L658" s="4" t="s">
        <v>242</v>
      </c>
      <c r="M658" s="11">
        <v>4</v>
      </c>
      <c r="N658" s="4" t="s">
        <v>242</v>
      </c>
      <c r="O658" s="7" t="str">
        <f t="shared" ca="1" si="21"/>
        <v/>
      </c>
      <c r="P658" s="4"/>
      <c r="Q658" s="13">
        <f>IFERROR(IF(Table2[[#This Row],[QTY USED]]="",Table2[[#This Row],[QTY IN]],Table2[[#This Row],[QTY IN]]-Table2[[#This Row],[QTY USED]]),"")</f>
        <v>4</v>
      </c>
      <c r="R658" s="4" t="str" cm="1">
        <f t="array" ref="R658">_xlfn.IFS(Table2[[#This Row],[BALANCE]]="","",Table2[[#This Row],[BALANCE]]&gt;=1,"IN STOCK",Table2[[#This Row],[BALANCE]]&lt;=0,"OUT OF STOCK")</f>
        <v>IN STOCK</v>
      </c>
    </row>
    <row r="659" spans="7:18" ht="18" x14ac:dyDescent="0.4">
      <c r="G659" s="12">
        <f t="shared" ca="1" si="20"/>
        <v>45695.44228865741</v>
      </c>
      <c r="H659" s="3" t="str">
        <f>CONCATENATE(TEXT(ROW(G659)-ROW($G$9)+1,"0000")&amp; "-" &amp;Table2[[#This Row],[PART NUMBER]])</f>
        <v>0651-951907C1</v>
      </c>
      <c r="I659" s="4" t="s">
        <v>950</v>
      </c>
      <c r="J659" s="6" t="s">
        <v>635</v>
      </c>
      <c r="K659" s="4" t="s">
        <v>23</v>
      </c>
      <c r="L659" s="4" t="s">
        <v>242</v>
      </c>
      <c r="M659" s="11">
        <v>64</v>
      </c>
      <c r="N659" s="4" t="s">
        <v>242</v>
      </c>
      <c r="O659" s="7" t="str">
        <f t="shared" ca="1" si="21"/>
        <v/>
      </c>
      <c r="P659" s="4"/>
      <c r="Q659" s="13">
        <f>IFERROR(IF(Table2[[#This Row],[QTY USED]]="",Table2[[#This Row],[QTY IN]],Table2[[#This Row],[QTY IN]]-Table2[[#This Row],[QTY USED]]),"")</f>
        <v>64</v>
      </c>
      <c r="R659" s="4" t="str" cm="1">
        <f t="array" ref="R659">_xlfn.IFS(Table2[[#This Row],[BALANCE]]="","",Table2[[#This Row],[BALANCE]]&gt;=1,"IN STOCK",Table2[[#This Row],[BALANCE]]&lt;=0,"OUT OF STOCK")</f>
        <v>IN STOCK</v>
      </c>
    </row>
    <row r="660" spans="7:18" ht="18" x14ac:dyDescent="0.4">
      <c r="G660" s="12">
        <f t="shared" ca="1" si="20"/>
        <v>45695.44228865741</v>
      </c>
      <c r="H660" s="3" t="str">
        <f>CONCATENATE(TEXT(ROW(G660)-ROW($G$9)+1,"0000")&amp; "-" &amp;Table2[[#This Row],[PART NUMBER]])</f>
        <v>0652-951908C1</v>
      </c>
      <c r="I660" s="4" t="s">
        <v>950</v>
      </c>
      <c r="J660" s="6" t="s">
        <v>636</v>
      </c>
      <c r="K660" s="4" t="s">
        <v>23</v>
      </c>
      <c r="L660" s="4" t="s">
        <v>242</v>
      </c>
      <c r="M660" s="11">
        <v>8</v>
      </c>
      <c r="N660" s="4" t="s">
        <v>242</v>
      </c>
      <c r="O660" s="7" t="str">
        <f t="shared" ca="1" si="21"/>
        <v/>
      </c>
      <c r="P660" s="4"/>
      <c r="Q660" s="13">
        <f>IFERROR(IF(Table2[[#This Row],[QTY USED]]="",Table2[[#This Row],[QTY IN]],Table2[[#This Row],[QTY IN]]-Table2[[#This Row],[QTY USED]]),"")</f>
        <v>8</v>
      </c>
      <c r="R660" s="4" t="str" cm="1">
        <f t="array" ref="R660">_xlfn.IFS(Table2[[#This Row],[BALANCE]]="","",Table2[[#This Row],[BALANCE]]&gt;=1,"IN STOCK",Table2[[#This Row],[BALANCE]]&lt;=0,"OUT OF STOCK")</f>
        <v>IN STOCK</v>
      </c>
    </row>
    <row r="661" spans="7:18" ht="18" x14ac:dyDescent="0.4">
      <c r="G661" s="12">
        <f t="shared" ca="1" si="20"/>
        <v>45695.44228865741</v>
      </c>
      <c r="H661" s="3" t="str">
        <f>CONCATENATE(TEXT(ROW(G661)-ROW($G$9)+1,"0000")&amp; "-" &amp;Table2[[#This Row],[PART NUMBER]])</f>
        <v>0653-953048C1</v>
      </c>
      <c r="I661" s="4" t="s">
        <v>999</v>
      </c>
      <c r="J661" s="6" t="s">
        <v>637</v>
      </c>
      <c r="K661" s="4" t="s">
        <v>23</v>
      </c>
      <c r="L661" s="4" t="s">
        <v>242</v>
      </c>
      <c r="M661" s="11">
        <v>5</v>
      </c>
      <c r="N661" s="4" t="s">
        <v>242</v>
      </c>
      <c r="O661" s="7" t="str">
        <f t="shared" ca="1" si="21"/>
        <v/>
      </c>
      <c r="P661" s="4"/>
      <c r="Q661" s="13">
        <f>IFERROR(IF(Table2[[#This Row],[QTY USED]]="",Table2[[#This Row],[QTY IN]],Table2[[#This Row],[QTY IN]]-Table2[[#This Row],[QTY USED]]),"")</f>
        <v>5</v>
      </c>
      <c r="R661" s="4" t="str" cm="1">
        <f t="array" ref="R661">_xlfn.IFS(Table2[[#This Row],[BALANCE]]="","",Table2[[#This Row],[BALANCE]]&gt;=1,"IN STOCK",Table2[[#This Row],[BALANCE]]&lt;=0,"OUT OF STOCK")</f>
        <v>IN STOCK</v>
      </c>
    </row>
    <row r="662" spans="7:18" ht="18" x14ac:dyDescent="0.4">
      <c r="G662" s="12">
        <f t="shared" ca="1" si="20"/>
        <v>45695.44228865741</v>
      </c>
      <c r="H662" s="3" t="str">
        <f>CONCATENATE(TEXT(ROW(G662)-ROW($G$9)+1,"0000")&amp; "-" &amp;Table2[[#This Row],[PART NUMBER]])</f>
        <v>0654-954288C1</v>
      </c>
      <c r="I662" s="4" t="s">
        <v>1000</v>
      </c>
      <c r="J662" s="6" t="s">
        <v>638</v>
      </c>
      <c r="K662" s="4" t="s">
        <v>23</v>
      </c>
      <c r="L662" s="4" t="s">
        <v>242</v>
      </c>
      <c r="M662" s="11">
        <v>1</v>
      </c>
      <c r="N662" s="4" t="s">
        <v>242</v>
      </c>
      <c r="O662" s="7" t="str">
        <f t="shared" ca="1" si="21"/>
        <v/>
      </c>
      <c r="P662" s="4"/>
      <c r="Q662" s="13">
        <f>IFERROR(IF(Table2[[#This Row],[QTY USED]]="",Table2[[#This Row],[QTY IN]],Table2[[#This Row],[QTY IN]]-Table2[[#This Row],[QTY USED]]),"")</f>
        <v>1</v>
      </c>
      <c r="R662" s="4" t="str" cm="1">
        <f t="array" ref="R662">_xlfn.IFS(Table2[[#This Row],[BALANCE]]="","",Table2[[#This Row],[BALANCE]]&gt;=1,"IN STOCK",Table2[[#This Row],[BALANCE]]&lt;=0,"OUT OF STOCK")</f>
        <v>IN STOCK</v>
      </c>
    </row>
    <row r="663" spans="7:18" ht="18" x14ac:dyDescent="0.4">
      <c r="G663" s="12">
        <f t="shared" ca="1" si="20"/>
        <v>45695.44228865741</v>
      </c>
      <c r="H663" s="3" t="str">
        <f>CONCATENATE(TEXT(ROW(G663)-ROW($G$9)+1,"0000")&amp; "-" &amp;Table2[[#This Row],[PART NUMBER]])</f>
        <v>0655-960239C1</v>
      </c>
      <c r="I663" s="4" t="s">
        <v>1001</v>
      </c>
      <c r="J663" s="6" t="s">
        <v>639</v>
      </c>
      <c r="K663" s="4" t="s">
        <v>23</v>
      </c>
      <c r="L663" s="4" t="s">
        <v>242</v>
      </c>
      <c r="M663" s="11">
        <v>6</v>
      </c>
      <c r="N663" s="4" t="s">
        <v>242</v>
      </c>
      <c r="O663" s="7" t="str">
        <f t="shared" ca="1" si="21"/>
        <v/>
      </c>
      <c r="P663" s="4"/>
      <c r="Q663" s="13">
        <f>IFERROR(IF(Table2[[#This Row],[QTY USED]]="",Table2[[#This Row],[QTY IN]],Table2[[#This Row],[QTY IN]]-Table2[[#This Row],[QTY USED]]),"")</f>
        <v>6</v>
      </c>
      <c r="R663" s="4" t="str" cm="1">
        <f t="array" ref="R663">_xlfn.IFS(Table2[[#This Row],[BALANCE]]="","",Table2[[#This Row],[BALANCE]]&gt;=1,"IN STOCK",Table2[[#This Row],[BALANCE]]&lt;=0,"OUT OF STOCK")</f>
        <v>IN STOCK</v>
      </c>
    </row>
    <row r="664" spans="7:18" ht="18" x14ac:dyDescent="0.4">
      <c r="G664" s="12">
        <f t="shared" ca="1" si="20"/>
        <v>45695.44228865741</v>
      </c>
      <c r="H664" s="3" t="str">
        <f>CONCATENATE(TEXT(ROW(G664)-ROW($G$9)+1,"0000")&amp; "-" &amp;Table2[[#This Row],[PART NUMBER]])</f>
        <v>0656-960592C1</v>
      </c>
      <c r="I664" s="4" t="s">
        <v>1002</v>
      </c>
      <c r="J664" s="6" t="s">
        <v>640</v>
      </c>
      <c r="K664" s="4" t="s">
        <v>23</v>
      </c>
      <c r="L664" s="4" t="s">
        <v>242</v>
      </c>
      <c r="M664" s="11">
        <v>10</v>
      </c>
      <c r="N664" s="4" t="s">
        <v>242</v>
      </c>
      <c r="O664" s="7" t="str">
        <f t="shared" ca="1" si="21"/>
        <v/>
      </c>
      <c r="P664" s="4"/>
      <c r="Q664" s="13">
        <f>IFERROR(IF(Table2[[#This Row],[QTY USED]]="",Table2[[#This Row],[QTY IN]],Table2[[#This Row],[QTY IN]]-Table2[[#This Row],[QTY USED]]),"")</f>
        <v>10</v>
      </c>
      <c r="R664" s="4" t="str" cm="1">
        <f t="array" ref="R664">_xlfn.IFS(Table2[[#This Row],[BALANCE]]="","",Table2[[#This Row],[BALANCE]]&gt;=1,"IN STOCK",Table2[[#This Row],[BALANCE]]&lt;=0,"OUT OF STOCK")</f>
        <v>IN STOCK</v>
      </c>
    </row>
    <row r="665" spans="7:18" ht="18" x14ac:dyDescent="0.4">
      <c r="G665" s="12">
        <f t="shared" ca="1" si="20"/>
        <v>45695.44228865741</v>
      </c>
      <c r="H665" s="3" t="str">
        <f>CONCATENATE(TEXT(ROW(G665)-ROW($G$9)+1,"0000")&amp; "-" &amp;Table2[[#This Row],[PART NUMBER]])</f>
        <v>0657-961195C1</v>
      </c>
      <c r="I665" s="4" t="s">
        <v>950</v>
      </c>
      <c r="J665" s="6" t="s">
        <v>641</v>
      </c>
      <c r="K665" s="4" t="s">
        <v>23</v>
      </c>
      <c r="L665" s="4" t="s">
        <v>242</v>
      </c>
      <c r="M665" s="11">
        <v>2</v>
      </c>
      <c r="N665" s="4" t="s">
        <v>242</v>
      </c>
      <c r="O665" s="7" t="str">
        <f t="shared" ca="1" si="21"/>
        <v/>
      </c>
      <c r="P665" s="4"/>
      <c r="Q665" s="13">
        <f>IFERROR(IF(Table2[[#This Row],[QTY USED]]="",Table2[[#This Row],[QTY IN]],Table2[[#This Row],[QTY IN]]-Table2[[#This Row],[QTY USED]]),"")</f>
        <v>2</v>
      </c>
      <c r="R665" s="4" t="str" cm="1">
        <f t="array" ref="R665">_xlfn.IFS(Table2[[#This Row],[BALANCE]]="","",Table2[[#This Row],[BALANCE]]&gt;=1,"IN STOCK",Table2[[#This Row],[BALANCE]]&lt;=0,"OUT OF STOCK")</f>
        <v>IN STOCK</v>
      </c>
    </row>
    <row r="666" spans="7:18" ht="18" x14ac:dyDescent="0.4">
      <c r="G666" s="12">
        <f t="shared" ca="1" si="20"/>
        <v>45695.44228865741</v>
      </c>
      <c r="H666" s="3" t="str">
        <f>CONCATENATE(TEXT(ROW(G666)-ROW($G$9)+1,"0000")&amp; "-" &amp;Table2[[#This Row],[PART NUMBER]])</f>
        <v>0658-963859C1</v>
      </c>
      <c r="I666" s="4" t="s">
        <v>642</v>
      </c>
      <c r="J666" s="6" t="s">
        <v>643</v>
      </c>
      <c r="K666" s="4" t="s">
        <v>23</v>
      </c>
      <c r="L666" s="4" t="s">
        <v>242</v>
      </c>
      <c r="M666" s="11">
        <v>8</v>
      </c>
      <c r="N666" s="4" t="s">
        <v>242</v>
      </c>
      <c r="O666" s="7" t="str">
        <f t="shared" ca="1" si="21"/>
        <v/>
      </c>
      <c r="P666" s="4"/>
      <c r="Q666" s="13">
        <f>IFERROR(IF(Table2[[#This Row],[QTY USED]]="",Table2[[#This Row],[QTY IN]],Table2[[#This Row],[QTY IN]]-Table2[[#This Row],[QTY USED]]),"")</f>
        <v>8</v>
      </c>
      <c r="R666" s="4" t="str" cm="1">
        <f t="array" ref="R666">_xlfn.IFS(Table2[[#This Row],[BALANCE]]="","",Table2[[#This Row],[BALANCE]]&gt;=1,"IN STOCK",Table2[[#This Row],[BALANCE]]&lt;=0,"OUT OF STOCK")</f>
        <v>IN STOCK</v>
      </c>
    </row>
    <row r="667" spans="7:18" ht="18" x14ac:dyDescent="0.4">
      <c r="G667" s="12">
        <f t="shared" ca="1" si="20"/>
        <v>45695.44228865741</v>
      </c>
      <c r="H667" s="3" t="str">
        <f>CONCATENATE(TEXT(ROW(G667)-ROW($G$9)+1,"0000")&amp; "-" &amp;Table2[[#This Row],[PART NUMBER]])</f>
        <v>0659-964686C1</v>
      </c>
      <c r="I667" s="4" t="s">
        <v>644</v>
      </c>
      <c r="J667" s="6" t="s">
        <v>189</v>
      </c>
      <c r="K667" s="4" t="s">
        <v>23</v>
      </c>
      <c r="L667" s="4" t="s">
        <v>242</v>
      </c>
      <c r="M667" s="11">
        <v>0</v>
      </c>
      <c r="N667" s="4" t="s">
        <v>242</v>
      </c>
      <c r="O667" s="7" t="str">
        <f t="shared" ca="1" si="21"/>
        <v/>
      </c>
      <c r="P667" s="4"/>
      <c r="Q667" s="13">
        <f>IFERROR(IF(Table2[[#This Row],[QTY USED]]="",Table2[[#This Row],[QTY IN]],Table2[[#This Row],[QTY IN]]-Table2[[#This Row],[QTY USED]]),"")</f>
        <v>0</v>
      </c>
      <c r="R667" s="4" t="str" cm="1">
        <f t="array" ref="R667">_xlfn.IFS(Table2[[#This Row],[BALANCE]]="","",Table2[[#This Row],[BALANCE]]&gt;=1,"IN STOCK",Table2[[#This Row],[BALANCE]]&lt;=0,"OUT OF STOCK")</f>
        <v>OUT OF STOCK</v>
      </c>
    </row>
    <row r="668" spans="7:18" ht="18" x14ac:dyDescent="0.4">
      <c r="G668" s="12">
        <f t="shared" ca="1" si="20"/>
        <v>45695.44228865741</v>
      </c>
      <c r="H668" s="3" t="str">
        <f>CONCATENATE(TEXT(ROW(G668)-ROW($G$9)+1,"0000")&amp; "-" &amp;Table2[[#This Row],[PART NUMBER]])</f>
        <v>0660-964905C1</v>
      </c>
      <c r="I668" s="4" t="s">
        <v>1003</v>
      </c>
      <c r="J668" s="6" t="s">
        <v>645</v>
      </c>
      <c r="K668" s="4" t="s">
        <v>23</v>
      </c>
      <c r="L668" s="4" t="s">
        <v>242</v>
      </c>
      <c r="M668" s="11">
        <v>47</v>
      </c>
      <c r="N668" s="4" t="s">
        <v>242</v>
      </c>
      <c r="O668" s="7" t="str">
        <f t="shared" ca="1" si="21"/>
        <v/>
      </c>
      <c r="P668" s="4"/>
      <c r="Q668" s="13">
        <f>IFERROR(IF(Table2[[#This Row],[QTY USED]]="",Table2[[#This Row],[QTY IN]],Table2[[#This Row],[QTY IN]]-Table2[[#This Row],[QTY USED]]),"")</f>
        <v>47</v>
      </c>
      <c r="R668" s="4" t="str" cm="1">
        <f t="array" ref="R668">_xlfn.IFS(Table2[[#This Row],[BALANCE]]="","",Table2[[#This Row],[BALANCE]]&gt;=1,"IN STOCK",Table2[[#This Row],[BALANCE]]&lt;=0,"OUT OF STOCK")</f>
        <v>IN STOCK</v>
      </c>
    </row>
    <row r="669" spans="7:18" ht="18" x14ac:dyDescent="0.4">
      <c r="G669" s="12">
        <f t="shared" ca="1" si="20"/>
        <v>45695.44228865741</v>
      </c>
      <c r="H669" s="3" t="str">
        <f>CONCATENATE(TEXT(ROW(G669)-ROW($G$9)+1,"0000")&amp; "-" &amp;Table2[[#This Row],[PART NUMBER]])</f>
        <v>0661-965193C1</v>
      </c>
      <c r="I669" s="4" t="s">
        <v>646</v>
      </c>
      <c r="J669" s="6" t="s">
        <v>647</v>
      </c>
      <c r="K669" s="4" t="s">
        <v>23</v>
      </c>
      <c r="L669" s="4" t="s">
        <v>242</v>
      </c>
      <c r="M669" s="11">
        <v>8</v>
      </c>
      <c r="N669" s="4" t="s">
        <v>242</v>
      </c>
      <c r="O669" s="7" t="str">
        <f t="shared" ca="1" si="21"/>
        <v/>
      </c>
      <c r="P669" s="4"/>
      <c r="Q669" s="13">
        <f>IFERROR(IF(Table2[[#This Row],[QTY USED]]="",Table2[[#This Row],[QTY IN]],Table2[[#This Row],[QTY IN]]-Table2[[#This Row],[QTY USED]]),"")</f>
        <v>8</v>
      </c>
      <c r="R669" s="4" t="str" cm="1">
        <f t="array" ref="R669">_xlfn.IFS(Table2[[#This Row],[BALANCE]]="","",Table2[[#This Row],[BALANCE]]&gt;=1,"IN STOCK",Table2[[#This Row],[BALANCE]]&lt;=0,"OUT OF STOCK")</f>
        <v>IN STOCK</v>
      </c>
    </row>
    <row r="670" spans="7:18" ht="18" x14ac:dyDescent="0.4">
      <c r="G670" s="12">
        <f t="shared" ca="1" si="20"/>
        <v>45695.44228865741</v>
      </c>
      <c r="H670" s="3" t="str">
        <f>CONCATENATE(TEXT(ROW(G670)-ROW($G$9)+1,"0000")&amp; "-" &amp;Table2[[#This Row],[PART NUMBER]])</f>
        <v>0662-965193C1</v>
      </c>
      <c r="I670" s="4" t="s">
        <v>646</v>
      </c>
      <c r="J670" s="6" t="s">
        <v>647</v>
      </c>
      <c r="K670" s="4" t="s">
        <v>23</v>
      </c>
      <c r="L670" s="4" t="s">
        <v>242</v>
      </c>
      <c r="M670" s="11">
        <v>0</v>
      </c>
      <c r="N670" s="4" t="s">
        <v>242</v>
      </c>
      <c r="O670" s="7" t="str">
        <f t="shared" ca="1" si="21"/>
        <v/>
      </c>
      <c r="P670" s="4"/>
      <c r="Q670" s="13">
        <f>IFERROR(IF(Table2[[#This Row],[QTY USED]]="",Table2[[#This Row],[QTY IN]],Table2[[#This Row],[QTY IN]]-Table2[[#This Row],[QTY USED]]),"")</f>
        <v>0</v>
      </c>
      <c r="R670" s="4" t="str" cm="1">
        <f t="array" ref="R670">_xlfn.IFS(Table2[[#This Row],[BALANCE]]="","",Table2[[#This Row],[BALANCE]]&gt;=1,"IN STOCK",Table2[[#This Row],[BALANCE]]&lt;=0,"OUT OF STOCK")</f>
        <v>OUT OF STOCK</v>
      </c>
    </row>
    <row r="671" spans="7:18" ht="18" x14ac:dyDescent="0.4">
      <c r="G671" s="12">
        <f t="shared" ca="1" si="20"/>
        <v>45695.44228865741</v>
      </c>
      <c r="H671" s="3" t="str">
        <f>CONCATENATE(TEXT(ROW(G671)-ROW($G$9)+1,"0000")&amp; "-" &amp;Table2[[#This Row],[PART NUMBER]])</f>
        <v>0663-967664C1</v>
      </c>
      <c r="I671" s="4" t="s">
        <v>1004</v>
      </c>
      <c r="J671" s="6" t="s">
        <v>648</v>
      </c>
      <c r="K671" s="4" t="s">
        <v>23</v>
      </c>
      <c r="L671" s="4" t="s">
        <v>242</v>
      </c>
      <c r="M671" s="11">
        <v>1</v>
      </c>
      <c r="N671" s="4" t="s">
        <v>242</v>
      </c>
      <c r="O671" s="7" t="str">
        <f t="shared" ca="1" si="21"/>
        <v/>
      </c>
      <c r="P671" s="4"/>
      <c r="Q671" s="13">
        <f>IFERROR(IF(Table2[[#This Row],[QTY USED]]="",Table2[[#This Row],[QTY IN]],Table2[[#This Row],[QTY IN]]-Table2[[#This Row],[QTY USED]]),"")</f>
        <v>1</v>
      </c>
      <c r="R671" s="4" t="str" cm="1">
        <f t="array" ref="R671">_xlfn.IFS(Table2[[#This Row],[BALANCE]]="","",Table2[[#This Row],[BALANCE]]&gt;=1,"IN STOCK",Table2[[#This Row],[BALANCE]]&lt;=0,"OUT OF STOCK")</f>
        <v>IN STOCK</v>
      </c>
    </row>
    <row r="672" spans="7:18" ht="18" x14ac:dyDescent="0.4">
      <c r="G672" s="12">
        <f t="shared" ca="1" si="20"/>
        <v>45695.44228865741</v>
      </c>
      <c r="H672" s="3" t="str">
        <f>CONCATENATE(TEXT(ROW(G672)-ROW($G$9)+1,"0000")&amp; "-" &amp;Table2[[#This Row],[PART NUMBER]])</f>
        <v>0664-967688C1</v>
      </c>
      <c r="I672" s="4" t="s">
        <v>788</v>
      </c>
      <c r="J672" s="6" t="s">
        <v>649</v>
      </c>
      <c r="K672" s="4" t="s">
        <v>23</v>
      </c>
      <c r="L672" s="4" t="s">
        <v>242</v>
      </c>
      <c r="M672" s="11">
        <v>17</v>
      </c>
      <c r="N672" s="4" t="s">
        <v>242</v>
      </c>
      <c r="O672" s="7" t="str">
        <f t="shared" ca="1" si="21"/>
        <v/>
      </c>
      <c r="P672" s="4"/>
      <c r="Q672" s="13">
        <f>IFERROR(IF(Table2[[#This Row],[QTY USED]]="",Table2[[#This Row],[QTY IN]],Table2[[#This Row],[QTY IN]]-Table2[[#This Row],[QTY USED]]),"")</f>
        <v>17</v>
      </c>
      <c r="R672" s="4" t="str" cm="1">
        <f t="array" ref="R672">_xlfn.IFS(Table2[[#This Row],[BALANCE]]="","",Table2[[#This Row],[BALANCE]]&gt;=1,"IN STOCK",Table2[[#This Row],[BALANCE]]&lt;=0,"OUT OF STOCK")</f>
        <v>IN STOCK</v>
      </c>
    </row>
    <row r="673" spans="7:18" ht="18" x14ac:dyDescent="0.4">
      <c r="G673" s="12">
        <f t="shared" ca="1" si="20"/>
        <v>45695.44228865741</v>
      </c>
      <c r="H673" s="3" t="str">
        <f>CONCATENATE(TEXT(ROW(G673)-ROW($G$9)+1,"0000")&amp; "-" &amp;Table2[[#This Row],[PART NUMBER]])</f>
        <v>0665-967688C1</v>
      </c>
      <c r="I673" s="4" t="s">
        <v>788</v>
      </c>
      <c r="J673" s="6" t="s">
        <v>649</v>
      </c>
      <c r="K673" s="4" t="s">
        <v>23</v>
      </c>
      <c r="L673" s="4" t="s">
        <v>242</v>
      </c>
      <c r="M673" s="11">
        <v>0</v>
      </c>
      <c r="N673" s="4" t="s">
        <v>242</v>
      </c>
      <c r="O673" s="7" t="str">
        <f t="shared" ca="1" si="21"/>
        <v/>
      </c>
      <c r="P673" s="4"/>
      <c r="Q673" s="13">
        <f>IFERROR(IF(Table2[[#This Row],[QTY USED]]="",Table2[[#This Row],[QTY IN]],Table2[[#This Row],[QTY IN]]-Table2[[#This Row],[QTY USED]]),"")</f>
        <v>0</v>
      </c>
      <c r="R673" s="4" t="str" cm="1">
        <f t="array" ref="R673">_xlfn.IFS(Table2[[#This Row],[BALANCE]]="","",Table2[[#This Row],[BALANCE]]&gt;=1,"IN STOCK",Table2[[#This Row],[BALANCE]]&lt;=0,"OUT OF STOCK")</f>
        <v>OUT OF STOCK</v>
      </c>
    </row>
    <row r="674" spans="7:18" ht="18" x14ac:dyDescent="0.4">
      <c r="G674" s="12">
        <f t="shared" ca="1" si="20"/>
        <v>45695.44228865741</v>
      </c>
      <c r="H674" s="3" t="str">
        <f>CONCATENATE(TEXT(ROW(G674)-ROW($G$9)+1,"0000")&amp; "-" &amp;Table2[[#This Row],[PART NUMBER]])</f>
        <v>0666-981089C1</v>
      </c>
      <c r="I674" s="4" t="s">
        <v>1005</v>
      </c>
      <c r="J674" s="6" t="s">
        <v>650</v>
      </c>
      <c r="K674" s="4" t="s">
        <v>23</v>
      </c>
      <c r="L674" s="4" t="s">
        <v>242</v>
      </c>
      <c r="M674" s="11">
        <v>5</v>
      </c>
      <c r="N674" s="4" t="s">
        <v>242</v>
      </c>
      <c r="O674" s="7" t="str">
        <f t="shared" ca="1" si="21"/>
        <v/>
      </c>
      <c r="P674" s="4"/>
      <c r="Q674" s="13">
        <f>IFERROR(IF(Table2[[#This Row],[QTY USED]]="",Table2[[#This Row],[QTY IN]],Table2[[#This Row],[QTY IN]]-Table2[[#This Row],[QTY USED]]),"")</f>
        <v>5</v>
      </c>
      <c r="R674" s="4" t="str" cm="1">
        <f t="array" ref="R674">_xlfn.IFS(Table2[[#This Row],[BALANCE]]="","",Table2[[#This Row],[BALANCE]]&gt;=1,"IN STOCK",Table2[[#This Row],[BALANCE]]&lt;=0,"OUT OF STOCK")</f>
        <v>IN STOCK</v>
      </c>
    </row>
    <row r="675" spans="7:18" ht="18" x14ac:dyDescent="0.4">
      <c r="G675" s="12">
        <f t="shared" ca="1" si="20"/>
        <v>45695.44228865741</v>
      </c>
      <c r="H675" s="3" t="str">
        <f>CONCATENATE(TEXT(ROW(G675)-ROW($G$9)+1,"0000")&amp; "-" &amp;Table2[[#This Row],[PART NUMBER]])</f>
        <v>0667-981090C1</v>
      </c>
      <c r="I675" s="4" t="s">
        <v>1006</v>
      </c>
      <c r="J675" s="6" t="s">
        <v>651</v>
      </c>
      <c r="K675" s="4" t="s">
        <v>23</v>
      </c>
      <c r="L675" s="4" t="s">
        <v>242</v>
      </c>
      <c r="M675" s="11">
        <v>4</v>
      </c>
      <c r="N675" s="4" t="s">
        <v>242</v>
      </c>
      <c r="O675" s="7" t="str">
        <f t="shared" ca="1" si="21"/>
        <v/>
      </c>
      <c r="P675" s="4"/>
      <c r="Q675" s="13">
        <f>IFERROR(IF(Table2[[#This Row],[QTY USED]]="",Table2[[#This Row],[QTY IN]],Table2[[#This Row],[QTY IN]]-Table2[[#This Row],[QTY USED]]),"")</f>
        <v>4</v>
      </c>
      <c r="R675" s="4" t="str" cm="1">
        <f t="array" ref="R675">_xlfn.IFS(Table2[[#This Row],[BALANCE]]="","",Table2[[#This Row],[BALANCE]]&gt;=1,"IN STOCK",Table2[[#This Row],[BALANCE]]&lt;=0,"OUT OF STOCK")</f>
        <v>IN STOCK</v>
      </c>
    </row>
    <row r="676" spans="7:18" ht="18" x14ac:dyDescent="0.4">
      <c r="G676" s="12">
        <f t="shared" ca="1" si="20"/>
        <v>45695.44228865741</v>
      </c>
      <c r="H676" s="3" t="str">
        <f>CONCATENATE(TEXT(ROW(G676)-ROW($G$9)+1,"0000")&amp; "-" &amp;Table2[[#This Row],[PART NUMBER]])</f>
        <v>0668-991260C1</v>
      </c>
      <c r="I676" s="4" t="s">
        <v>1007</v>
      </c>
      <c r="J676" s="6" t="s">
        <v>652</v>
      </c>
      <c r="K676" s="4" t="s">
        <v>23</v>
      </c>
      <c r="L676" s="4" t="s">
        <v>242</v>
      </c>
      <c r="M676" s="11">
        <v>1</v>
      </c>
      <c r="N676" s="4" t="s">
        <v>242</v>
      </c>
      <c r="O676" s="7" t="str">
        <f t="shared" ca="1" si="21"/>
        <v/>
      </c>
      <c r="P676" s="4"/>
      <c r="Q676" s="13">
        <f>IFERROR(IF(Table2[[#This Row],[QTY USED]]="",Table2[[#This Row],[QTY IN]],Table2[[#This Row],[QTY IN]]-Table2[[#This Row],[QTY USED]]),"")</f>
        <v>1</v>
      </c>
      <c r="R676" s="4" t="str" cm="1">
        <f t="array" ref="R676">_xlfn.IFS(Table2[[#This Row],[BALANCE]]="","",Table2[[#This Row],[BALANCE]]&gt;=1,"IN STOCK",Table2[[#This Row],[BALANCE]]&lt;=0,"OUT OF STOCK")</f>
        <v>IN STOCK</v>
      </c>
    </row>
    <row r="677" spans="7:18" ht="18" x14ac:dyDescent="0.4">
      <c r="G677" s="12">
        <f t="shared" ca="1" si="20"/>
        <v>45695.44228865741</v>
      </c>
      <c r="H677" s="3" t="str">
        <f>CONCATENATE(TEXT(ROW(G677)-ROW($G$9)+1,"0000")&amp; "-" &amp;Table2[[#This Row],[PART NUMBER]])</f>
        <v>0669-991839C1</v>
      </c>
      <c r="I677" s="4" t="s">
        <v>1008</v>
      </c>
      <c r="J677" s="6" t="s">
        <v>653</v>
      </c>
      <c r="K677" s="4" t="s">
        <v>23</v>
      </c>
      <c r="L677" s="4" t="s">
        <v>242</v>
      </c>
      <c r="M677" s="11">
        <v>6</v>
      </c>
      <c r="N677" s="4" t="s">
        <v>242</v>
      </c>
      <c r="O677" s="7" t="str">
        <f t="shared" ca="1" si="21"/>
        <v/>
      </c>
      <c r="P677" s="4"/>
      <c r="Q677" s="13">
        <f>IFERROR(IF(Table2[[#This Row],[QTY USED]]="",Table2[[#This Row],[QTY IN]],Table2[[#This Row],[QTY IN]]-Table2[[#This Row],[QTY USED]]),"")</f>
        <v>6</v>
      </c>
      <c r="R677" s="4" t="str" cm="1">
        <f t="array" ref="R677">_xlfn.IFS(Table2[[#This Row],[BALANCE]]="","",Table2[[#This Row],[BALANCE]]&gt;=1,"IN STOCK",Table2[[#This Row],[BALANCE]]&lt;=0,"OUT OF STOCK")</f>
        <v>IN STOCK</v>
      </c>
    </row>
    <row r="678" spans="7:18" ht="18" x14ac:dyDescent="0.4">
      <c r="G678" s="12">
        <f t="shared" ca="1" si="20"/>
        <v>45695.44228865741</v>
      </c>
      <c r="H678" s="3" t="str">
        <f>CONCATENATE(TEXT(ROW(G678)-ROW($G$9)+1,"0000")&amp; "-" &amp;Table2[[#This Row],[PART NUMBER]])</f>
        <v>0670-993497C1</v>
      </c>
      <c r="I678" s="4" t="s">
        <v>654</v>
      </c>
      <c r="J678" s="6" t="s">
        <v>655</v>
      </c>
      <c r="K678" s="4" t="s">
        <v>23</v>
      </c>
      <c r="L678" s="4" t="s">
        <v>242</v>
      </c>
      <c r="M678" s="11">
        <v>0</v>
      </c>
      <c r="N678" s="4" t="s">
        <v>242</v>
      </c>
      <c r="O678" s="7" t="str">
        <f t="shared" ca="1" si="21"/>
        <v/>
      </c>
      <c r="P678" s="4"/>
      <c r="Q678" s="13">
        <f>IFERROR(IF(Table2[[#This Row],[QTY USED]]="",Table2[[#This Row],[QTY IN]],Table2[[#This Row],[QTY IN]]-Table2[[#This Row],[QTY USED]]),"")</f>
        <v>0</v>
      </c>
      <c r="R678" s="4" t="str" cm="1">
        <f t="array" ref="R678">_xlfn.IFS(Table2[[#This Row],[BALANCE]]="","",Table2[[#This Row],[BALANCE]]&gt;=1,"IN STOCK",Table2[[#This Row],[BALANCE]]&lt;=0,"OUT OF STOCK")</f>
        <v>OUT OF STOCK</v>
      </c>
    </row>
    <row r="679" spans="7:18" ht="18" x14ac:dyDescent="0.4">
      <c r="G679" s="12">
        <f t="shared" ca="1" si="20"/>
        <v>45695.44228865741</v>
      </c>
      <c r="H679" s="3" t="str">
        <f>CONCATENATE(TEXT(ROW(G679)-ROW($G$9)+1,"0000")&amp; "-" &amp;Table2[[#This Row],[PART NUMBER]])</f>
        <v>0671-994715C1</v>
      </c>
      <c r="I679" s="4" t="s">
        <v>1009</v>
      </c>
      <c r="J679" s="6" t="s">
        <v>656</v>
      </c>
      <c r="K679" s="4" t="s">
        <v>23</v>
      </c>
      <c r="L679" s="4" t="s">
        <v>242</v>
      </c>
      <c r="M679" s="11">
        <v>1</v>
      </c>
      <c r="N679" s="4" t="s">
        <v>242</v>
      </c>
      <c r="O679" s="7" t="str">
        <f t="shared" ca="1" si="21"/>
        <v/>
      </c>
      <c r="P679" s="4"/>
      <c r="Q679" s="13">
        <f>IFERROR(IF(Table2[[#This Row],[QTY USED]]="",Table2[[#This Row],[QTY IN]],Table2[[#This Row],[QTY IN]]-Table2[[#This Row],[QTY USED]]),"")</f>
        <v>1</v>
      </c>
      <c r="R679" s="4" t="str" cm="1">
        <f t="array" ref="R679">_xlfn.IFS(Table2[[#This Row],[BALANCE]]="","",Table2[[#This Row],[BALANCE]]&gt;=1,"IN STOCK",Table2[[#This Row],[BALANCE]]&lt;=0,"OUT OF STOCK")</f>
        <v>IN STOCK</v>
      </c>
    </row>
    <row r="680" spans="7:18" ht="18" x14ac:dyDescent="0.4">
      <c r="G680" s="12">
        <f t="shared" ca="1" si="20"/>
        <v>45695.44228865741</v>
      </c>
      <c r="H680" s="3" t="str">
        <f>CONCATENATE(TEXT(ROW(G680)-ROW($G$9)+1,"0000")&amp; "-" &amp;Table2[[#This Row],[PART NUMBER]])</f>
        <v>0672-994731C1</v>
      </c>
      <c r="I680" s="4" t="s">
        <v>964</v>
      </c>
      <c r="J680" s="6" t="s">
        <v>657</v>
      </c>
      <c r="K680" s="4" t="s">
        <v>23</v>
      </c>
      <c r="L680" s="4" t="s">
        <v>242</v>
      </c>
      <c r="M680" s="11">
        <v>5</v>
      </c>
      <c r="N680" s="4" t="s">
        <v>242</v>
      </c>
      <c r="O680" s="7" t="str">
        <f t="shared" ca="1" si="21"/>
        <v/>
      </c>
      <c r="P680" s="4"/>
      <c r="Q680" s="13">
        <f>IFERROR(IF(Table2[[#This Row],[QTY USED]]="",Table2[[#This Row],[QTY IN]],Table2[[#This Row],[QTY IN]]-Table2[[#This Row],[QTY USED]]),"")</f>
        <v>5</v>
      </c>
      <c r="R680" s="4" t="str" cm="1">
        <f t="array" ref="R680">_xlfn.IFS(Table2[[#This Row],[BALANCE]]="","",Table2[[#This Row],[BALANCE]]&gt;=1,"IN STOCK",Table2[[#This Row],[BALANCE]]&lt;=0,"OUT OF STOCK")</f>
        <v>IN STOCK</v>
      </c>
    </row>
    <row r="681" spans="7:18" ht="18" x14ac:dyDescent="0.4">
      <c r="G681" s="12">
        <f t="shared" ca="1" si="20"/>
        <v>45695.44228865741</v>
      </c>
      <c r="H681" s="3" t="str">
        <f>CONCATENATE(TEXT(ROW(G681)-ROW($G$9)+1,"0000")&amp; "-" &amp;Table2[[#This Row],[PART NUMBER]])</f>
        <v>0673-995096C1</v>
      </c>
      <c r="I681" s="4" t="s">
        <v>1009</v>
      </c>
      <c r="J681" s="6" t="s">
        <v>658</v>
      </c>
      <c r="K681" s="4" t="s">
        <v>23</v>
      </c>
      <c r="L681" s="4" t="s">
        <v>242</v>
      </c>
      <c r="M681" s="11">
        <v>1</v>
      </c>
      <c r="N681" s="4" t="s">
        <v>242</v>
      </c>
      <c r="O681" s="7" t="str">
        <f t="shared" ca="1" si="21"/>
        <v/>
      </c>
      <c r="P681" s="4"/>
      <c r="Q681" s="13">
        <f>IFERROR(IF(Table2[[#This Row],[QTY USED]]="",Table2[[#This Row],[QTY IN]],Table2[[#This Row],[QTY IN]]-Table2[[#This Row],[QTY USED]]),"")</f>
        <v>1</v>
      </c>
      <c r="R681" s="4" t="str" cm="1">
        <f t="array" ref="R681">_xlfn.IFS(Table2[[#This Row],[BALANCE]]="","",Table2[[#This Row],[BALANCE]]&gt;=1,"IN STOCK",Table2[[#This Row],[BALANCE]]&lt;=0,"OUT OF STOCK")</f>
        <v>IN STOCK</v>
      </c>
    </row>
    <row r="682" spans="7:18" ht="18" x14ac:dyDescent="0.4">
      <c r="G682" s="12">
        <f t="shared" ca="1" si="20"/>
        <v>45695.44228865741</v>
      </c>
      <c r="H682" s="3" t="str">
        <f>CONCATENATE(TEXT(ROW(G682)-ROW($G$9)+1,"0000")&amp; "-" &amp;Table2[[#This Row],[PART NUMBER]])</f>
        <v>0674-995389C1</v>
      </c>
      <c r="I682" s="4" t="s">
        <v>1010</v>
      </c>
      <c r="J682" s="6" t="s">
        <v>659</v>
      </c>
      <c r="K682" s="4" t="s">
        <v>23</v>
      </c>
      <c r="L682" s="4" t="s">
        <v>242</v>
      </c>
      <c r="M682" s="11">
        <v>59</v>
      </c>
      <c r="N682" s="4" t="s">
        <v>242</v>
      </c>
      <c r="O682" s="7" t="str">
        <f t="shared" ca="1" si="21"/>
        <v/>
      </c>
      <c r="P682" s="4"/>
      <c r="Q682" s="13">
        <f>IFERROR(IF(Table2[[#This Row],[QTY USED]]="",Table2[[#This Row],[QTY IN]],Table2[[#This Row],[QTY IN]]-Table2[[#This Row],[QTY USED]]),"")</f>
        <v>59</v>
      </c>
      <c r="R682" s="4" t="str" cm="1">
        <f t="array" ref="R682">_xlfn.IFS(Table2[[#This Row],[BALANCE]]="","",Table2[[#This Row],[BALANCE]]&gt;=1,"IN STOCK",Table2[[#This Row],[BALANCE]]&lt;=0,"OUT OF STOCK")</f>
        <v>IN STOCK</v>
      </c>
    </row>
    <row r="683" spans="7:18" ht="18" x14ac:dyDescent="0.4">
      <c r="G683" s="12">
        <f t="shared" ca="1" si="20"/>
        <v>45695.44228865741</v>
      </c>
      <c r="H683" s="3" t="str">
        <f>CONCATENATE(TEXT(ROW(G683)-ROW($G$9)+1,"0000")&amp; "-" &amp;Table2[[#This Row],[PART NUMBER]])</f>
        <v>0675-995389C1</v>
      </c>
      <c r="I683" s="4" t="s">
        <v>1010</v>
      </c>
      <c r="J683" s="6" t="s">
        <v>659</v>
      </c>
      <c r="K683" s="4" t="s">
        <v>23</v>
      </c>
      <c r="L683" s="4" t="s">
        <v>242</v>
      </c>
      <c r="M683" s="11">
        <v>0</v>
      </c>
      <c r="N683" s="4" t="s">
        <v>242</v>
      </c>
      <c r="O683" s="7" t="str">
        <f t="shared" ca="1" si="21"/>
        <v/>
      </c>
      <c r="P683" s="4"/>
      <c r="Q683" s="13">
        <f>IFERROR(IF(Table2[[#This Row],[QTY USED]]="",Table2[[#This Row],[QTY IN]],Table2[[#This Row],[QTY IN]]-Table2[[#This Row],[QTY USED]]),"")</f>
        <v>0</v>
      </c>
      <c r="R683" s="4" t="str" cm="1">
        <f t="array" ref="R683">_xlfn.IFS(Table2[[#This Row],[BALANCE]]="","",Table2[[#This Row],[BALANCE]]&gt;=1,"IN STOCK",Table2[[#This Row],[BALANCE]]&lt;=0,"OUT OF STOCK")</f>
        <v>OUT OF STOCK</v>
      </c>
    </row>
    <row r="684" spans="7:18" ht="18" x14ac:dyDescent="0.4">
      <c r="G684" s="12">
        <f t="shared" ca="1" si="20"/>
        <v>45695.44228865741</v>
      </c>
      <c r="H684" s="3" t="str">
        <f>CONCATENATE(TEXT(ROW(G684)-ROW($G$9)+1,"0000")&amp; "-" &amp;Table2[[#This Row],[PART NUMBER]])</f>
        <v>0676-996504B1</v>
      </c>
      <c r="I684" s="4" t="s">
        <v>1011</v>
      </c>
      <c r="J684" s="6" t="s">
        <v>660</v>
      </c>
      <c r="K684" s="4" t="s">
        <v>23</v>
      </c>
      <c r="L684" s="4" t="s">
        <v>242</v>
      </c>
      <c r="M684" s="11">
        <v>3</v>
      </c>
      <c r="N684" s="4" t="s">
        <v>242</v>
      </c>
      <c r="O684" s="7" t="str">
        <f t="shared" ca="1" si="21"/>
        <v/>
      </c>
      <c r="P684" s="4"/>
      <c r="Q684" s="13">
        <f>IFERROR(IF(Table2[[#This Row],[QTY USED]]="",Table2[[#This Row],[QTY IN]],Table2[[#This Row],[QTY IN]]-Table2[[#This Row],[QTY USED]]),"")</f>
        <v>3</v>
      </c>
      <c r="R684" s="4" t="str" cm="1">
        <f t="array" ref="R684">_xlfn.IFS(Table2[[#This Row],[BALANCE]]="","",Table2[[#This Row],[BALANCE]]&gt;=1,"IN STOCK",Table2[[#This Row],[BALANCE]]&lt;=0,"OUT OF STOCK")</f>
        <v>IN STOCK</v>
      </c>
    </row>
    <row r="685" spans="7:18" ht="18" x14ac:dyDescent="0.4">
      <c r="G685" s="12">
        <f t="shared" ca="1" si="20"/>
        <v>45695.44228865741</v>
      </c>
      <c r="H685" s="3" t="str">
        <f>CONCATENATE(TEXT(ROW(G685)-ROW($G$9)+1,"0000")&amp; "-" &amp;Table2[[#This Row],[PART NUMBER]])</f>
        <v>0677-996504B1</v>
      </c>
      <c r="I685" s="4" t="s">
        <v>1011</v>
      </c>
      <c r="J685" s="6" t="s">
        <v>660</v>
      </c>
      <c r="K685" s="4" t="s">
        <v>23</v>
      </c>
      <c r="L685" s="4" t="s">
        <v>242</v>
      </c>
      <c r="M685" s="11">
        <v>0</v>
      </c>
      <c r="N685" s="4" t="s">
        <v>242</v>
      </c>
      <c r="O685" s="7" t="str">
        <f t="shared" ca="1" si="21"/>
        <v/>
      </c>
      <c r="P685" s="4"/>
      <c r="Q685" s="13">
        <f>IFERROR(IF(Table2[[#This Row],[QTY USED]]="",Table2[[#This Row],[QTY IN]],Table2[[#This Row],[QTY IN]]-Table2[[#This Row],[QTY USED]]),"")</f>
        <v>0</v>
      </c>
      <c r="R685" s="4" t="str" cm="1">
        <f t="array" ref="R685">_xlfn.IFS(Table2[[#This Row],[BALANCE]]="","",Table2[[#This Row],[BALANCE]]&gt;=1,"IN STOCK",Table2[[#This Row],[BALANCE]]&lt;=0,"OUT OF STOCK")</f>
        <v>OUT OF STOCK</v>
      </c>
    </row>
    <row r="686" spans="7:18" ht="18" x14ac:dyDescent="0.4">
      <c r="G686" s="12">
        <f t="shared" ca="1" si="20"/>
        <v>45695.44228865741</v>
      </c>
      <c r="H686" s="3" t="str">
        <f>CONCATENATE(TEXT(ROW(G686)-ROW($G$9)+1,"0000")&amp; "-" &amp;Table2[[#This Row],[PART NUMBER]])</f>
        <v>0678-996504C1</v>
      </c>
      <c r="I686" s="4" t="s">
        <v>1012</v>
      </c>
      <c r="J686" s="6" t="s">
        <v>661</v>
      </c>
      <c r="K686" s="4" t="s">
        <v>23</v>
      </c>
      <c r="L686" s="4" t="s">
        <v>242</v>
      </c>
      <c r="M686" s="11">
        <v>2</v>
      </c>
      <c r="N686" s="4" t="s">
        <v>242</v>
      </c>
      <c r="O686" s="7" t="str">
        <f t="shared" ca="1" si="21"/>
        <v/>
      </c>
      <c r="P686" s="4"/>
      <c r="Q686" s="13">
        <f>IFERROR(IF(Table2[[#This Row],[QTY USED]]="",Table2[[#This Row],[QTY IN]],Table2[[#This Row],[QTY IN]]-Table2[[#This Row],[QTY USED]]),"")</f>
        <v>2</v>
      </c>
      <c r="R686" s="4" t="str" cm="1">
        <f t="array" ref="R686">_xlfn.IFS(Table2[[#This Row],[BALANCE]]="","",Table2[[#This Row],[BALANCE]]&gt;=1,"IN STOCK",Table2[[#This Row],[BALANCE]]&lt;=0,"OUT OF STOCK")</f>
        <v>IN STOCK</v>
      </c>
    </row>
    <row r="687" spans="7:18" ht="18" x14ac:dyDescent="0.4">
      <c r="G687" s="12">
        <f t="shared" ca="1" si="20"/>
        <v>45695.44228865741</v>
      </c>
      <c r="H687" s="3" t="str">
        <f>CONCATENATE(TEXT(ROW(G687)-ROW($G$9)+1,"0000")&amp; "-" &amp;Table2[[#This Row],[PART NUMBER]])</f>
        <v>0679-997318C1</v>
      </c>
      <c r="I687" s="4" t="s">
        <v>1013</v>
      </c>
      <c r="J687" s="6" t="s">
        <v>662</v>
      </c>
      <c r="K687" s="4" t="s">
        <v>23</v>
      </c>
      <c r="L687" s="4" t="s">
        <v>242</v>
      </c>
      <c r="M687" s="11">
        <v>2</v>
      </c>
      <c r="N687" s="4" t="s">
        <v>242</v>
      </c>
      <c r="O687" s="7" t="str">
        <f t="shared" ca="1" si="21"/>
        <v/>
      </c>
      <c r="P687" s="4"/>
      <c r="Q687" s="13">
        <f>IFERROR(IF(Table2[[#This Row],[QTY USED]]="",Table2[[#This Row],[QTY IN]],Table2[[#This Row],[QTY IN]]-Table2[[#This Row],[QTY USED]]),"")</f>
        <v>2</v>
      </c>
      <c r="R687" s="4" t="str" cm="1">
        <f t="array" ref="R687">_xlfn.IFS(Table2[[#This Row],[BALANCE]]="","",Table2[[#This Row],[BALANCE]]&gt;=1,"IN STOCK",Table2[[#This Row],[BALANCE]]&lt;=0,"OUT OF STOCK")</f>
        <v>IN STOCK</v>
      </c>
    </row>
    <row r="688" spans="7:18" ht="18" x14ac:dyDescent="0.4">
      <c r="G688" s="12">
        <f t="shared" ca="1" si="20"/>
        <v>45695.44228865741</v>
      </c>
      <c r="H688" s="3" t="str">
        <f>CONCATENATE(TEXT(ROW(G688)-ROW($G$9)+1,"0000")&amp; "-" &amp;Table2[[#This Row],[PART NUMBER]])</f>
        <v>0680-997396C1</v>
      </c>
      <c r="I688" s="4" t="s">
        <v>965</v>
      </c>
      <c r="J688" s="6" t="s">
        <v>663</v>
      </c>
      <c r="K688" s="4" t="s">
        <v>23</v>
      </c>
      <c r="L688" s="4" t="s">
        <v>242</v>
      </c>
      <c r="M688" s="11">
        <v>12</v>
      </c>
      <c r="N688" s="4" t="s">
        <v>242</v>
      </c>
      <c r="O688" s="7" t="str">
        <f t="shared" ca="1" si="21"/>
        <v/>
      </c>
      <c r="P688" s="4"/>
      <c r="Q688" s="13">
        <f>IFERROR(IF(Table2[[#This Row],[QTY USED]]="",Table2[[#This Row],[QTY IN]],Table2[[#This Row],[QTY IN]]-Table2[[#This Row],[QTY USED]]),"")</f>
        <v>12</v>
      </c>
      <c r="R688" s="4" t="str" cm="1">
        <f t="array" ref="R688">_xlfn.IFS(Table2[[#This Row],[BALANCE]]="","",Table2[[#This Row],[BALANCE]]&gt;=1,"IN STOCK",Table2[[#This Row],[BALANCE]]&lt;=0,"OUT OF STOCK")</f>
        <v>IN STOCK</v>
      </c>
    </row>
    <row r="689" spans="7:18" ht="18" x14ac:dyDescent="0.4">
      <c r="G689" s="12">
        <f t="shared" ca="1" si="20"/>
        <v>45695.44228865741</v>
      </c>
      <c r="H689" s="3" t="str">
        <f>CONCATENATE(TEXT(ROW(G689)-ROW($G$9)+1,"0000")&amp; "-" &amp;Table2[[#This Row],[PART NUMBER]])</f>
        <v>0681-997674C1</v>
      </c>
      <c r="I689" s="4" t="s">
        <v>1014</v>
      </c>
      <c r="J689" s="6" t="s">
        <v>664</v>
      </c>
      <c r="K689" s="4" t="s">
        <v>23</v>
      </c>
      <c r="L689" s="4" t="s">
        <v>242</v>
      </c>
      <c r="M689" s="11">
        <v>1</v>
      </c>
      <c r="N689" s="4" t="s">
        <v>242</v>
      </c>
      <c r="O689" s="7" t="str">
        <f t="shared" ca="1" si="21"/>
        <v/>
      </c>
      <c r="P689" s="4"/>
      <c r="Q689" s="13">
        <f>IFERROR(IF(Table2[[#This Row],[QTY USED]]="",Table2[[#This Row],[QTY IN]],Table2[[#This Row],[QTY IN]]-Table2[[#This Row],[QTY USED]]),"")</f>
        <v>1</v>
      </c>
      <c r="R689" s="4" t="str" cm="1">
        <f t="array" ref="R689">_xlfn.IFS(Table2[[#This Row],[BALANCE]]="","",Table2[[#This Row],[BALANCE]]&gt;=1,"IN STOCK",Table2[[#This Row],[BALANCE]]&lt;=0,"OUT OF STOCK")</f>
        <v>IN STOCK</v>
      </c>
    </row>
    <row r="690" spans="7:18" ht="18" x14ac:dyDescent="0.4">
      <c r="G690" s="12">
        <f t="shared" ca="1" si="20"/>
        <v>45695.44228865741</v>
      </c>
      <c r="H690" s="3" t="str">
        <f>CONCATENATE(TEXT(ROW(G690)-ROW($G$9)+1,"0000")&amp; "-" &amp;Table2[[#This Row],[PART NUMBER]])</f>
        <v>0682-997866C1</v>
      </c>
      <c r="I690" s="4" t="s">
        <v>1015</v>
      </c>
      <c r="J690" s="6" t="s">
        <v>665</v>
      </c>
      <c r="K690" s="4" t="s">
        <v>23</v>
      </c>
      <c r="L690" s="4" t="s">
        <v>242</v>
      </c>
      <c r="M690" s="11">
        <v>1</v>
      </c>
      <c r="N690" s="4" t="s">
        <v>242</v>
      </c>
      <c r="O690" s="7" t="str">
        <f t="shared" ca="1" si="21"/>
        <v/>
      </c>
      <c r="P690" s="4"/>
      <c r="Q690" s="13">
        <f>IFERROR(IF(Table2[[#This Row],[QTY USED]]="",Table2[[#This Row],[QTY IN]],Table2[[#This Row],[QTY IN]]-Table2[[#This Row],[QTY USED]]),"")</f>
        <v>1</v>
      </c>
      <c r="R690" s="4" t="str" cm="1">
        <f t="array" ref="R690">_xlfn.IFS(Table2[[#This Row],[BALANCE]]="","",Table2[[#This Row],[BALANCE]]&gt;=1,"IN STOCK",Table2[[#This Row],[BALANCE]]&lt;=0,"OUT OF STOCK")</f>
        <v>IN STOCK</v>
      </c>
    </row>
    <row r="691" spans="7:18" ht="18" x14ac:dyDescent="0.4">
      <c r="G691" s="12">
        <f t="shared" ca="1" si="20"/>
        <v>45695.44228865741</v>
      </c>
      <c r="H691" s="3" t="str">
        <f>CONCATENATE(TEXT(ROW(G691)-ROW($G$9)+1,"0000")&amp; "-" &amp;Table2[[#This Row],[PART NUMBER]])</f>
        <v>0683-998072C1</v>
      </c>
      <c r="I691" s="4" t="s">
        <v>1016</v>
      </c>
      <c r="J691" s="6" t="s">
        <v>666</v>
      </c>
      <c r="K691" s="4" t="s">
        <v>23</v>
      </c>
      <c r="L691" s="4" t="s">
        <v>242</v>
      </c>
      <c r="M691" s="11">
        <v>1</v>
      </c>
      <c r="N691" s="4" t="s">
        <v>242</v>
      </c>
      <c r="O691" s="7" t="str">
        <f t="shared" ca="1" si="21"/>
        <v/>
      </c>
      <c r="P691" s="4"/>
      <c r="Q691" s="13">
        <f>IFERROR(IF(Table2[[#This Row],[QTY USED]]="",Table2[[#This Row],[QTY IN]],Table2[[#This Row],[QTY IN]]-Table2[[#This Row],[QTY USED]]),"")</f>
        <v>1</v>
      </c>
      <c r="R691" s="4" t="str" cm="1">
        <f t="array" ref="R691">_xlfn.IFS(Table2[[#This Row],[BALANCE]]="","",Table2[[#This Row],[BALANCE]]&gt;=1,"IN STOCK",Table2[[#This Row],[BALANCE]]&lt;=0,"OUT OF STOCK")</f>
        <v>IN STOCK</v>
      </c>
    </row>
    <row r="692" spans="7:18" ht="18" x14ac:dyDescent="0.4">
      <c r="G692" s="12">
        <f t="shared" ca="1" si="20"/>
        <v>45695.44228865741</v>
      </c>
      <c r="H692" s="3" t="str">
        <f>CONCATENATE(TEXT(ROW(G692)-ROW($G$9)+1,"0000")&amp; "-" &amp;Table2[[#This Row],[PART NUMBER]])</f>
        <v>0684-998318C1</v>
      </c>
      <c r="I692" s="4" t="s">
        <v>855</v>
      </c>
      <c r="J692" s="6" t="s">
        <v>667</v>
      </c>
      <c r="K692" s="4" t="s">
        <v>23</v>
      </c>
      <c r="L692" s="4" t="s">
        <v>242</v>
      </c>
      <c r="M692" s="11">
        <v>1</v>
      </c>
      <c r="N692" s="4" t="s">
        <v>242</v>
      </c>
      <c r="O692" s="7" t="str">
        <f t="shared" ca="1" si="21"/>
        <v/>
      </c>
      <c r="P692" s="4"/>
      <c r="Q692" s="13">
        <f>IFERROR(IF(Table2[[#This Row],[QTY USED]]="",Table2[[#This Row],[QTY IN]],Table2[[#This Row],[QTY IN]]-Table2[[#This Row],[QTY USED]]),"")</f>
        <v>1</v>
      </c>
      <c r="R692" s="4" t="str" cm="1">
        <f t="array" ref="R692">_xlfn.IFS(Table2[[#This Row],[BALANCE]]="","",Table2[[#This Row],[BALANCE]]&gt;=1,"IN STOCK",Table2[[#This Row],[BALANCE]]&lt;=0,"OUT OF STOCK")</f>
        <v>IN STOCK</v>
      </c>
    </row>
    <row r="693" spans="7:18" ht="18" x14ac:dyDescent="0.4">
      <c r="G693" s="12">
        <f t="shared" ca="1" si="20"/>
        <v>45695.44228865741</v>
      </c>
      <c r="H693" s="3" t="str">
        <f>CONCATENATE(TEXT(ROW(G693)-ROW($G$9)+1,"0000")&amp; "-" &amp;Table2[[#This Row],[PART NUMBER]])</f>
        <v>0685-998367C1</v>
      </c>
      <c r="I693" s="4" t="s">
        <v>668</v>
      </c>
      <c r="J693" s="6" t="s">
        <v>669</v>
      </c>
      <c r="K693" s="4" t="s">
        <v>23</v>
      </c>
      <c r="L693" s="4" t="s">
        <v>242</v>
      </c>
      <c r="M693" s="11">
        <v>0</v>
      </c>
      <c r="N693" s="4" t="s">
        <v>242</v>
      </c>
      <c r="O693" s="7" t="str">
        <f t="shared" ca="1" si="21"/>
        <v/>
      </c>
      <c r="P693" s="4"/>
      <c r="Q693" s="13">
        <f>IFERROR(IF(Table2[[#This Row],[QTY USED]]="",Table2[[#This Row],[QTY IN]],Table2[[#This Row],[QTY IN]]-Table2[[#This Row],[QTY USED]]),"")</f>
        <v>0</v>
      </c>
      <c r="R693" s="4" t="str" cm="1">
        <f t="array" ref="R693">_xlfn.IFS(Table2[[#This Row],[BALANCE]]="","",Table2[[#This Row],[BALANCE]]&gt;=1,"IN STOCK",Table2[[#This Row],[BALANCE]]&lt;=0,"OUT OF STOCK")</f>
        <v>OUT OF STOCK</v>
      </c>
    </row>
    <row r="694" spans="7:18" ht="18" x14ac:dyDescent="0.4">
      <c r="G694" s="12">
        <f t="shared" ca="1" si="20"/>
        <v>45695.44228865741</v>
      </c>
      <c r="H694" s="3" t="str">
        <f>CONCATENATE(TEXT(ROW(G694)-ROW($G$9)+1,"0000")&amp; "-" &amp;Table2[[#This Row],[PART NUMBER]])</f>
        <v>0686-998501C1</v>
      </c>
      <c r="I694" s="4" t="s">
        <v>1017</v>
      </c>
      <c r="J694" s="6" t="s">
        <v>670</v>
      </c>
      <c r="K694" s="4" t="s">
        <v>23</v>
      </c>
      <c r="L694" s="4" t="s">
        <v>242</v>
      </c>
      <c r="M694" s="11">
        <v>2</v>
      </c>
      <c r="N694" s="4" t="s">
        <v>242</v>
      </c>
      <c r="O694" s="7" t="str">
        <f t="shared" ca="1" si="21"/>
        <v/>
      </c>
      <c r="P694" s="4"/>
      <c r="Q694" s="13">
        <f>IFERROR(IF(Table2[[#This Row],[QTY USED]]="",Table2[[#This Row],[QTY IN]],Table2[[#This Row],[QTY IN]]-Table2[[#This Row],[QTY USED]]),"")</f>
        <v>2</v>
      </c>
      <c r="R694" s="4" t="str" cm="1">
        <f t="array" ref="R694">_xlfn.IFS(Table2[[#This Row],[BALANCE]]="","",Table2[[#This Row],[BALANCE]]&gt;=1,"IN STOCK",Table2[[#This Row],[BALANCE]]&lt;=0,"OUT OF STOCK")</f>
        <v>IN STOCK</v>
      </c>
    </row>
    <row r="695" spans="7:18" ht="18" x14ac:dyDescent="0.4">
      <c r="G695" s="12">
        <f t="shared" ca="1" si="20"/>
        <v>45695.44228865741</v>
      </c>
      <c r="H695" s="3" t="str">
        <f>CONCATENATE(TEXT(ROW(G695)-ROW($G$9)+1,"0000")&amp; "-" &amp;Table2[[#This Row],[PART NUMBER]])</f>
        <v>0687-998505C1</v>
      </c>
      <c r="I695" s="4" t="s">
        <v>967</v>
      </c>
      <c r="J695" s="6" t="s">
        <v>671</v>
      </c>
      <c r="K695" s="4" t="s">
        <v>23</v>
      </c>
      <c r="L695" s="4" t="s">
        <v>242</v>
      </c>
      <c r="M695" s="11">
        <v>1</v>
      </c>
      <c r="N695" s="4" t="s">
        <v>242</v>
      </c>
      <c r="O695" s="7" t="str">
        <f t="shared" ca="1" si="21"/>
        <v/>
      </c>
      <c r="P695" s="4"/>
      <c r="Q695" s="13">
        <f>IFERROR(IF(Table2[[#This Row],[QTY USED]]="",Table2[[#This Row],[QTY IN]],Table2[[#This Row],[QTY IN]]-Table2[[#This Row],[QTY USED]]),"")</f>
        <v>1</v>
      </c>
      <c r="R695" s="4" t="str" cm="1">
        <f t="array" ref="R695">_xlfn.IFS(Table2[[#This Row],[BALANCE]]="","",Table2[[#This Row],[BALANCE]]&gt;=1,"IN STOCK",Table2[[#This Row],[BALANCE]]&lt;=0,"OUT OF STOCK")</f>
        <v>IN STOCK</v>
      </c>
    </row>
    <row r="696" spans="7:18" ht="18" x14ac:dyDescent="0.4">
      <c r="G696" s="12">
        <f t="shared" ca="1" si="20"/>
        <v>45695.44228865741</v>
      </c>
      <c r="H696" s="3" t="str">
        <f>CONCATENATE(TEXT(ROW(G696)-ROW($G$9)+1,"0000")&amp; "-" &amp;Table2[[#This Row],[PART NUMBER]])</f>
        <v>0688-998649C1</v>
      </c>
      <c r="I696" s="4" t="s">
        <v>673</v>
      </c>
      <c r="J696" s="6" t="s">
        <v>672</v>
      </c>
      <c r="K696" s="4" t="s">
        <v>23</v>
      </c>
      <c r="L696" s="4" t="s">
        <v>242</v>
      </c>
      <c r="M696" s="11">
        <v>1</v>
      </c>
      <c r="N696" s="4" t="s">
        <v>242</v>
      </c>
      <c r="O696" s="7" t="str">
        <f t="shared" ca="1" si="21"/>
        <v/>
      </c>
      <c r="P696" s="4"/>
      <c r="Q696" s="13">
        <f>IFERROR(IF(Table2[[#This Row],[QTY USED]]="",Table2[[#This Row],[QTY IN]],Table2[[#This Row],[QTY IN]]-Table2[[#This Row],[QTY USED]]),"")</f>
        <v>1</v>
      </c>
      <c r="R696" s="4" t="str" cm="1">
        <f t="array" ref="R696">_xlfn.IFS(Table2[[#This Row],[BALANCE]]="","",Table2[[#This Row],[BALANCE]]&gt;=1,"IN STOCK",Table2[[#This Row],[BALANCE]]&lt;=0,"OUT OF STOCK")</f>
        <v>IN STOCK</v>
      </c>
    </row>
    <row r="697" spans="7:18" ht="18" x14ac:dyDescent="0.4">
      <c r="G697" s="12">
        <f t="shared" ca="1" si="20"/>
        <v>45695.44228865741</v>
      </c>
      <c r="H697" s="3" t="str">
        <f>CONCATENATE(TEXT(ROW(G697)-ROW($G$9)+1,"0000")&amp; "-" &amp;Table2[[#This Row],[PART NUMBER]])</f>
        <v>0689-998724C1</v>
      </c>
      <c r="I697" s="4" t="s">
        <v>673</v>
      </c>
      <c r="J697" s="6" t="s">
        <v>674</v>
      </c>
      <c r="K697" s="4" t="s">
        <v>23</v>
      </c>
      <c r="L697" s="4" t="s">
        <v>242</v>
      </c>
      <c r="M697" s="11">
        <v>1</v>
      </c>
      <c r="N697" s="4" t="s">
        <v>242</v>
      </c>
      <c r="O697" s="7" t="str">
        <f t="shared" ca="1" si="21"/>
        <v/>
      </c>
      <c r="P697" s="4"/>
      <c r="Q697" s="13">
        <f>IFERROR(IF(Table2[[#This Row],[QTY USED]]="",Table2[[#This Row],[QTY IN]],Table2[[#This Row],[QTY IN]]-Table2[[#This Row],[QTY USED]]),"")</f>
        <v>1</v>
      </c>
      <c r="R697" s="4" t="str" cm="1">
        <f t="array" ref="R697">_xlfn.IFS(Table2[[#This Row],[BALANCE]]="","",Table2[[#This Row],[BALANCE]]&gt;=1,"IN STOCK",Table2[[#This Row],[BALANCE]]&lt;=0,"OUT OF STOCK")</f>
        <v>IN STOCK</v>
      </c>
    </row>
    <row r="698" spans="7:18" ht="18" x14ac:dyDescent="0.4">
      <c r="G698" s="12">
        <f t="shared" ca="1" si="20"/>
        <v>45695.44228865741</v>
      </c>
      <c r="H698" s="3" t="str">
        <f>CONCATENATE(TEXT(ROW(G698)-ROW($G$9)+1,"0000")&amp; "-" &amp;Table2[[#This Row],[PART NUMBER]])</f>
        <v>0690-999263C1</v>
      </c>
      <c r="I698" s="4" t="s">
        <v>1018</v>
      </c>
      <c r="J698" s="6" t="s">
        <v>675</v>
      </c>
      <c r="K698" s="4" t="s">
        <v>23</v>
      </c>
      <c r="L698" s="4" t="s">
        <v>242</v>
      </c>
      <c r="M698" s="11">
        <v>2</v>
      </c>
      <c r="N698" s="4" t="s">
        <v>242</v>
      </c>
      <c r="O698" s="7" t="str">
        <f t="shared" ca="1" si="21"/>
        <v/>
      </c>
      <c r="P698" s="4"/>
      <c r="Q698" s="13">
        <f>IFERROR(IF(Table2[[#This Row],[QTY USED]]="",Table2[[#This Row],[QTY IN]],Table2[[#This Row],[QTY IN]]-Table2[[#This Row],[QTY USED]]),"")</f>
        <v>2</v>
      </c>
      <c r="R698" s="4" t="str" cm="1">
        <f t="array" ref="R698">_xlfn.IFS(Table2[[#This Row],[BALANCE]]="","",Table2[[#This Row],[BALANCE]]&gt;=1,"IN STOCK",Table2[[#This Row],[BALANCE]]&lt;=0,"OUT OF STOCK")</f>
        <v>IN STOCK</v>
      </c>
    </row>
    <row r="699" spans="7:18" ht="18" x14ac:dyDescent="0.4">
      <c r="G699" s="12">
        <f t="shared" ca="1" si="20"/>
        <v>45695.44228865741</v>
      </c>
      <c r="H699" s="3" t="str">
        <f>CONCATENATE(TEXT(ROW(G699)-ROW($G$9)+1,"0000")&amp; "-" &amp;Table2[[#This Row],[PART NUMBER]])</f>
        <v>0691-999295C1</v>
      </c>
      <c r="I699" s="4" t="s">
        <v>1019</v>
      </c>
      <c r="J699" s="6" t="s">
        <v>676</v>
      </c>
      <c r="K699" s="4" t="s">
        <v>23</v>
      </c>
      <c r="L699" s="4" t="s">
        <v>242</v>
      </c>
      <c r="M699" s="11">
        <v>3</v>
      </c>
      <c r="N699" s="4" t="s">
        <v>242</v>
      </c>
      <c r="O699" s="7" t="str">
        <f t="shared" ca="1" si="21"/>
        <v/>
      </c>
      <c r="P699" s="4"/>
      <c r="Q699" s="13">
        <f>IFERROR(IF(Table2[[#This Row],[QTY USED]]="",Table2[[#This Row],[QTY IN]],Table2[[#This Row],[QTY IN]]-Table2[[#This Row],[QTY USED]]),"")</f>
        <v>3</v>
      </c>
      <c r="R699" s="4" t="str" cm="1">
        <f t="array" ref="R699">_xlfn.IFS(Table2[[#This Row],[BALANCE]]="","",Table2[[#This Row],[BALANCE]]&gt;=1,"IN STOCK",Table2[[#This Row],[BALANCE]]&lt;=0,"OUT OF STOCK")</f>
        <v>IN STOCK</v>
      </c>
    </row>
    <row r="700" spans="7:18" ht="18" x14ac:dyDescent="0.4">
      <c r="G700" s="12">
        <f t="shared" ca="1" si="20"/>
        <v>45695.44228865741</v>
      </c>
      <c r="H700" s="3" t="str">
        <f>CONCATENATE(TEXT(ROW(G700)-ROW($G$9)+1,"0000")&amp; "-" &amp;Table2[[#This Row],[PART NUMBER]])</f>
        <v>0692-E1042016-2400</v>
      </c>
      <c r="I700" s="4" t="s">
        <v>677</v>
      </c>
      <c r="J700" s="6" t="s">
        <v>678</v>
      </c>
      <c r="K700" s="4" t="s">
        <v>23</v>
      </c>
      <c r="L700" s="4" t="s">
        <v>242</v>
      </c>
      <c r="M700" s="11">
        <v>0</v>
      </c>
      <c r="N700" s="4" t="s">
        <v>242</v>
      </c>
      <c r="O700" s="7" t="str">
        <f t="shared" ca="1" si="21"/>
        <v/>
      </c>
      <c r="P700" s="4"/>
      <c r="Q700" s="13">
        <f>IFERROR(IF(Table2[[#This Row],[QTY USED]]="",Table2[[#This Row],[QTY IN]],Table2[[#This Row],[QTY IN]]-Table2[[#This Row],[QTY USED]]),"")</f>
        <v>0</v>
      </c>
      <c r="R700" s="4" t="str" cm="1">
        <f t="array" ref="R700">_xlfn.IFS(Table2[[#This Row],[BALANCE]]="","",Table2[[#This Row],[BALANCE]]&gt;=1,"IN STOCK",Table2[[#This Row],[BALANCE]]&lt;=0,"OUT OF STOCK")</f>
        <v>OUT OF STOCK</v>
      </c>
    </row>
    <row r="701" spans="7:18" ht="18" x14ac:dyDescent="0.4">
      <c r="G701" s="12">
        <f t="shared" ca="1" si="20"/>
        <v>45695.44228865741</v>
      </c>
      <c r="H701" s="3" t="str">
        <f>CONCATENATE(TEXT(ROW(G701)-ROW($G$9)+1,"0000")&amp; "-" &amp;Table2[[#This Row],[PART NUMBER]])</f>
        <v>0693-E1799637-100</v>
      </c>
      <c r="I701" s="4" t="s">
        <v>679</v>
      </c>
      <c r="J701" s="6" t="s">
        <v>680</v>
      </c>
      <c r="K701" s="4" t="s">
        <v>23</v>
      </c>
      <c r="L701" s="4" t="s">
        <v>242</v>
      </c>
      <c r="M701" s="11">
        <v>0</v>
      </c>
      <c r="N701" s="4" t="s">
        <v>242</v>
      </c>
      <c r="O701" s="7" t="str">
        <f t="shared" ca="1" si="21"/>
        <v/>
      </c>
      <c r="P701" s="4"/>
      <c r="Q701" s="13">
        <f>IFERROR(IF(Table2[[#This Row],[QTY USED]]="",Table2[[#This Row],[QTY IN]],Table2[[#This Row],[QTY IN]]-Table2[[#This Row],[QTY USED]]),"")</f>
        <v>0</v>
      </c>
      <c r="R701" s="4" t="str" cm="1">
        <f t="array" ref="R701">_xlfn.IFS(Table2[[#This Row],[BALANCE]]="","",Table2[[#This Row],[BALANCE]]&gt;=1,"IN STOCK",Table2[[#This Row],[BALANCE]]&lt;=0,"OUT OF STOCK")</f>
        <v>OUT OF STOCK</v>
      </c>
    </row>
    <row r="702" spans="7:18" ht="18" x14ac:dyDescent="0.4">
      <c r="G702" s="12">
        <f t="shared" ca="1" si="20"/>
        <v>45695.44228865741</v>
      </c>
      <c r="H702" s="3" t="str">
        <f>CONCATENATE(TEXT(ROW(G702)-ROW($G$9)+1,"0000")&amp; "-" &amp;Table2[[#This Row],[PART NUMBER]])</f>
        <v>0694-FT30205-101</v>
      </c>
      <c r="I702" s="4" t="s">
        <v>681</v>
      </c>
      <c r="J702" s="6" t="s">
        <v>682</v>
      </c>
      <c r="K702" s="4" t="s">
        <v>23</v>
      </c>
      <c r="L702" s="4" t="s">
        <v>242</v>
      </c>
      <c r="M702" s="11">
        <v>0</v>
      </c>
      <c r="N702" s="4" t="s">
        <v>242</v>
      </c>
      <c r="O702" s="7" t="str">
        <f t="shared" ca="1" si="21"/>
        <v/>
      </c>
      <c r="P702" s="4"/>
      <c r="Q702" s="13">
        <f>IFERROR(IF(Table2[[#This Row],[QTY USED]]="",Table2[[#This Row],[QTY IN]],Table2[[#This Row],[QTY IN]]-Table2[[#This Row],[QTY USED]]),"")</f>
        <v>0</v>
      </c>
      <c r="R702" s="4" t="str" cm="1">
        <f t="array" ref="R702">_xlfn.IFS(Table2[[#This Row],[BALANCE]]="","",Table2[[#This Row],[BALANCE]]&gt;=1,"IN STOCK",Table2[[#This Row],[BALANCE]]&lt;=0,"OUT OF STOCK")</f>
        <v>OUT OF STOCK</v>
      </c>
    </row>
    <row r="703" spans="7:18" ht="18" x14ac:dyDescent="0.4">
      <c r="G703" s="12">
        <f t="shared" ca="1" si="20"/>
        <v>45695.44228865741</v>
      </c>
      <c r="H703" s="3" t="str">
        <f>CONCATENATE(TEXT(ROW(G703)-ROW($G$9)+1,"0000")&amp; "-" &amp;Table2[[#This Row],[PART NUMBER]])</f>
        <v>0695-FT30205-101</v>
      </c>
      <c r="I703" s="4" t="s">
        <v>683</v>
      </c>
      <c r="J703" s="6" t="s">
        <v>682</v>
      </c>
      <c r="K703" s="4" t="s">
        <v>23</v>
      </c>
      <c r="L703" s="4" t="s">
        <v>242</v>
      </c>
      <c r="M703" s="11">
        <v>0</v>
      </c>
      <c r="N703" s="4" t="s">
        <v>242</v>
      </c>
      <c r="O703" s="7" t="str">
        <f t="shared" ca="1" si="21"/>
        <v/>
      </c>
      <c r="P703" s="4"/>
      <c r="Q703" s="13">
        <f>IFERROR(IF(Table2[[#This Row],[QTY USED]]="",Table2[[#This Row],[QTY IN]],Table2[[#This Row],[QTY IN]]-Table2[[#This Row],[QTY USED]]),"")</f>
        <v>0</v>
      </c>
      <c r="R703" s="4" t="str" cm="1">
        <f t="array" ref="R703">_xlfn.IFS(Table2[[#This Row],[BALANCE]]="","",Table2[[#This Row],[BALANCE]]&gt;=1,"IN STOCK",Table2[[#This Row],[BALANCE]]&lt;=0,"OUT OF STOCK")</f>
        <v>OUT OF STOCK</v>
      </c>
    </row>
    <row r="704" spans="7:18" ht="18" x14ac:dyDescent="0.4">
      <c r="G704" s="12">
        <f t="shared" ca="1" si="20"/>
        <v>45695.44228865741</v>
      </c>
      <c r="H704" s="3" t="str">
        <f>CONCATENATE(TEXT(ROW(G704)-ROW($G$9)+1,"0000")&amp; "-" &amp;Table2[[#This Row],[PART NUMBER]])</f>
        <v>0696-FT30303-101</v>
      </c>
      <c r="I704" s="4" t="s">
        <v>684</v>
      </c>
      <c r="J704" s="6" t="s">
        <v>685</v>
      </c>
      <c r="K704" s="4" t="s">
        <v>23</v>
      </c>
      <c r="L704" s="4" t="s">
        <v>242</v>
      </c>
      <c r="M704" s="11">
        <v>0</v>
      </c>
      <c r="N704" s="4" t="s">
        <v>242</v>
      </c>
      <c r="O704" s="7" t="str">
        <f t="shared" ca="1" si="21"/>
        <v/>
      </c>
      <c r="P704" s="4"/>
      <c r="Q704" s="13">
        <f>IFERROR(IF(Table2[[#This Row],[QTY USED]]="",Table2[[#This Row],[QTY IN]],Table2[[#This Row],[QTY IN]]-Table2[[#This Row],[QTY USED]]),"")</f>
        <v>0</v>
      </c>
      <c r="R704" s="4" t="str" cm="1">
        <f t="array" ref="R704">_xlfn.IFS(Table2[[#This Row],[BALANCE]]="","",Table2[[#This Row],[BALANCE]]&gt;=1,"IN STOCK",Table2[[#This Row],[BALANCE]]&lt;=0,"OUT OF STOCK")</f>
        <v>OUT OF STOCK</v>
      </c>
    </row>
    <row r="705" spans="7:18" ht="18" x14ac:dyDescent="0.4">
      <c r="G705" s="12">
        <f t="shared" ca="1" si="20"/>
        <v>45695.44228865741</v>
      </c>
      <c r="H705" s="3" t="str">
        <f>CONCATENATE(TEXT(ROW(G705)-ROW($G$9)+1,"0000")&amp; "-" &amp;Table2[[#This Row],[PART NUMBER]])</f>
        <v>0697-FT30421-100</v>
      </c>
      <c r="I705" s="4" t="s">
        <v>1020</v>
      </c>
      <c r="J705" s="6" t="s">
        <v>686</v>
      </c>
      <c r="K705" s="4" t="s">
        <v>23</v>
      </c>
      <c r="L705" s="4" t="s">
        <v>242</v>
      </c>
      <c r="M705" s="11">
        <v>0</v>
      </c>
      <c r="N705" s="4" t="s">
        <v>242</v>
      </c>
      <c r="O705" s="7" t="str">
        <f t="shared" ca="1" si="21"/>
        <v/>
      </c>
      <c r="P705" s="4"/>
      <c r="Q705" s="13">
        <f>IFERROR(IF(Table2[[#This Row],[QTY USED]]="",Table2[[#This Row],[QTY IN]],Table2[[#This Row],[QTY IN]]-Table2[[#This Row],[QTY USED]]),"")</f>
        <v>0</v>
      </c>
      <c r="R705" s="4" t="str" cm="1">
        <f t="array" ref="R705">_xlfn.IFS(Table2[[#This Row],[BALANCE]]="","",Table2[[#This Row],[BALANCE]]&gt;=1,"IN STOCK",Table2[[#This Row],[BALANCE]]&lt;=0,"OUT OF STOCK")</f>
        <v>OUT OF STOCK</v>
      </c>
    </row>
    <row r="706" spans="7:18" ht="18" x14ac:dyDescent="0.4">
      <c r="G706" s="12">
        <f t="shared" ca="1" si="20"/>
        <v>45695.44228865741</v>
      </c>
      <c r="H706" s="3" t="str">
        <f>CONCATENATE(TEXT(ROW(G706)-ROW($G$9)+1,"0000")&amp; "-" &amp;Table2[[#This Row],[PART NUMBER]])</f>
        <v>0698-30618-102</v>
      </c>
      <c r="I706" s="4" t="s">
        <v>1020</v>
      </c>
      <c r="J706" s="6" t="s">
        <v>687</v>
      </c>
      <c r="K706" s="4" t="s">
        <v>23</v>
      </c>
      <c r="L706" s="4" t="s">
        <v>242</v>
      </c>
      <c r="M706" s="11">
        <v>0</v>
      </c>
      <c r="N706" s="4" t="s">
        <v>242</v>
      </c>
      <c r="O706" s="7" t="str">
        <f t="shared" ca="1" si="21"/>
        <v/>
      </c>
      <c r="P706" s="4"/>
      <c r="Q706" s="13">
        <f>IFERROR(IF(Table2[[#This Row],[QTY USED]]="",Table2[[#This Row],[QTY IN]],Table2[[#This Row],[QTY IN]]-Table2[[#This Row],[QTY USED]]),"")</f>
        <v>0</v>
      </c>
      <c r="R706" s="4" t="str" cm="1">
        <f t="array" ref="R706">_xlfn.IFS(Table2[[#This Row],[BALANCE]]="","",Table2[[#This Row],[BALANCE]]&gt;=1,"IN STOCK",Table2[[#This Row],[BALANCE]]&lt;=0,"OUT OF STOCK")</f>
        <v>OUT OF STOCK</v>
      </c>
    </row>
    <row r="707" spans="7:18" ht="18" x14ac:dyDescent="0.4">
      <c r="G707" s="12">
        <f t="shared" ca="1" si="20"/>
        <v>45695.44228865741</v>
      </c>
      <c r="H707" s="3" t="str">
        <f>CONCATENATE(TEXT(ROW(G707)-ROW($G$9)+1,"0000")&amp; "-" &amp;Table2[[#This Row],[PART NUMBER]])</f>
        <v>0699-FT30618-102</v>
      </c>
      <c r="I707" s="4" t="s">
        <v>1020</v>
      </c>
      <c r="J707" s="6" t="s">
        <v>688</v>
      </c>
      <c r="K707" s="4" t="s">
        <v>23</v>
      </c>
      <c r="L707" s="4" t="s">
        <v>242</v>
      </c>
      <c r="M707" s="11">
        <v>0</v>
      </c>
      <c r="N707" s="4" t="s">
        <v>242</v>
      </c>
      <c r="O707" s="7" t="str">
        <f t="shared" ca="1" si="21"/>
        <v/>
      </c>
      <c r="P707" s="4"/>
      <c r="Q707" s="13">
        <f>IFERROR(IF(Table2[[#This Row],[QTY USED]]="",Table2[[#This Row],[QTY IN]],Table2[[#This Row],[QTY IN]]-Table2[[#This Row],[QTY USED]]),"")</f>
        <v>0</v>
      </c>
      <c r="R707" s="4" t="str" cm="1">
        <f t="array" ref="R707">_xlfn.IFS(Table2[[#This Row],[BALANCE]]="","",Table2[[#This Row],[BALANCE]]&gt;=1,"IN STOCK",Table2[[#This Row],[BALANCE]]&lt;=0,"OUT OF STOCK")</f>
        <v>OUT OF STOCK</v>
      </c>
    </row>
    <row r="708" spans="7:18" ht="18" x14ac:dyDescent="0.4">
      <c r="G708" s="12">
        <f t="shared" ca="1" si="20"/>
        <v>45695.44228865741</v>
      </c>
      <c r="H708" s="3" t="str">
        <f>CONCATENATE(TEXT(ROW(G708)-ROW($G$9)+1,"0000")&amp; "-" &amp;Table2[[#This Row],[PART NUMBER]])</f>
        <v>0700-FT30635-101</v>
      </c>
      <c r="I708" s="4" t="s">
        <v>1020</v>
      </c>
      <c r="J708" s="6" t="s">
        <v>689</v>
      </c>
      <c r="K708" s="4" t="s">
        <v>23</v>
      </c>
      <c r="L708" s="4" t="s">
        <v>242</v>
      </c>
      <c r="M708" s="11">
        <v>0</v>
      </c>
      <c r="N708" s="4" t="s">
        <v>242</v>
      </c>
      <c r="O708" s="7" t="str">
        <f t="shared" ca="1" si="21"/>
        <v/>
      </c>
      <c r="P708" s="4"/>
      <c r="Q708" s="13">
        <f>IFERROR(IF(Table2[[#This Row],[QTY USED]]="",Table2[[#This Row],[QTY IN]],Table2[[#This Row],[QTY IN]]-Table2[[#This Row],[QTY USED]]),"")</f>
        <v>0</v>
      </c>
      <c r="R708" s="4" t="str" cm="1">
        <f t="array" ref="R708">_xlfn.IFS(Table2[[#This Row],[BALANCE]]="","",Table2[[#This Row],[BALANCE]]&gt;=1,"IN STOCK",Table2[[#This Row],[BALANCE]]&lt;=0,"OUT OF STOCK")</f>
        <v>OUT OF STOCK</v>
      </c>
    </row>
    <row r="709" spans="7:18" ht="18" x14ac:dyDescent="0.4">
      <c r="G709" s="12">
        <f t="shared" ca="1" si="20"/>
        <v>45695.44228865741</v>
      </c>
      <c r="H709" s="3" t="str">
        <f>CONCATENATE(TEXT(ROW(G709)-ROW($G$9)+1,"0000")&amp; "-" &amp;Table2[[#This Row],[PART NUMBER]])</f>
        <v>0701-30637-101</v>
      </c>
      <c r="I709" s="4" t="s">
        <v>1020</v>
      </c>
      <c r="J709" s="6" t="s">
        <v>690</v>
      </c>
      <c r="K709" s="4" t="s">
        <v>23</v>
      </c>
      <c r="L709" s="4" t="s">
        <v>242</v>
      </c>
      <c r="M709" s="11">
        <v>0</v>
      </c>
      <c r="N709" s="4" t="s">
        <v>242</v>
      </c>
      <c r="O709" s="7" t="str">
        <f t="shared" ca="1" si="21"/>
        <v/>
      </c>
      <c r="P709" s="4"/>
      <c r="Q709" s="13">
        <f>IFERROR(IF(Table2[[#This Row],[QTY USED]]="",Table2[[#This Row],[QTY IN]],Table2[[#This Row],[QTY IN]]-Table2[[#This Row],[QTY USED]]),"")</f>
        <v>0</v>
      </c>
      <c r="R709" s="4" t="str" cm="1">
        <f t="array" ref="R709">_xlfn.IFS(Table2[[#This Row],[BALANCE]]="","",Table2[[#This Row],[BALANCE]]&gt;=1,"IN STOCK",Table2[[#This Row],[BALANCE]]&lt;=0,"OUT OF STOCK")</f>
        <v>OUT OF STOCK</v>
      </c>
    </row>
    <row r="710" spans="7:18" ht="18" x14ac:dyDescent="0.4">
      <c r="G710" s="12">
        <f t="shared" ca="1" si="20"/>
        <v>45695.44228865741</v>
      </c>
      <c r="H710" s="3" t="str">
        <f>CONCATENATE(TEXT(ROW(G710)-ROW($G$9)+1,"0000")&amp; "-" &amp;Table2[[#This Row],[PART NUMBER]])</f>
        <v>0702-FT33013-102</v>
      </c>
      <c r="I710" s="4" t="s">
        <v>691</v>
      </c>
      <c r="J710" s="6" t="s">
        <v>692</v>
      </c>
      <c r="K710" s="4" t="s">
        <v>23</v>
      </c>
      <c r="L710" s="4" t="s">
        <v>242</v>
      </c>
      <c r="M710" s="11">
        <v>0</v>
      </c>
      <c r="N710" s="4" t="s">
        <v>242</v>
      </c>
      <c r="O710" s="7" t="str">
        <f t="shared" ca="1" si="21"/>
        <v/>
      </c>
      <c r="P710" s="4"/>
      <c r="Q710" s="13">
        <f>IFERROR(IF(Table2[[#This Row],[QTY USED]]="",Table2[[#This Row],[QTY IN]],Table2[[#This Row],[QTY IN]]-Table2[[#This Row],[QTY USED]]),"")</f>
        <v>0</v>
      </c>
      <c r="R710" s="4" t="str" cm="1">
        <f t="array" ref="R710">_xlfn.IFS(Table2[[#This Row],[BALANCE]]="","",Table2[[#This Row],[BALANCE]]&gt;=1,"IN STOCK",Table2[[#This Row],[BALANCE]]&lt;=0,"OUT OF STOCK")</f>
        <v>OUT OF STOCK</v>
      </c>
    </row>
    <row r="711" spans="7:18" ht="18" x14ac:dyDescent="0.4">
      <c r="G711" s="12">
        <f t="shared" ca="1" si="20"/>
        <v>45695.44228865741</v>
      </c>
      <c r="H711" s="3" t="str">
        <f>CONCATENATE(TEXT(ROW(G711)-ROW($G$9)+1,"0000")&amp; "-" &amp;Table2[[#This Row],[PART NUMBER]])</f>
        <v>0703-FT33015-101</v>
      </c>
      <c r="I711" s="4" t="s">
        <v>693</v>
      </c>
      <c r="J711" s="6" t="s">
        <v>694</v>
      </c>
      <c r="K711" s="4" t="s">
        <v>23</v>
      </c>
      <c r="L711" s="4" t="s">
        <v>242</v>
      </c>
      <c r="M711" s="11">
        <v>0</v>
      </c>
      <c r="N711" s="4" t="s">
        <v>242</v>
      </c>
      <c r="O711" s="7" t="str">
        <f t="shared" ca="1" si="21"/>
        <v/>
      </c>
      <c r="P711" s="4"/>
      <c r="Q711" s="13">
        <f>IFERROR(IF(Table2[[#This Row],[QTY USED]]="",Table2[[#This Row],[QTY IN]],Table2[[#This Row],[QTY IN]]-Table2[[#This Row],[QTY USED]]),"")</f>
        <v>0</v>
      </c>
      <c r="R711" s="4" t="str" cm="1">
        <f t="array" ref="R711">_xlfn.IFS(Table2[[#This Row],[BALANCE]]="","",Table2[[#This Row],[BALANCE]]&gt;=1,"IN STOCK",Table2[[#This Row],[BALANCE]]&lt;=0,"OUT OF STOCK")</f>
        <v>OUT OF STOCK</v>
      </c>
    </row>
    <row r="712" spans="7:18" ht="18" x14ac:dyDescent="0.4">
      <c r="G712" s="12">
        <f t="shared" ca="1" si="20"/>
        <v>45695.44228865741</v>
      </c>
      <c r="H712" s="3" t="str">
        <f>CONCATENATE(TEXT(ROW(G712)-ROW($G$9)+1,"0000")&amp; "-" &amp;Table2[[#This Row],[PART NUMBER]])</f>
        <v>0704-FT33016-100</v>
      </c>
      <c r="I712" s="4" t="s">
        <v>695</v>
      </c>
      <c r="J712" s="6" t="s">
        <v>696</v>
      </c>
      <c r="K712" s="4" t="s">
        <v>23</v>
      </c>
      <c r="L712" s="4" t="s">
        <v>242</v>
      </c>
      <c r="M712" s="11">
        <v>0</v>
      </c>
      <c r="N712" s="4" t="s">
        <v>242</v>
      </c>
      <c r="O712" s="7" t="str">
        <f t="shared" ca="1" si="21"/>
        <v/>
      </c>
      <c r="P712" s="4"/>
      <c r="Q712" s="13">
        <f>IFERROR(IF(Table2[[#This Row],[QTY USED]]="",Table2[[#This Row],[QTY IN]],Table2[[#This Row],[QTY IN]]-Table2[[#This Row],[QTY USED]]),"")</f>
        <v>0</v>
      </c>
      <c r="R712" s="4" t="str" cm="1">
        <f t="array" ref="R712">_xlfn.IFS(Table2[[#This Row],[BALANCE]]="","",Table2[[#This Row],[BALANCE]]&gt;=1,"IN STOCK",Table2[[#This Row],[BALANCE]]&lt;=0,"OUT OF STOCK")</f>
        <v>OUT OF STOCK</v>
      </c>
    </row>
    <row r="713" spans="7:18" ht="18" x14ac:dyDescent="0.4">
      <c r="G713" s="12">
        <f t="shared" ref="G713:G732" ca="1" si="22">IF(I713&lt;&gt;"",IF(G713="",NOW(),G713),"")</f>
        <v>45695.44228865741</v>
      </c>
      <c r="H713" s="3" t="str">
        <f>CONCATENATE(TEXT(ROW(G713)-ROW($G$9)+1,"0000")&amp; "-" &amp;Table2[[#This Row],[PART NUMBER]])</f>
        <v>0705-FT33050</v>
      </c>
      <c r="I713" s="4" t="s">
        <v>697</v>
      </c>
      <c r="J713" s="6" t="s">
        <v>53</v>
      </c>
      <c r="K713" s="4" t="s">
        <v>23</v>
      </c>
      <c r="L713" s="4" t="s">
        <v>242</v>
      </c>
      <c r="M713" s="11">
        <v>0</v>
      </c>
      <c r="N713" s="4" t="s">
        <v>242</v>
      </c>
      <c r="O713" s="7" t="str">
        <f t="shared" ref="O713:O732" ca="1" si="23">IF(P713&lt;&gt;"",IF(O713="",NOW(),O713),"")</f>
        <v/>
      </c>
      <c r="P713" s="4"/>
      <c r="Q713" s="13">
        <f>IFERROR(IF(Table2[[#This Row],[QTY USED]]="",Table2[[#This Row],[QTY IN]],Table2[[#This Row],[QTY IN]]-Table2[[#This Row],[QTY USED]]),"")</f>
        <v>0</v>
      </c>
      <c r="R713" s="4" t="str" cm="1">
        <f t="array" ref="R713">_xlfn.IFS(Table2[[#This Row],[BALANCE]]="","",Table2[[#This Row],[BALANCE]]&gt;=1,"IN STOCK",Table2[[#This Row],[BALANCE]]&lt;=0,"OUT OF STOCK")</f>
        <v>OUT OF STOCK</v>
      </c>
    </row>
    <row r="714" spans="7:18" ht="18" x14ac:dyDescent="0.4">
      <c r="G714" s="12">
        <f t="shared" ca="1" si="22"/>
        <v>45695.44228865741</v>
      </c>
      <c r="H714" s="3" t="str">
        <f>CONCATENATE(TEXT(ROW(G714)-ROW($G$9)+1,"0000")&amp; "-" &amp;Table2[[#This Row],[PART NUMBER]])</f>
        <v>0706-FT33076-103</v>
      </c>
      <c r="I714" s="4" t="s">
        <v>698</v>
      </c>
      <c r="J714" s="6" t="s">
        <v>699</v>
      </c>
      <c r="K714" s="4" t="s">
        <v>23</v>
      </c>
      <c r="L714" s="4" t="s">
        <v>242</v>
      </c>
      <c r="M714" s="11">
        <v>0</v>
      </c>
      <c r="N714" s="4" t="s">
        <v>242</v>
      </c>
      <c r="O714" s="7" t="str">
        <f t="shared" ca="1" si="23"/>
        <v/>
      </c>
      <c r="P714" s="4"/>
      <c r="Q714" s="13">
        <f>IFERROR(IF(Table2[[#This Row],[QTY USED]]="",Table2[[#This Row],[QTY IN]],Table2[[#This Row],[QTY IN]]-Table2[[#This Row],[QTY USED]]),"")</f>
        <v>0</v>
      </c>
      <c r="R714" s="4" t="str" cm="1">
        <f t="array" ref="R714">_xlfn.IFS(Table2[[#This Row],[BALANCE]]="","",Table2[[#This Row],[BALANCE]]&gt;=1,"IN STOCK",Table2[[#This Row],[BALANCE]]&lt;=0,"OUT OF STOCK")</f>
        <v>OUT OF STOCK</v>
      </c>
    </row>
    <row r="715" spans="7:18" ht="18" x14ac:dyDescent="0.4">
      <c r="G715" s="12">
        <f t="shared" ca="1" si="22"/>
        <v>45695.44228865741</v>
      </c>
      <c r="H715" s="3" t="str">
        <f>CONCATENATE(TEXT(ROW(G715)-ROW($G$9)+1,"0000")&amp; "-" &amp;Table2[[#This Row],[PART NUMBER]])</f>
        <v>0707-FT33198-1</v>
      </c>
      <c r="I715" s="4" t="s">
        <v>1021</v>
      </c>
      <c r="J715" s="6" t="s">
        <v>700</v>
      </c>
      <c r="K715" s="4" t="s">
        <v>23</v>
      </c>
      <c r="L715" s="4" t="s">
        <v>242</v>
      </c>
      <c r="M715" s="11">
        <v>1</v>
      </c>
      <c r="N715" s="4" t="s">
        <v>242</v>
      </c>
      <c r="O715" s="7" t="str">
        <f t="shared" ca="1" si="23"/>
        <v/>
      </c>
      <c r="P715" s="4"/>
      <c r="Q715" s="13">
        <f>IFERROR(IF(Table2[[#This Row],[QTY USED]]="",Table2[[#This Row],[QTY IN]],Table2[[#This Row],[QTY IN]]-Table2[[#This Row],[QTY USED]]),"")</f>
        <v>1</v>
      </c>
      <c r="R715" s="4" t="str" cm="1">
        <f t="array" ref="R715">_xlfn.IFS(Table2[[#This Row],[BALANCE]]="","",Table2[[#This Row],[BALANCE]]&gt;=1,"IN STOCK",Table2[[#This Row],[BALANCE]]&lt;=0,"OUT OF STOCK")</f>
        <v>IN STOCK</v>
      </c>
    </row>
    <row r="716" spans="7:18" ht="18" x14ac:dyDescent="0.4">
      <c r="G716" s="12">
        <f t="shared" ca="1" si="22"/>
        <v>45695.44228865741</v>
      </c>
      <c r="H716" s="3" t="str">
        <f>CONCATENATE(TEXT(ROW(G716)-ROW($G$9)+1,"0000")&amp; "-" &amp;Table2[[#This Row],[PART NUMBER]])</f>
        <v>0708-FT33303-102</v>
      </c>
      <c r="I716" s="4" t="s">
        <v>701</v>
      </c>
      <c r="J716" s="6" t="s">
        <v>702</v>
      </c>
      <c r="K716" s="4" t="s">
        <v>23</v>
      </c>
      <c r="L716" s="4" t="s">
        <v>242</v>
      </c>
      <c r="M716" s="11">
        <v>0</v>
      </c>
      <c r="N716" s="4" t="s">
        <v>242</v>
      </c>
      <c r="O716" s="7" t="str">
        <f t="shared" ca="1" si="23"/>
        <v/>
      </c>
      <c r="P716" s="4"/>
      <c r="Q716" s="13">
        <f>IFERROR(IF(Table2[[#This Row],[QTY USED]]="",Table2[[#This Row],[QTY IN]],Table2[[#This Row],[QTY IN]]-Table2[[#This Row],[QTY USED]]),"")</f>
        <v>0</v>
      </c>
      <c r="R716" s="4" t="str" cm="1">
        <f t="array" ref="R716">_xlfn.IFS(Table2[[#This Row],[BALANCE]]="","",Table2[[#This Row],[BALANCE]]&gt;=1,"IN STOCK",Table2[[#This Row],[BALANCE]]&lt;=0,"OUT OF STOCK")</f>
        <v>OUT OF STOCK</v>
      </c>
    </row>
    <row r="717" spans="7:18" ht="18" x14ac:dyDescent="0.4">
      <c r="G717" s="12">
        <f t="shared" ca="1" si="22"/>
        <v>45695.44228865741</v>
      </c>
      <c r="H717" s="3" t="str">
        <f>CONCATENATE(TEXT(ROW(G717)-ROW($G$9)+1,"0000")&amp; "-" &amp;Table2[[#This Row],[PART NUMBER]])</f>
        <v>0709-FT33306-100</v>
      </c>
      <c r="I717" s="4" t="s">
        <v>1022</v>
      </c>
      <c r="J717" s="6" t="s">
        <v>703</v>
      </c>
      <c r="K717" s="4" t="s">
        <v>23</v>
      </c>
      <c r="L717" s="4" t="s">
        <v>242</v>
      </c>
      <c r="M717" s="11">
        <v>1</v>
      </c>
      <c r="N717" s="4" t="s">
        <v>242</v>
      </c>
      <c r="O717" s="7" t="str">
        <f t="shared" ca="1" si="23"/>
        <v/>
      </c>
      <c r="P717" s="4"/>
      <c r="Q717" s="13">
        <f>IFERROR(IF(Table2[[#This Row],[QTY USED]]="",Table2[[#This Row],[QTY IN]],Table2[[#This Row],[QTY IN]]-Table2[[#This Row],[QTY USED]]),"")</f>
        <v>1</v>
      </c>
      <c r="R717" s="4" t="str" cm="1">
        <f t="array" ref="R717">_xlfn.IFS(Table2[[#This Row],[BALANCE]]="","",Table2[[#This Row],[BALANCE]]&gt;=1,"IN STOCK",Table2[[#This Row],[BALANCE]]&lt;=0,"OUT OF STOCK")</f>
        <v>IN STOCK</v>
      </c>
    </row>
    <row r="718" spans="7:18" ht="18" x14ac:dyDescent="0.4">
      <c r="G718" s="12">
        <f t="shared" ca="1" si="22"/>
        <v>45695.44228865741</v>
      </c>
      <c r="H718" s="3" t="str">
        <f>CONCATENATE(TEXT(ROW(G718)-ROW($G$9)+1,"0000")&amp; "-" &amp;Table2[[#This Row],[PART NUMBER]])</f>
        <v>0710-FT33512-101</v>
      </c>
      <c r="I718" s="4" t="s">
        <v>704</v>
      </c>
      <c r="J718" s="6" t="s">
        <v>705</v>
      </c>
      <c r="K718" s="4" t="s">
        <v>23</v>
      </c>
      <c r="L718" s="4" t="s">
        <v>242</v>
      </c>
      <c r="M718" s="11">
        <v>0</v>
      </c>
      <c r="N718" s="4" t="s">
        <v>242</v>
      </c>
      <c r="O718" s="7" t="str">
        <f t="shared" ca="1" si="23"/>
        <v/>
      </c>
      <c r="P718" s="4"/>
      <c r="Q718" s="13">
        <f>IFERROR(IF(Table2[[#This Row],[QTY USED]]="",Table2[[#This Row],[QTY IN]],Table2[[#This Row],[QTY IN]]-Table2[[#This Row],[QTY USED]]),"")</f>
        <v>0</v>
      </c>
      <c r="R718" s="4" t="str" cm="1">
        <f t="array" ref="R718">_xlfn.IFS(Table2[[#This Row],[BALANCE]]="","",Table2[[#This Row],[BALANCE]]&gt;=1,"IN STOCK",Table2[[#This Row],[BALANCE]]&lt;=0,"OUT OF STOCK")</f>
        <v>OUT OF STOCK</v>
      </c>
    </row>
    <row r="719" spans="7:18" ht="18" x14ac:dyDescent="0.4">
      <c r="G719" s="12">
        <f t="shared" ca="1" si="22"/>
        <v>45695.44228865741</v>
      </c>
      <c r="H719" s="3" t="str">
        <f>CONCATENATE(TEXT(ROW(G719)-ROW($G$9)+1,"0000")&amp; "-" &amp;Table2[[#This Row],[PART NUMBER]])</f>
        <v>0711-FT33604-100</v>
      </c>
      <c r="I719" s="4" t="s">
        <v>706</v>
      </c>
      <c r="J719" s="6" t="s">
        <v>707</v>
      </c>
      <c r="K719" s="4" t="s">
        <v>23</v>
      </c>
      <c r="L719" s="4" t="s">
        <v>242</v>
      </c>
      <c r="M719" s="11">
        <v>0</v>
      </c>
      <c r="N719" s="4" t="s">
        <v>242</v>
      </c>
      <c r="O719" s="7" t="str">
        <f t="shared" ca="1" si="23"/>
        <v/>
      </c>
      <c r="P719" s="4"/>
      <c r="Q719" s="13">
        <f>IFERROR(IF(Table2[[#This Row],[QTY USED]]="",Table2[[#This Row],[QTY IN]],Table2[[#This Row],[QTY IN]]-Table2[[#This Row],[QTY USED]]),"")</f>
        <v>0</v>
      </c>
      <c r="R719" s="4" t="str" cm="1">
        <f t="array" ref="R719">_xlfn.IFS(Table2[[#This Row],[BALANCE]]="","",Table2[[#This Row],[BALANCE]]&gt;=1,"IN STOCK",Table2[[#This Row],[BALANCE]]&lt;=0,"OUT OF STOCK")</f>
        <v>OUT OF STOCK</v>
      </c>
    </row>
    <row r="720" spans="7:18" ht="18" x14ac:dyDescent="0.4">
      <c r="G720" s="12">
        <f t="shared" ca="1" si="22"/>
        <v>45695.44228865741</v>
      </c>
      <c r="H720" s="3" t="str">
        <f>CONCATENATE(TEXT(ROW(G720)-ROW($G$9)+1,"0000")&amp; "-" &amp;Table2[[#This Row],[PART NUMBER]])</f>
        <v>0712-FT51010-104</v>
      </c>
      <c r="I720" s="4" t="s">
        <v>708</v>
      </c>
      <c r="J720" s="6" t="s">
        <v>709</v>
      </c>
      <c r="K720" s="4" t="s">
        <v>23</v>
      </c>
      <c r="L720" s="4" t="s">
        <v>242</v>
      </c>
      <c r="M720" s="11">
        <v>0</v>
      </c>
      <c r="N720" s="4" t="s">
        <v>242</v>
      </c>
      <c r="O720" s="7" t="str">
        <f t="shared" ca="1" si="23"/>
        <v/>
      </c>
      <c r="P720" s="4"/>
      <c r="Q720" s="13">
        <f>IFERROR(IF(Table2[[#This Row],[QTY USED]]="",Table2[[#This Row],[QTY IN]],Table2[[#This Row],[QTY IN]]-Table2[[#This Row],[QTY USED]]),"")</f>
        <v>0</v>
      </c>
      <c r="R720" s="4" t="str" cm="1">
        <f t="array" ref="R720">_xlfn.IFS(Table2[[#This Row],[BALANCE]]="","",Table2[[#This Row],[BALANCE]]&gt;=1,"IN STOCK",Table2[[#This Row],[BALANCE]]&lt;=0,"OUT OF STOCK")</f>
        <v>OUT OF STOCK</v>
      </c>
    </row>
    <row r="721" spans="7:18" ht="18" x14ac:dyDescent="0.4">
      <c r="G721" s="12">
        <f t="shared" ca="1" si="22"/>
        <v>45695.44228865741</v>
      </c>
      <c r="H721" s="3" t="str">
        <f>CONCATENATE(TEXT(ROW(G721)-ROW($G$9)+1,"0000")&amp; "-" &amp;Table2[[#This Row],[PART NUMBER]])</f>
        <v>0713-FT61014-101</v>
      </c>
      <c r="I721" s="4" t="s">
        <v>710</v>
      </c>
      <c r="J721" s="6" t="s">
        <v>711</v>
      </c>
      <c r="K721" s="4" t="s">
        <v>23</v>
      </c>
      <c r="L721" s="4" t="s">
        <v>242</v>
      </c>
      <c r="M721" s="11">
        <v>1</v>
      </c>
      <c r="N721" s="4" t="s">
        <v>242</v>
      </c>
      <c r="O721" s="7" t="str">
        <f t="shared" ca="1" si="23"/>
        <v/>
      </c>
      <c r="P721" s="4"/>
      <c r="Q721" s="13">
        <f>IFERROR(IF(Table2[[#This Row],[QTY USED]]="",Table2[[#This Row],[QTY IN]],Table2[[#This Row],[QTY IN]]-Table2[[#This Row],[QTY USED]]),"")</f>
        <v>1</v>
      </c>
      <c r="R721" s="4" t="str" cm="1">
        <f t="array" ref="R721">_xlfn.IFS(Table2[[#This Row],[BALANCE]]="","",Table2[[#This Row],[BALANCE]]&gt;=1,"IN STOCK",Table2[[#This Row],[BALANCE]]&lt;=0,"OUT OF STOCK")</f>
        <v>IN STOCK</v>
      </c>
    </row>
    <row r="722" spans="7:18" ht="18" x14ac:dyDescent="0.4">
      <c r="G722" s="12">
        <f t="shared" ca="1" si="22"/>
        <v>45695.44228865741</v>
      </c>
      <c r="H722" s="3" t="str">
        <f>CONCATENATE(TEXT(ROW(G722)-ROW($G$9)+1,"0000")&amp; "-" &amp;Table2[[#This Row],[PART NUMBER]])</f>
        <v>0714-FT61016</v>
      </c>
      <c r="I722" s="4" t="s">
        <v>712</v>
      </c>
      <c r="J722" s="6" t="s">
        <v>713</v>
      </c>
      <c r="K722" s="4" t="s">
        <v>23</v>
      </c>
      <c r="L722" s="4" t="s">
        <v>242</v>
      </c>
      <c r="M722" s="11">
        <v>0</v>
      </c>
      <c r="N722" s="4" t="s">
        <v>242</v>
      </c>
      <c r="O722" s="7" t="str">
        <f t="shared" ca="1" si="23"/>
        <v/>
      </c>
      <c r="P722" s="4"/>
      <c r="Q722" s="13">
        <f>IFERROR(IF(Table2[[#This Row],[QTY USED]]="",Table2[[#This Row],[QTY IN]],Table2[[#This Row],[QTY IN]]-Table2[[#This Row],[QTY USED]]),"")</f>
        <v>0</v>
      </c>
      <c r="R722" s="4" t="str" cm="1">
        <f t="array" ref="R722">_xlfn.IFS(Table2[[#This Row],[BALANCE]]="","",Table2[[#This Row],[BALANCE]]&gt;=1,"IN STOCK",Table2[[#This Row],[BALANCE]]&lt;=0,"OUT OF STOCK")</f>
        <v>OUT OF STOCK</v>
      </c>
    </row>
    <row r="723" spans="7:18" ht="18" x14ac:dyDescent="0.4">
      <c r="G723" s="12">
        <f t="shared" ca="1" si="22"/>
        <v>45695.44228865741</v>
      </c>
      <c r="H723" s="3" t="str">
        <f>CONCATENATE(TEXT(ROW(G723)-ROW($G$9)+1,"0000")&amp; "-" &amp;Table2[[#This Row],[PART NUMBER]])</f>
        <v>0715-FT61090</v>
      </c>
      <c r="I723" s="4" t="s">
        <v>714</v>
      </c>
      <c r="J723" s="6" t="s">
        <v>715</v>
      </c>
      <c r="K723" s="4" t="s">
        <v>23</v>
      </c>
      <c r="L723" s="4" t="s">
        <v>242</v>
      </c>
      <c r="M723" s="11">
        <v>0</v>
      </c>
      <c r="N723" s="4" t="s">
        <v>242</v>
      </c>
      <c r="O723" s="7" t="str">
        <f t="shared" ca="1" si="23"/>
        <v/>
      </c>
      <c r="P723" s="4"/>
      <c r="Q723" s="13">
        <f>IFERROR(IF(Table2[[#This Row],[QTY USED]]="",Table2[[#This Row],[QTY IN]],Table2[[#This Row],[QTY IN]]-Table2[[#This Row],[QTY USED]]),"")</f>
        <v>0</v>
      </c>
      <c r="R723" s="4" t="str" cm="1">
        <f t="array" ref="R723">_xlfn.IFS(Table2[[#This Row],[BALANCE]]="","",Table2[[#This Row],[BALANCE]]&gt;=1,"IN STOCK",Table2[[#This Row],[BALANCE]]&lt;=0,"OUT OF STOCK")</f>
        <v>OUT OF STOCK</v>
      </c>
    </row>
    <row r="724" spans="7:18" ht="18" x14ac:dyDescent="0.4">
      <c r="G724" s="12">
        <f t="shared" ca="1" si="22"/>
        <v>45695.44228865741</v>
      </c>
      <c r="H724" s="3" t="str">
        <f>CONCATENATE(TEXT(ROW(G724)-ROW($G$9)+1,"0000")&amp; "-" &amp;Table2[[#This Row],[PART NUMBER]])</f>
        <v>0716-FT61200-101</v>
      </c>
      <c r="I724" s="4" t="s">
        <v>716</v>
      </c>
      <c r="J724" s="6" t="s">
        <v>717</v>
      </c>
      <c r="K724" s="4" t="s">
        <v>23</v>
      </c>
      <c r="L724" s="4" t="s">
        <v>242</v>
      </c>
      <c r="M724" s="11">
        <v>0</v>
      </c>
      <c r="N724" s="4" t="s">
        <v>242</v>
      </c>
      <c r="O724" s="7" t="str">
        <f t="shared" ca="1" si="23"/>
        <v/>
      </c>
      <c r="P724" s="4"/>
      <c r="Q724" s="13">
        <f>IFERROR(IF(Table2[[#This Row],[QTY USED]]="",Table2[[#This Row],[QTY IN]],Table2[[#This Row],[QTY IN]]-Table2[[#This Row],[QTY USED]]),"")</f>
        <v>0</v>
      </c>
      <c r="R724" s="4" t="str" cm="1">
        <f t="array" ref="R724">_xlfn.IFS(Table2[[#This Row],[BALANCE]]="","",Table2[[#This Row],[BALANCE]]&gt;=1,"IN STOCK",Table2[[#This Row],[BALANCE]]&lt;=0,"OUT OF STOCK")</f>
        <v>OUT OF STOCK</v>
      </c>
    </row>
    <row r="725" spans="7:18" ht="18" x14ac:dyDescent="0.4">
      <c r="G725" s="12">
        <f t="shared" ca="1" si="22"/>
        <v>45695.44228865741</v>
      </c>
      <c r="H725" s="3" t="str">
        <f>CONCATENATE(TEXT(ROW(G725)-ROW($G$9)+1,"0000")&amp; "-" &amp;Table2[[#This Row],[PART NUMBER]])</f>
        <v>0717-FT67001</v>
      </c>
      <c r="I725" s="4" t="s">
        <v>1020</v>
      </c>
      <c r="J725" s="9" t="s">
        <v>718</v>
      </c>
      <c r="K725" s="4" t="s">
        <v>23</v>
      </c>
      <c r="L725" s="4" t="s">
        <v>242</v>
      </c>
      <c r="M725" s="11">
        <v>0</v>
      </c>
      <c r="N725" s="4" t="s">
        <v>242</v>
      </c>
      <c r="O725" s="7" t="str">
        <f t="shared" ca="1" si="23"/>
        <v/>
      </c>
      <c r="P725" s="4"/>
      <c r="Q725" s="13">
        <f>IFERROR(IF(Table2[[#This Row],[QTY USED]]="",Table2[[#This Row],[QTY IN]],Table2[[#This Row],[QTY IN]]-Table2[[#This Row],[QTY USED]]),"")</f>
        <v>0</v>
      </c>
      <c r="R725" s="4" t="str" cm="1">
        <f t="array" ref="R725">_xlfn.IFS(Table2[[#This Row],[BALANCE]]="","",Table2[[#This Row],[BALANCE]]&gt;=1,"IN STOCK",Table2[[#This Row],[BALANCE]]&lt;=0,"OUT OF STOCK")</f>
        <v>OUT OF STOCK</v>
      </c>
    </row>
    <row r="726" spans="7:18" ht="18" x14ac:dyDescent="0.4">
      <c r="G726" s="12">
        <f t="shared" ca="1" si="22"/>
        <v>45695.44228865741</v>
      </c>
      <c r="H726" s="3" t="str">
        <f>CONCATENATE(TEXT(ROW(G726)-ROW($G$9)+1,"0000")&amp; "-" &amp;Table2[[#This Row],[PART NUMBER]])</f>
        <v>0718-FT67020-101</v>
      </c>
      <c r="I726" s="4" t="s">
        <v>719</v>
      </c>
      <c r="J726" s="6" t="s">
        <v>720</v>
      </c>
      <c r="K726" s="4" t="s">
        <v>23</v>
      </c>
      <c r="L726" s="4" t="s">
        <v>242</v>
      </c>
      <c r="M726" s="11">
        <v>0</v>
      </c>
      <c r="N726" s="4" t="s">
        <v>242</v>
      </c>
      <c r="O726" s="7" t="str">
        <f t="shared" ca="1" si="23"/>
        <v/>
      </c>
      <c r="P726" s="4"/>
      <c r="Q726" s="13">
        <f>IFERROR(IF(Table2[[#This Row],[QTY USED]]="",Table2[[#This Row],[QTY IN]],Table2[[#This Row],[QTY IN]]-Table2[[#This Row],[QTY USED]]),"")</f>
        <v>0</v>
      </c>
      <c r="R726" s="4" t="str" cm="1">
        <f t="array" ref="R726">_xlfn.IFS(Table2[[#This Row],[BALANCE]]="","",Table2[[#This Row],[BALANCE]]&gt;=1,"IN STOCK",Table2[[#This Row],[BALANCE]]&lt;=0,"OUT OF STOCK")</f>
        <v>OUT OF STOCK</v>
      </c>
    </row>
    <row r="727" spans="7:18" ht="18" x14ac:dyDescent="0.4">
      <c r="G727" s="12">
        <f t="shared" ca="1" si="22"/>
        <v>45695.44228865741</v>
      </c>
      <c r="H727" s="3" t="str">
        <f>CONCATENATE(TEXT(ROW(G727)-ROW($G$9)+1,"0000")&amp; "-" &amp;Table2[[#This Row],[PART NUMBER]])</f>
        <v>0719-FT67022-201</v>
      </c>
      <c r="I727" s="4" t="s">
        <v>721</v>
      </c>
      <c r="J727" s="6" t="s">
        <v>722</v>
      </c>
      <c r="K727" s="4" t="s">
        <v>23</v>
      </c>
      <c r="L727" s="4" t="s">
        <v>242</v>
      </c>
      <c r="M727" s="11">
        <v>0</v>
      </c>
      <c r="N727" s="4" t="s">
        <v>242</v>
      </c>
      <c r="O727" s="7" t="str">
        <f t="shared" ca="1" si="23"/>
        <v/>
      </c>
      <c r="P727" s="4"/>
      <c r="Q727" s="13">
        <f>IFERROR(IF(Table2[[#This Row],[QTY USED]]="",Table2[[#This Row],[QTY IN]],Table2[[#This Row],[QTY IN]]-Table2[[#This Row],[QTY USED]]),"")</f>
        <v>0</v>
      </c>
      <c r="R727" s="4" t="str" cm="1">
        <f t="array" ref="R727">_xlfn.IFS(Table2[[#This Row],[BALANCE]]="","",Table2[[#This Row],[BALANCE]]&gt;=1,"IN STOCK",Table2[[#This Row],[BALANCE]]&lt;=0,"OUT OF STOCK")</f>
        <v>OUT OF STOCK</v>
      </c>
    </row>
    <row r="728" spans="7:18" ht="18" x14ac:dyDescent="0.4">
      <c r="G728" s="12">
        <f t="shared" ca="1" si="22"/>
        <v>45695.44228865741</v>
      </c>
      <c r="H728" s="3" t="str">
        <f>CONCATENATE(TEXT(ROW(G728)-ROW($G$9)+1,"0000")&amp; "-" &amp;Table2[[#This Row],[PART NUMBER]])</f>
        <v>0720-FT67026</v>
      </c>
      <c r="I728" s="4" t="s">
        <v>723</v>
      </c>
      <c r="J728" s="6" t="s">
        <v>724</v>
      </c>
      <c r="K728" s="4" t="s">
        <v>23</v>
      </c>
      <c r="L728" s="4" t="s">
        <v>242</v>
      </c>
      <c r="M728" s="11">
        <v>0</v>
      </c>
      <c r="N728" s="4" t="s">
        <v>242</v>
      </c>
      <c r="O728" s="7" t="str">
        <f t="shared" ca="1" si="23"/>
        <v/>
      </c>
      <c r="P728" s="4"/>
      <c r="Q728" s="13">
        <f>IFERROR(IF(Table2[[#This Row],[QTY USED]]="",Table2[[#This Row],[QTY IN]],Table2[[#This Row],[QTY IN]]-Table2[[#This Row],[QTY USED]]),"")</f>
        <v>0</v>
      </c>
      <c r="R728" s="4" t="str" cm="1">
        <f t="array" ref="R728">_xlfn.IFS(Table2[[#This Row],[BALANCE]]="","",Table2[[#This Row],[BALANCE]]&gt;=1,"IN STOCK",Table2[[#This Row],[BALANCE]]&lt;=0,"OUT OF STOCK")</f>
        <v>OUT OF STOCK</v>
      </c>
    </row>
    <row r="729" spans="7:18" ht="18" x14ac:dyDescent="0.4">
      <c r="G729" s="12">
        <f t="shared" ca="1" si="22"/>
        <v>45695.44228865741</v>
      </c>
      <c r="H729" s="3" t="str">
        <f>CONCATENATE(TEXT(ROW(G729)-ROW($G$9)+1,"0000")&amp; "-" &amp;Table2[[#This Row],[PART NUMBER]])</f>
        <v>0721-FT67032-100</v>
      </c>
      <c r="I729" s="4" t="s">
        <v>725</v>
      </c>
      <c r="J729" s="6" t="s">
        <v>726</v>
      </c>
      <c r="K729" s="4" t="s">
        <v>23</v>
      </c>
      <c r="L729" s="4" t="s">
        <v>242</v>
      </c>
      <c r="M729" s="11">
        <v>0</v>
      </c>
      <c r="N729" s="4" t="s">
        <v>242</v>
      </c>
      <c r="O729" s="7" t="str">
        <f t="shared" ca="1" si="23"/>
        <v/>
      </c>
      <c r="P729" s="4"/>
      <c r="Q729" s="13">
        <f>IFERROR(IF(Table2[[#This Row],[QTY USED]]="",Table2[[#This Row],[QTY IN]],Table2[[#This Row],[QTY IN]]-Table2[[#This Row],[QTY USED]]),"")</f>
        <v>0</v>
      </c>
      <c r="R729" s="4" t="str" cm="1">
        <f t="array" ref="R729">_xlfn.IFS(Table2[[#This Row],[BALANCE]]="","",Table2[[#This Row],[BALANCE]]&gt;=1,"IN STOCK",Table2[[#This Row],[BALANCE]]&lt;=0,"OUT OF STOCK")</f>
        <v>OUT OF STOCK</v>
      </c>
    </row>
    <row r="730" spans="7:18" ht="18" x14ac:dyDescent="0.4">
      <c r="G730" s="12">
        <f t="shared" ca="1" si="22"/>
        <v>45695.44228865741</v>
      </c>
      <c r="H730" s="3" t="str">
        <f>CONCATENATE(TEXT(ROW(G730)-ROW($G$9)+1,"0000")&amp; "-" &amp;Table2[[#This Row],[PART NUMBER]])</f>
        <v>0722-FT67073-200</v>
      </c>
      <c r="I730" s="4" t="s">
        <v>727</v>
      </c>
      <c r="J730" s="6" t="s">
        <v>728</v>
      </c>
      <c r="K730" s="4" t="s">
        <v>23</v>
      </c>
      <c r="L730" s="4" t="s">
        <v>242</v>
      </c>
      <c r="M730" s="11">
        <v>0</v>
      </c>
      <c r="N730" s="4" t="s">
        <v>242</v>
      </c>
      <c r="O730" s="7" t="str">
        <f t="shared" ca="1" si="23"/>
        <v/>
      </c>
      <c r="P730" s="4"/>
      <c r="Q730" s="13">
        <f>IFERROR(IF(Table2[[#This Row],[QTY USED]]="",Table2[[#This Row],[QTY IN]],Table2[[#This Row],[QTY IN]]-Table2[[#This Row],[QTY USED]]),"")</f>
        <v>0</v>
      </c>
      <c r="R730" s="4" t="str" cm="1">
        <f t="array" ref="R730">_xlfn.IFS(Table2[[#This Row],[BALANCE]]="","",Table2[[#This Row],[BALANCE]]&gt;=1,"IN STOCK",Table2[[#This Row],[BALANCE]]&lt;=0,"OUT OF STOCK")</f>
        <v>OUT OF STOCK</v>
      </c>
    </row>
    <row r="731" spans="7:18" ht="18" x14ac:dyDescent="0.4">
      <c r="G731" s="12">
        <f t="shared" ca="1" si="22"/>
        <v>45695.44228865741</v>
      </c>
      <c r="H731" s="3" t="str">
        <f>CONCATENATE(TEXT(ROW(G731)-ROW($G$9)+1,"0000")&amp; "-" &amp;Table2[[#This Row],[PART NUMBER]])</f>
        <v>0723-FT67101-1004</v>
      </c>
      <c r="I731" s="10" t="s">
        <v>1020</v>
      </c>
      <c r="J731" s="9" t="s">
        <v>729</v>
      </c>
      <c r="K731" s="4" t="s">
        <v>23</v>
      </c>
      <c r="L731" s="4" t="s">
        <v>242</v>
      </c>
      <c r="M731" s="11">
        <v>0</v>
      </c>
      <c r="N731" s="4" t="s">
        <v>242</v>
      </c>
      <c r="O731" s="7" t="str">
        <f t="shared" ca="1" si="23"/>
        <v/>
      </c>
      <c r="P731" s="4"/>
      <c r="Q731" s="13">
        <f>IFERROR(IF(Table2[[#This Row],[QTY USED]]="",Table2[[#This Row],[QTY IN]],Table2[[#This Row],[QTY IN]]-Table2[[#This Row],[QTY USED]]),"")</f>
        <v>0</v>
      </c>
      <c r="R731" s="4" t="str" cm="1">
        <f t="array" ref="R731">_xlfn.IFS(Table2[[#This Row],[BALANCE]]="","",Table2[[#This Row],[BALANCE]]&gt;=1,"IN STOCK",Table2[[#This Row],[BALANCE]]&lt;=0,"OUT OF STOCK")</f>
        <v>OUT OF STOCK</v>
      </c>
    </row>
    <row r="732" spans="7:18" ht="18" x14ac:dyDescent="0.4">
      <c r="G732" s="12">
        <f t="shared" ca="1" si="22"/>
        <v>45695.44228865741</v>
      </c>
      <c r="H732" s="3" t="str">
        <f>CONCATENATE(TEXT(ROW(G732)-ROW($G$9)+1,"0000")&amp; "-" &amp;Table2[[#This Row],[PART NUMBER]])</f>
        <v>0724-FT67101-104</v>
      </c>
      <c r="I732" s="10" t="s">
        <v>1020</v>
      </c>
      <c r="J732" s="9" t="s">
        <v>730</v>
      </c>
      <c r="K732" s="4" t="s">
        <v>23</v>
      </c>
      <c r="L732" s="4" t="s">
        <v>242</v>
      </c>
      <c r="M732" s="11">
        <v>10</v>
      </c>
      <c r="N732" s="4" t="s">
        <v>242</v>
      </c>
      <c r="O732" s="7" t="str">
        <f t="shared" ca="1" si="23"/>
        <v/>
      </c>
      <c r="P732" s="4"/>
      <c r="Q732" s="13">
        <f>IFERROR(IF(Table2[[#This Row],[QTY USED]]="",Table2[[#This Row],[QTY IN]],Table2[[#This Row],[QTY IN]]-Table2[[#This Row],[QTY USED]]),"")</f>
        <v>10</v>
      </c>
      <c r="R732" s="4" t="str" cm="1">
        <f t="array" ref="R732">_xlfn.IFS(Table2[[#This Row],[BALANCE]]="","",Table2[[#This Row],[BALANCE]]&gt;=1,"IN STOCK",Table2[[#This Row],[BALANCE]]&lt;=0,"OUT OF STOCK")</f>
        <v>IN STOCK</v>
      </c>
    </row>
    <row r="733" spans="7:18" ht="18" x14ac:dyDescent="0.4">
      <c r="G733" s="50">
        <f ca="1">IF(I733&lt;&gt;"",IF(G733="",NOW(),G733),"")</f>
        <v>45708.60502210648</v>
      </c>
      <c r="H733" s="51" t="str">
        <f>CONCATENATE(TEXT(ROW(G733)-ROW($G$9)+1,"0000")&amp; "-" &amp;Table2[[#This Row],[PART NUMBER]])</f>
        <v>0725-</v>
      </c>
      <c r="I733" s="52" t="s">
        <v>1862</v>
      </c>
      <c r="J733" s="53"/>
      <c r="K733" s="54"/>
      <c r="L733" s="54"/>
      <c r="M733" s="55"/>
      <c r="N733" s="54"/>
      <c r="O733" s="56" t="str">
        <f ca="1">IF(P733&lt;&gt;"",IF(O733="",NOW(),O733),"")</f>
        <v/>
      </c>
      <c r="P733" s="54"/>
      <c r="Q733" s="57">
        <f>IFERROR(IF(Table2[[#This Row],[QTY USED]]="",Table2[[#This Row],[QTY IN]],Table2[[#This Row],[QTY IN]]-Table2[[#This Row],[QTY USED]]),"")</f>
        <v>0</v>
      </c>
      <c r="R733" s="52" t="str" cm="1">
        <f t="array" ref="R733">_xlfn.IFS(Table2[[#This Row],[BALANCE]]="","",Table2[[#This Row],[BALANCE]]&gt;=1,"IN STOCK",Table2[[#This Row],[BALANCE]]&lt;=0,"OUT OF STOCK")</f>
        <v>OUT OF STOCK</v>
      </c>
    </row>
  </sheetData>
  <conditionalFormatting sqref="R9:R733">
    <cfRule type="containsText" dxfId="22" priority="1" operator="containsText" text="OUT OF STOCK">
      <formula>NOT(ISERROR(SEARCH("OUT OF STOCK",R9)))</formula>
    </cfRule>
    <cfRule type="containsText" dxfId="21" priority="2" operator="containsText" text="IN STOCK">
      <formula>NOT(ISERROR(SEARCH("IN STOCK",R9)))</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DB4C4-EF18-4F93-BD4D-3F443F301BBA}">
  <sheetPr codeName="Sheet5"/>
  <dimension ref="B6:R731"/>
  <sheetViews>
    <sheetView showGridLines="0" zoomScale="80" zoomScaleNormal="80" workbookViewId="0">
      <selection activeCell="T10" sqref="T10"/>
    </sheetView>
  </sheetViews>
  <sheetFormatPr defaultRowHeight="14.5" x14ac:dyDescent="0.35"/>
  <cols>
    <col min="1" max="7" width="8.7265625" style="19"/>
    <col min="8" max="8" width="24.81640625" style="19" bestFit="1" customWidth="1"/>
    <col min="9" max="9" width="58.08984375" style="19" bestFit="1" customWidth="1"/>
    <col min="10" max="10" width="19.90625" style="19" bestFit="1" customWidth="1"/>
    <col min="11" max="11" width="7.7265625" style="19" bestFit="1" customWidth="1"/>
    <col min="12" max="12" width="14.453125" style="19" bestFit="1" customWidth="1"/>
    <col min="13" max="13" width="9.54296875" style="19" bestFit="1" customWidth="1"/>
    <col min="14" max="14" width="8" style="19" bestFit="1" customWidth="1"/>
    <col min="15" max="15" width="19.90625" style="19" bestFit="1" customWidth="1"/>
    <col min="16" max="16" width="12.26953125" style="19" bestFit="1" customWidth="1"/>
    <col min="17" max="17" width="12.36328125" style="19" bestFit="1" customWidth="1"/>
    <col min="18" max="18" width="14.453125" style="19" bestFit="1" customWidth="1"/>
    <col min="19" max="16384" width="8.7265625" style="19"/>
  </cols>
  <sheetData>
    <row r="6" spans="2:18" x14ac:dyDescent="0.35">
      <c r="B6" s="14"/>
      <c r="C6" s="14"/>
      <c r="D6" s="14"/>
      <c r="E6" s="14"/>
      <c r="F6" s="14"/>
      <c r="H6" s="17" t="s">
        <v>1</v>
      </c>
      <c r="I6" s="17" t="s">
        <v>2</v>
      </c>
      <c r="J6" s="17" t="s">
        <v>3</v>
      </c>
      <c r="K6" s="17" t="s">
        <v>1121</v>
      </c>
      <c r="L6" s="17" t="s">
        <v>4</v>
      </c>
      <c r="M6" s="17" t="s">
        <v>5</v>
      </c>
      <c r="N6" s="17" t="s">
        <v>6</v>
      </c>
      <c r="O6" s="17" t="s">
        <v>1122</v>
      </c>
      <c r="P6" s="17" t="s">
        <v>7</v>
      </c>
      <c r="Q6" s="17" t="s">
        <v>8</v>
      </c>
      <c r="R6" s="17" t="s">
        <v>9</v>
      </c>
    </row>
    <row r="7" spans="2:18" x14ac:dyDescent="0.35">
      <c r="B7" s="14"/>
      <c r="C7" s="14"/>
      <c r="D7" s="14"/>
      <c r="E7" s="14"/>
      <c r="F7" s="14"/>
      <c r="H7" s="15" t="s">
        <v>1123</v>
      </c>
      <c r="I7" s="15" t="s">
        <v>10</v>
      </c>
      <c r="J7" s="15" t="s">
        <v>11</v>
      </c>
      <c r="K7" s="15" t="s">
        <v>12</v>
      </c>
      <c r="L7" s="15" t="s">
        <v>13</v>
      </c>
      <c r="M7" s="15">
        <v>10</v>
      </c>
      <c r="N7" s="15" t="s">
        <v>14</v>
      </c>
      <c r="O7" s="15" t="s">
        <v>1124</v>
      </c>
      <c r="P7" s="15"/>
      <c r="Q7" s="15">
        <v>10</v>
      </c>
      <c r="R7" s="15" t="s">
        <v>1125</v>
      </c>
    </row>
    <row r="8" spans="2:18" x14ac:dyDescent="0.35">
      <c r="B8" s="14"/>
      <c r="C8" s="14"/>
      <c r="D8" s="14"/>
      <c r="E8" s="14"/>
      <c r="F8" s="14"/>
      <c r="H8" s="15" t="s">
        <v>1126</v>
      </c>
      <c r="I8" s="15" t="s">
        <v>15</v>
      </c>
      <c r="J8" s="15" t="s">
        <v>16</v>
      </c>
      <c r="K8" s="15" t="s">
        <v>12</v>
      </c>
      <c r="L8" s="15" t="s">
        <v>13</v>
      </c>
      <c r="M8" s="15">
        <v>10</v>
      </c>
      <c r="N8" s="15" t="s">
        <v>14</v>
      </c>
      <c r="O8" s="15" t="s">
        <v>1124</v>
      </c>
      <c r="P8" s="15"/>
      <c r="Q8" s="15">
        <v>10</v>
      </c>
      <c r="R8" s="15" t="s">
        <v>1125</v>
      </c>
    </row>
    <row r="9" spans="2:18" x14ac:dyDescent="0.35">
      <c r="B9" s="14"/>
      <c r="C9" s="14"/>
      <c r="D9" s="14"/>
      <c r="E9" s="14"/>
      <c r="F9" s="14"/>
      <c r="H9" s="15" t="s">
        <v>1127</v>
      </c>
      <c r="I9" s="15" t="s">
        <v>17</v>
      </c>
      <c r="J9" s="15" t="s">
        <v>18</v>
      </c>
      <c r="K9" s="15" t="s">
        <v>12</v>
      </c>
      <c r="L9" s="15" t="s">
        <v>13</v>
      </c>
      <c r="M9" s="15">
        <v>0</v>
      </c>
      <c r="N9" s="15" t="s">
        <v>14</v>
      </c>
      <c r="O9" s="15"/>
      <c r="P9" s="15"/>
      <c r="Q9" s="15">
        <v>0</v>
      </c>
      <c r="R9" s="15" t="s">
        <v>1128</v>
      </c>
    </row>
    <row r="10" spans="2:18" x14ac:dyDescent="0.35">
      <c r="B10" s="14"/>
      <c r="C10" s="14"/>
      <c r="D10" s="14"/>
      <c r="E10" s="14"/>
      <c r="F10" s="14"/>
      <c r="H10" s="15" t="s">
        <v>1129</v>
      </c>
      <c r="I10" s="15" t="s">
        <v>19</v>
      </c>
      <c r="J10" s="15" t="s">
        <v>20</v>
      </c>
      <c r="K10" s="15" t="s">
        <v>12</v>
      </c>
      <c r="L10" s="15" t="s">
        <v>13</v>
      </c>
      <c r="M10" s="15">
        <v>20</v>
      </c>
      <c r="N10" s="15" t="s">
        <v>14</v>
      </c>
      <c r="O10" s="15" t="s">
        <v>1124</v>
      </c>
      <c r="P10" s="15"/>
      <c r="Q10" s="15">
        <v>20</v>
      </c>
      <c r="R10" s="15" t="s">
        <v>1125</v>
      </c>
    </row>
    <row r="11" spans="2:18" hidden="1" x14ac:dyDescent="0.35">
      <c r="B11" s="14"/>
      <c r="C11" s="14"/>
      <c r="D11" s="14"/>
      <c r="E11" s="14"/>
      <c r="F11" s="14"/>
      <c r="H11" t="s">
        <v>1130</v>
      </c>
      <c r="I11" t="s">
        <v>21</v>
      </c>
      <c r="J11" t="s">
        <v>22</v>
      </c>
      <c r="K11" t="s">
        <v>23</v>
      </c>
      <c r="L11" t="s">
        <v>13</v>
      </c>
      <c r="M11">
        <v>1</v>
      </c>
      <c r="N11" t="s">
        <v>14</v>
      </c>
      <c r="O11" t="s">
        <v>1124</v>
      </c>
      <c r="P11"/>
      <c r="Q11">
        <v>1</v>
      </c>
      <c r="R11" t="s">
        <v>1125</v>
      </c>
    </row>
    <row r="12" spans="2:18" x14ac:dyDescent="0.35">
      <c r="B12" s="14"/>
      <c r="C12" s="14"/>
      <c r="D12" s="14"/>
      <c r="E12" s="14"/>
      <c r="F12" s="14"/>
      <c r="H12" s="15" t="s">
        <v>1131</v>
      </c>
      <c r="I12" s="15" t="s">
        <v>24</v>
      </c>
      <c r="J12" s="15" t="s">
        <v>25</v>
      </c>
      <c r="K12" s="15" t="s">
        <v>12</v>
      </c>
      <c r="L12" s="15" t="s">
        <v>13</v>
      </c>
      <c r="M12" s="15">
        <v>1</v>
      </c>
      <c r="N12" s="15" t="s">
        <v>26</v>
      </c>
      <c r="O12" s="15" t="s">
        <v>1124</v>
      </c>
      <c r="P12" s="15"/>
      <c r="Q12" s="15">
        <v>1</v>
      </c>
      <c r="R12" s="15" t="s">
        <v>1125</v>
      </c>
    </row>
    <row r="13" spans="2:18" x14ac:dyDescent="0.35">
      <c r="B13" s="14"/>
      <c r="C13" s="14"/>
      <c r="D13" s="14"/>
      <c r="E13" s="14"/>
      <c r="F13" s="14"/>
      <c r="H13" s="15" t="s">
        <v>1132</v>
      </c>
      <c r="I13" s="15" t="s">
        <v>27</v>
      </c>
      <c r="J13" s="15" t="s">
        <v>1023</v>
      </c>
      <c r="K13" s="15" t="s">
        <v>12</v>
      </c>
      <c r="L13" s="15" t="s">
        <v>13</v>
      </c>
      <c r="M13" s="15">
        <v>2</v>
      </c>
      <c r="N13" s="15" t="s">
        <v>26</v>
      </c>
      <c r="O13" s="15" t="s">
        <v>1124</v>
      </c>
      <c r="P13" s="15"/>
      <c r="Q13" s="15">
        <v>2</v>
      </c>
      <c r="R13" s="15" t="s">
        <v>1125</v>
      </c>
    </row>
    <row r="14" spans="2:18" hidden="1" x14ac:dyDescent="0.35">
      <c r="B14" s="14"/>
      <c r="C14" s="14"/>
      <c r="D14" s="14"/>
      <c r="E14" s="14"/>
      <c r="F14" s="14"/>
      <c r="H14" t="s">
        <v>1133</v>
      </c>
      <c r="I14" t="s">
        <v>27</v>
      </c>
      <c r="J14" t="s">
        <v>28</v>
      </c>
      <c r="K14" t="s">
        <v>23</v>
      </c>
      <c r="L14" t="s">
        <v>13</v>
      </c>
      <c r="M14">
        <v>4</v>
      </c>
      <c r="N14" t="s">
        <v>14</v>
      </c>
      <c r="O14" t="s">
        <v>1124</v>
      </c>
      <c r="P14"/>
      <c r="Q14">
        <v>4</v>
      </c>
      <c r="R14" t="s">
        <v>1125</v>
      </c>
    </row>
    <row r="15" spans="2:18" hidden="1" x14ac:dyDescent="0.35">
      <c r="B15" s="14"/>
      <c r="C15" s="14"/>
      <c r="D15" s="14"/>
      <c r="E15" s="14"/>
      <c r="F15" s="14"/>
      <c r="H15" t="s">
        <v>1134</v>
      </c>
      <c r="I15" t="s">
        <v>29</v>
      </c>
      <c r="J15" t="s">
        <v>30</v>
      </c>
      <c r="K15" t="s">
        <v>23</v>
      </c>
      <c r="L15" t="s">
        <v>13</v>
      </c>
      <c r="M15">
        <v>6</v>
      </c>
      <c r="N15" t="s">
        <v>14</v>
      </c>
      <c r="O15"/>
      <c r="P15"/>
      <c r="Q15">
        <v>6</v>
      </c>
      <c r="R15" t="s">
        <v>1125</v>
      </c>
    </row>
    <row r="16" spans="2:18" hidden="1" x14ac:dyDescent="0.35">
      <c r="B16" s="14"/>
      <c r="C16" s="14"/>
      <c r="D16" s="14"/>
      <c r="E16" s="14"/>
      <c r="F16" s="14"/>
      <c r="H16" t="s">
        <v>1135</v>
      </c>
      <c r="I16" t="s">
        <v>19</v>
      </c>
      <c r="J16" t="s">
        <v>20</v>
      </c>
      <c r="K16" t="s">
        <v>23</v>
      </c>
      <c r="L16" t="s">
        <v>13</v>
      </c>
      <c r="M16">
        <v>12</v>
      </c>
      <c r="N16" t="s">
        <v>14</v>
      </c>
      <c r="O16" t="s">
        <v>1124</v>
      </c>
      <c r="P16"/>
      <c r="Q16">
        <v>12</v>
      </c>
      <c r="R16" t="s">
        <v>1125</v>
      </c>
    </row>
    <row r="17" spans="2:18" hidden="1" x14ac:dyDescent="0.35">
      <c r="B17" s="14"/>
      <c r="C17" s="14"/>
      <c r="D17" s="14"/>
      <c r="E17" s="14"/>
      <c r="F17" s="14"/>
      <c r="H17" t="s">
        <v>1136</v>
      </c>
      <c r="I17" t="s">
        <v>19</v>
      </c>
      <c r="J17" t="s">
        <v>18</v>
      </c>
      <c r="K17" t="s">
        <v>23</v>
      </c>
      <c r="L17" t="s">
        <v>13</v>
      </c>
      <c r="M17">
        <v>0</v>
      </c>
      <c r="N17" t="s">
        <v>14</v>
      </c>
      <c r="O17" t="s">
        <v>1124</v>
      </c>
      <c r="P17"/>
      <c r="Q17">
        <v>0</v>
      </c>
      <c r="R17" t="s">
        <v>1128</v>
      </c>
    </row>
    <row r="18" spans="2:18" hidden="1" x14ac:dyDescent="0.35">
      <c r="B18" s="14"/>
      <c r="C18" s="14"/>
      <c r="D18" s="14"/>
      <c r="E18" s="14"/>
      <c r="F18" s="14"/>
      <c r="H18" t="s">
        <v>1137</v>
      </c>
      <c r="I18" t="s">
        <v>31</v>
      </c>
      <c r="J18" t="s">
        <v>32</v>
      </c>
      <c r="K18" t="s">
        <v>23</v>
      </c>
      <c r="L18" t="s">
        <v>13</v>
      </c>
      <c r="M18">
        <v>1</v>
      </c>
      <c r="N18" t="s">
        <v>14</v>
      </c>
      <c r="O18" t="s">
        <v>1124</v>
      </c>
      <c r="P18"/>
      <c r="Q18">
        <v>1</v>
      </c>
      <c r="R18" t="s">
        <v>1125</v>
      </c>
    </row>
    <row r="19" spans="2:18" hidden="1" x14ac:dyDescent="0.35">
      <c r="B19" s="14"/>
      <c r="C19" s="14"/>
      <c r="D19" s="14"/>
      <c r="E19" s="14"/>
      <c r="F19" s="14"/>
      <c r="H19" t="s">
        <v>1138</v>
      </c>
      <c r="I19" t="s">
        <v>33</v>
      </c>
      <c r="J19" t="s">
        <v>34</v>
      </c>
      <c r="K19" t="s">
        <v>23</v>
      </c>
      <c r="L19" t="s">
        <v>13</v>
      </c>
      <c r="M19">
        <v>1</v>
      </c>
      <c r="N19" t="s">
        <v>14</v>
      </c>
      <c r="O19" t="s">
        <v>1124</v>
      </c>
      <c r="P19"/>
      <c r="Q19">
        <v>1</v>
      </c>
      <c r="R19" t="s">
        <v>1125</v>
      </c>
    </row>
    <row r="20" spans="2:18" hidden="1" x14ac:dyDescent="0.35">
      <c r="B20" s="14"/>
      <c r="C20" s="14"/>
      <c r="D20" s="14"/>
      <c r="E20" s="14"/>
      <c r="F20" s="14"/>
      <c r="H20" t="s">
        <v>1139</v>
      </c>
      <c r="I20" t="s">
        <v>35</v>
      </c>
      <c r="J20" t="s">
        <v>1024</v>
      </c>
      <c r="K20" t="s">
        <v>23</v>
      </c>
      <c r="L20" t="s">
        <v>13</v>
      </c>
      <c r="M20">
        <v>6</v>
      </c>
      <c r="N20" t="s">
        <v>14</v>
      </c>
      <c r="O20" t="s">
        <v>1124</v>
      </c>
      <c r="P20"/>
      <c r="Q20">
        <v>6</v>
      </c>
      <c r="R20" t="s">
        <v>1125</v>
      </c>
    </row>
    <row r="21" spans="2:18" hidden="1" x14ac:dyDescent="0.35">
      <c r="B21" s="14"/>
      <c r="C21" s="14"/>
      <c r="D21" s="14"/>
      <c r="E21" s="14"/>
      <c r="F21" s="14"/>
      <c r="H21" t="s">
        <v>1140</v>
      </c>
      <c r="I21" t="s">
        <v>15</v>
      </c>
      <c r="J21" t="s">
        <v>16</v>
      </c>
      <c r="K21" t="s">
        <v>23</v>
      </c>
      <c r="L21" t="s">
        <v>13</v>
      </c>
      <c r="M21">
        <v>22</v>
      </c>
      <c r="N21" t="s">
        <v>14</v>
      </c>
      <c r="O21" t="s">
        <v>1124</v>
      </c>
      <c r="P21"/>
      <c r="Q21">
        <v>22</v>
      </c>
      <c r="R21" t="s">
        <v>1125</v>
      </c>
    </row>
    <row r="22" spans="2:18" hidden="1" x14ac:dyDescent="0.35">
      <c r="B22" s="14"/>
      <c r="C22" s="14"/>
      <c r="D22" s="14"/>
      <c r="E22" s="14"/>
      <c r="F22" s="14"/>
      <c r="H22" t="s">
        <v>1141</v>
      </c>
      <c r="I22" t="s">
        <v>36</v>
      </c>
      <c r="J22" t="s">
        <v>37</v>
      </c>
      <c r="K22" t="s">
        <v>23</v>
      </c>
      <c r="L22" t="s">
        <v>13</v>
      </c>
      <c r="M22">
        <v>1</v>
      </c>
      <c r="N22" t="s">
        <v>14</v>
      </c>
      <c r="O22" t="s">
        <v>1124</v>
      </c>
      <c r="P22"/>
      <c r="Q22">
        <v>1</v>
      </c>
      <c r="R22" t="s">
        <v>1125</v>
      </c>
    </row>
    <row r="23" spans="2:18" hidden="1" x14ac:dyDescent="0.35">
      <c r="B23" s="14"/>
      <c r="C23" s="14"/>
      <c r="D23" s="14"/>
      <c r="E23" s="14"/>
      <c r="F23" s="14"/>
      <c r="H23" t="s">
        <v>1142</v>
      </c>
      <c r="I23" t="s">
        <v>38</v>
      </c>
      <c r="J23" t="s">
        <v>39</v>
      </c>
      <c r="K23" t="s">
        <v>23</v>
      </c>
      <c r="L23" t="s">
        <v>13</v>
      </c>
      <c r="M23">
        <v>4</v>
      </c>
      <c r="N23" t="s">
        <v>14</v>
      </c>
      <c r="O23" t="s">
        <v>1124</v>
      </c>
      <c r="P23"/>
      <c r="Q23">
        <v>4</v>
      </c>
      <c r="R23" t="s">
        <v>1125</v>
      </c>
    </row>
    <row r="24" spans="2:18" hidden="1" x14ac:dyDescent="0.35">
      <c r="B24" s="14"/>
      <c r="C24" s="14"/>
      <c r="D24" s="14"/>
      <c r="E24" s="14"/>
      <c r="F24" s="14"/>
      <c r="H24" t="s">
        <v>1143</v>
      </c>
      <c r="I24" t="s">
        <v>40</v>
      </c>
      <c r="J24" t="s">
        <v>41</v>
      </c>
      <c r="K24" t="s">
        <v>23</v>
      </c>
      <c r="L24" t="s">
        <v>13</v>
      </c>
      <c r="M24">
        <v>2</v>
      </c>
      <c r="N24" t="s">
        <v>14</v>
      </c>
      <c r="O24" t="s">
        <v>1124</v>
      </c>
      <c r="P24"/>
      <c r="Q24">
        <v>2</v>
      </c>
      <c r="R24" t="s">
        <v>1125</v>
      </c>
    </row>
    <row r="25" spans="2:18" hidden="1" x14ac:dyDescent="0.35">
      <c r="B25" s="14"/>
      <c r="C25" s="14"/>
      <c r="D25" s="14"/>
      <c r="E25" s="14"/>
      <c r="F25" s="14"/>
      <c r="H25" t="s">
        <v>1144</v>
      </c>
      <c r="I25" t="s">
        <v>19</v>
      </c>
      <c r="J25" t="s">
        <v>42</v>
      </c>
      <c r="K25" t="s">
        <v>23</v>
      </c>
      <c r="L25" t="s">
        <v>13</v>
      </c>
      <c r="M25">
        <v>2</v>
      </c>
      <c r="N25" t="s">
        <v>14</v>
      </c>
      <c r="O25" t="s">
        <v>1124</v>
      </c>
      <c r="P25"/>
      <c r="Q25">
        <v>2</v>
      </c>
      <c r="R25" t="s">
        <v>1125</v>
      </c>
    </row>
    <row r="26" spans="2:18" hidden="1" x14ac:dyDescent="0.35">
      <c r="B26" s="14"/>
      <c r="C26" s="14"/>
      <c r="D26" s="14"/>
      <c r="E26" s="14"/>
      <c r="F26" s="14"/>
      <c r="H26" t="s">
        <v>1145</v>
      </c>
      <c r="I26" t="s">
        <v>19</v>
      </c>
      <c r="J26" t="s">
        <v>1025</v>
      </c>
      <c r="K26" t="s">
        <v>23</v>
      </c>
      <c r="L26" t="s">
        <v>13</v>
      </c>
      <c r="M26">
        <v>6</v>
      </c>
      <c r="N26" t="s">
        <v>14</v>
      </c>
      <c r="O26" t="s">
        <v>1124</v>
      </c>
      <c r="P26"/>
      <c r="Q26">
        <v>6</v>
      </c>
      <c r="R26" t="s">
        <v>1125</v>
      </c>
    </row>
    <row r="27" spans="2:18" hidden="1" x14ac:dyDescent="0.35">
      <c r="B27" s="14"/>
      <c r="C27" s="14"/>
      <c r="D27" s="14"/>
      <c r="E27" s="14"/>
      <c r="F27" s="14"/>
      <c r="H27" t="s">
        <v>1146</v>
      </c>
      <c r="I27" t="s">
        <v>19</v>
      </c>
      <c r="J27" t="s">
        <v>1026</v>
      </c>
      <c r="K27" t="s">
        <v>23</v>
      </c>
      <c r="L27" t="s">
        <v>13</v>
      </c>
      <c r="M27">
        <v>2</v>
      </c>
      <c r="N27" t="s">
        <v>14</v>
      </c>
      <c r="O27" t="s">
        <v>1124</v>
      </c>
      <c r="P27"/>
      <c r="Q27">
        <v>2</v>
      </c>
      <c r="R27" t="s">
        <v>1125</v>
      </c>
    </row>
    <row r="28" spans="2:18" hidden="1" x14ac:dyDescent="0.35">
      <c r="B28" s="14"/>
      <c r="C28" s="14"/>
      <c r="D28" s="14"/>
      <c r="E28" s="14"/>
      <c r="F28" s="14"/>
      <c r="H28" t="s">
        <v>1147</v>
      </c>
      <c r="I28" t="s">
        <v>19</v>
      </c>
      <c r="J28" t="s">
        <v>1027</v>
      </c>
      <c r="K28" t="s">
        <v>23</v>
      </c>
      <c r="L28" t="s">
        <v>13</v>
      </c>
      <c r="M28">
        <v>1</v>
      </c>
      <c r="N28" t="s">
        <v>14</v>
      </c>
      <c r="O28" t="s">
        <v>1124</v>
      </c>
      <c r="P28"/>
      <c r="Q28">
        <v>1</v>
      </c>
      <c r="R28" t="s">
        <v>1125</v>
      </c>
    </row>
    <row r="29" spans="2:18" x14ac:dyDescent="0.35">
      <c r="B29" s="14"/>
      <c r="C29" s="14"/>
      <c r="D29" s="14"/>
      <c r="E29" s="14"/>
      <c r="F29" s="14"/>
      <c r="H29" s="15" t="s">
        <v>1148</v>
      </c>
      <c r="I29" s="15" t="s">
        <v>43</v>
      </c>
      <c r="J29" s="15" t="s">
        <v>44</v>
      </c>
      <c r="K29" s="15" t="s">
        <v>12</v>
      </c>
      <c r="L29" s="15" t="s">
        <v>13</v>
      </c>
      <c r="M29" s="15">
        <v>1</v>
      </c>
      <c r="N29" s="15" t="s">
        <v>14</v>
      </c>
      <c r="O29" s="15" t="s">
        <v>1124</v>
      </c>
      <c r="P29" s="15"/>
      <c r="Q29" s="15">
        <v>1</v>
      </c>
      <c r="R29" s="15" t="s">
        <v>1125</v>
      </c>
    </row>
    <row r="30" spans="2:18" x14ac:dyDescent="0.35">
      <c r="B30" s="14"/>
      <c r="C30" s="14"/>
      <c r="D30" s="14"/>
      <c r="E30" s="14"/>
      <c r="F30" s="14"/>
      <c r="H30" s="15" t="s">
        <v>1149</v>
      </c>
      <c r="I30" s="15" t="s">
        <v>31</v>
      </c>
      <c r="J30" s="15" t="s">
        <v>32</v>
      </c>
      <c r="K30" s="15" t="s">
        <v>12</v>
      </c>
      <c r="L30" s="15" t="s">
        <v>13</v>
      </c>
      <c r="M30" s="15">
        <v>3</v>
      </c>
      <c r="N30" s="15" t="s">
        <v>14</v>
      </c>
      <c r="O30" s="15" t="s">
        <v>1124</v>
      </c>
      <c r="P30" s="15"/>
      <c r="Q30" s="15">
        <v>3</v>
      </c>
      <c r="R30" s="15" t="s">
        <v>1125</v>
      </c>
    </row>
    <row r="31" spans="2:18" x14ac:dyDescent="0.35">
      <c r="B31" s="14"/>
      <c r="C31" s="14"/>
      <c r="D31" s="14"/>
      <c r="E31" s="14"/>
      <c r="F31" s="14"/>
      <c r="H31" s="15" t="s">
        <v>1150</v>
      </c>
      <c r="I31" s="15" t="s">
        <v>45</v>
      </c>
      <c r="J31" s="15" t="s">
        <v>46</v>
      </c>
      <c r="K31" s="15" t="s">
        <v>12</v>
      </c>
      <c r="L31" s="15" t="s">
        <v>13</v>
      </c>
      <c r="M31" s="15">
        <v>5</v>
      </c>
      <c r="N31" s="15" t="s">
        <v>14</v>
      </c>
      <c r="O31" s="15" t="s">
        <v>1124</v>
      </c>
      <c r="P31" s="15"/>
      <c r="Q31" s="15">
        <v>5</v>
      </c>
      <c r="R31" s="15" t="s">
        <v>1125</v>
      </c>
    </row>
    <row r="32" spans="2:18" x14ac:dyDescent="0.35">
      <c r="B32" s="14"/>
      <c r="C32" s="14"/>
      <c r="D32" s="14"/>
      <c r="E32" s="14"/>
      <c r="F32" s="14"/>
      <c r="H32" s="15" t="s">
        <v>1151</v>
      </c>
      <c r="I32" s="15" t="s">
        <v>47</v>
      </c>
      <c r="J32" s="15" t="s">
        <v>37</v>
      </c>
      <c r="K32" s="15" t="s">
        <v>12</v>
      </c>
      <c r="L32" s="15" t="s">
        <v>13</v>
      </c>
      <c r="M32" s="15">
        <v>2</v>
      </c>
      <c r="N32" s="15" t="s">
        <v>14</v>
      </c>
      <c r="O32" s="15" t="s">
        <v>1124</v>
      </c>
      <c r="P32" s="15"/>
      <c r="Q32" s="15">
        <v>2</v>
      </c>
      <c r="R32" s="15" t="s">
        <v>1125</v>
      </c>
    </row>
    <row r="33" spans="2:18" hidden="1" x14ac:dyDescent="0.35">
      <c r="B33" s="14"/>
      <c r="C33" s="14"/>
      <c r="D33" s="14"/>
      <c r="E33" s="14"/>
      <c r="F33" s="14"/>
      <c r="H33" t="s">
        <v>1152</v>
      </c>
      <c r="I33" t="s">
        <v>45</v>
      </c>
      <c r="J33" t="s">
        <v>46</v>
      </c>
      <c r="K33" t="s">
        <v>23</v>
      </c>
      <c r="L33" t="s">
        <v>13</v>
      </c>
      <c r="M33">
        <v>3</v>
      </c>
      <c r="N33" t="s">
        <v>14</v>
      </c>
      <c r="O33" t="s">
        <v>1124</v>
      </c>
      <c r="P33"/>
      <c r="Q33">
        <v>3</v>
      </c>
      <c r="R33" t="s">
        <v>1125</v>
      </c>
    </row>
    <row r="34" spans="2:18" hidden="1" x14ac:dyDescent="0.35">
      <c r="B34" s="14"/>
      <c r="C34" s="14"/>
      <c r="D34" s="14"/>
      <c r="E34" s="14"/>
      <c r="F34" s="14"/>
      <c r="H34" t="s">
        <v>1153</v>
      </c>
      <c r="I34" t="s">
        <v>59</v>
      </c>
      <c r="J34" t="s">
        <v>48</v>
      </c>
      <c r="K34" t="s">
        <v>23</v>
      </c>
      <c r="L34" t="s">
        <v>49</v>
      </c>
      <c r="M34">
        <v>1</v>
      </c>
      <c r="N34" t="s">
        <v>50</v>
      </c>
      <c r="O34" t="s">
        <v>1124</v>
      </c>
      <c r="P34"/>
      <c r="Q34">
        <v>1</v>
      </c>
      <c r="R34" t="s">
        <v>1125</v>
      </c>
    </row>
    <row r="35" spans="2:18" hidden="1" x14ac:dyDescent="0.35">
      <c r="B35" s="14"/>
      <c r="C35" s="14"/>
      <c r="D35" s="14"/>
      <c r="E35" s="14"/>
      <c r="F35" s="14"/>
      <c r="H35" t="s">
        <v>1154</v>
      </c>
      <c r="I35" t="s">
        <v>51</v>
      </c>
      <c r="J35" t="s">
        <v>52</v>
      </c>
      <c r="K35" t="s">
        <v>23</v>
      </c>
      <c r="L35" t="s">
        <v>49</v>
      </c>
      <c r="M35">
        <v>1</v>
      </c>
      <c r="N35" t="s">
        <v>50</v>
      </c>
      <c r="O35" t="s">
        <v>1124</v>
      </c>
      <c r="P35"/>
      <c r="Q35">
        <v>1</v>
      </c>
      <c r="R35" t="s">
        <v>1125</v>
      </c>
    </row>
    <row r="36" spans="2:18" hidden="1" x14ac:dyDescent="0.35">
      <c r="B36" s="14"/>
      <c r="C36" s="14"/>
      <c r="D36" s="14"/>
      <c r="E36" s="14"/>
      <c r="F36" s="14"/>
      <c r="H36" t="s">
        <v>1155</v>
      </c>
      <c r="I36" t="s">
        <v>51</v>
      </c>
      <c r="J36" t="s">
        <v>53</v>
      </c>
      <c r="K36" t="s">
        <v>23</v>
      </c>
      <c r="L36" t="s">
        <v>49</v>
      </c>
      <c r="M36">
        <v>1</v>
      </c>
      <c r="N36" t="s">
        <v>50</v>
      </c>
      <c r="O36" t="s">
        <v>1124</v>
      </c>
      <c r="P36"/>
      <c r="Q36">
        <v>1</v>
      </c>
      <c r="R36" t="s">
        <v>1125</v>
      </c>
    </row>
    <row r="37" spans="2:18" hidden="1" x14ac:dyDescent="0.35">
      <c r="B37" s="14"/>
      <c r="C37" s="14"/>
      <c r="D37" s="14"/>
      <c r="E37" s="14"/>
      <c r="F37" s="14"/>
      <c r="H37" t="s">
        <v>1156</v>
      </c>
      <c r="I37" t="s">
        <v>51</v>
      </c>
      <c r="J37" t="s">
        <v>54</v>
      </c>
      <c r="K37" t="s">
        <v>23</v>
      </c>
      <c r="L37" t="s">
        <v>49</v>
      </c>
      <c r="M37">
        <v>1</v>
      </c>
      <c r="N37" t="s">
        <v>50</v>
      </c>
      <c r="O37" t="s">
        <v>1124</v>
      </c>
      <c r="P37"/>
      <c r="Q37">
        <v>1</v>
      </c>
      <c r="R37" t="s">
        <v>1125</v>
      </c>
    </row>
    <row r="38" spans="2:18" x14ac:dyDescent="0.35">
      <c r="B38" s="14"/>
      <c r="C38" s="14"/>
      <c r="D38" s="14"/>
      <c r="E38" s="14"/>
      <c r="F38" s="14"/>
      <c r="H38" s="15" t="s">
        <v>1157</v>
      </c>
      <c r="I38" s="15" t="s">
        <v>51</v>
      </c>
      <c r="J38" s="15" t="s">
        <v>55</v>
      </c>
      <c r="K38" s="15" t="s">
        <v>12</v>
      </c>
      <c r="L38" s="15" t="s">
        <v>56</v>
      </c>
      <c r="M38" s="15">
        <v>10</v>
      </c>
      <c r="N38" s="15" t="s">
        <v>14</v>
      </c>
      <c r="O38" s="15" t="s">
        <v>1124</v>
      </c>
      <c r="P38" s="15"/>
      <c r="Q38" s="15">
        <v>10</v>
      </c>
      <c r="R38" s="15" t="s">
        <v>1125</v>
      </c>
    </row>
    <row r="39" spans="2:18" x14ac:dyDescent="0.35">
      <c r="B39" s="14"/>
      <c r="C39" s="14"/>
      <c r="D39" s="14"/>
      <c r="E39" s="14"/>
      <c r="F39" s="14"/>
      <c r="H39" s="15" t="s">
        <v>1158</v>
      </c>
      <c r="I39" s="15" t="s">
        <v>51</v>
      </c>
      <c r="J39" s="15" t="s">
        <v>57</v>
      </c>
      <c r="K39" s="15" t="s">
        <v>12</v>
      </c>
      <c r="L39" s="15" t="s">
        <v>56</v>
      </c>
      <c r="M39" s="15">
        <v>2</v>
      </c>
      <c r="N39" s="15" t="s">
        <v>14</v>
      </c>
      <c r="O39" s="15" t="s">
        <v>1124</v>
      </c>
      <c r="P39" s="15"/>
      <c r="Q39" s="15">
        <v>2</v>
      </c>
      <c r="R39" s="15" t="s">
        <v>1125</v>
      </c>
    </row>
    <row r="40" spans="2:18" x14ac:dyDescent="0.35">
      <c r="B40" s="14"/>
      <c r="C40" s="14"/>
      <c r="D40" s="14"/>
      <c r="E40" s="14"/>
      <c r="F40" s="14"/>
      <c r="H40" s="15" t="s">
        <v>1159</v>
      </c>
      <c r="I40" s="15" t="s">
        <v>59</v>
      </c>
      <c r="J40" s="15" t="s">
        <v>58</v>
      </c>
      <c r="K40" s="15" t="s">
        <v>12</v>
      </c>
      <c r="L40" s="15" t="s">
        <v>56</v>
      </c>
      <c r="M40" s="15">
        <v>8</v>
      </c>
      <c r="N40" s="15" t="s">
        <v>14</v>
      </c>
      <c r="O40" s="15" t="s">
        <v>1124</v>
      </c>
      <c r="P40" s="15"/>
      <c r="Q40" s="15">
        <v>8</v>
      </c>
      <c r="R40" s="15" t="s">
        <v>1125</v>
      </c>
    </row>
    <row r="41" spans="2:18" x14ac:dyDescent="0.35">
      <c r="B41" s="14"/>
      <c r="C41" s="14"/>
      <c r="D41" s="14"/>
      <c r="E41" s="14"/>
      <c r="F41" s="14"/>
      <c r="H41" s="15" t="s">
        <v>1160</v>
      </c>
      <c r="I41" s="15" t="s">
        <v>59</v>
      </c>
      <c r="J41" s="15" t="s">
        <v>60</v>
      </c>
      <c r="K41" s="15" t="s">
        <v>12</v>
      </c>
      <c r="L41" s="15" t="s">
        <v>56</v>
      </c>
      <c r="M41" s="15">
        <v>20</v>
      </c>
      <c r="N41" s="15" t="s">
        <v>14</v>
      </c>
      <c r="O41" s="15" t="s">
        <v>1124</v>
      </c>
      <c r="P41" s="15"/>
      <c r="Q41" s="15">
        <v>20</v>
      </c>
      <c r="R41" s="15" t="s">
        <v>1125</v>
      </c>
    </row>
    <row r="42" spans="2:18" x14ac:dyDescent="0.35">
      <c r="B42" s="14"/>
      <c r="C42" s="14"/>
      <c r="D42" s="14"/>
      <c r="E42" s="14"/>
      <c r="F42" s="14"/>
      <c r="H42" s="15" t="s">
        <v>1161</v>
      </c>
      <c r="I42" s="15" t="s">
        <v>59</v>
      </c>
      <c r="J42" s="15" t="s">
        <v>1028</v>
      </c>
      <c r="K42" s="15" t="s">
        <v>12</v>
      </c>
      <c r="L42" s="15" t="s">
        <v>56</v>
      </c>
      <c r="M42" s="15">
        <v>11</v>
      </c>
      <c r="N42" s="15" t="s">
        <v>14</v>
      </c>
      <c r="O42" s="15" t="s">
        <v>1124</v>
      </c>
      <c r="P42" s="15"/>
      <c r="Q42" s="15">
        <v>11</v>
      </c>
      <c r="R42" s="15" t="s">
        <v>1125</v>
      </c>
    </row>
    <row r="43" spans="2:18" x14ac:dyDescent="0.35">
      <c r="B43" s="14"/>
      <c r="C43" s="14"/>
      <c r="D43" s="14"/>
      <c r="E43" s="14"/>
      <c r="F43" s="14"/>
      <c r="H43" s="15" t="s">
        <v>1162</v>
      </c>
      <c r="I43" s="15" t="s">
        <v>59</v>
      </c>
      <c r="J43" s="15" t="s">
        <v>1029</v>
      </c>
      <c r="K43" s="15" t="s">
        <v>12</v>
      </c>
      <c r="L43" s="15" t="s">
        <v>56</v>
      </c>
      <c r="M43" s="15">
        <v>20</v>
      </c>
      <c r="N43" s="15" t="s">
        <v>14</v>
      </c>
      <c r="O43" s="15" t="s">
        <v>1124</v>
      </c>
      <c r="P43" s="15"/>
      <c r="Q43" s="15">
        <v>20</v>
      </c>
      <c r="R43" s="15" t="s">
        <v>1125</v>
      </c>
    </row>
    <row r="44" spans="2:18" x14ac:dyDescent="0.35">
      <c r="B44" s="14"/>
      <c r="C44" s="14"/>
      <c r="D44" s="14"/>
      <c r="E44" s="14"/>
      <c r="F44" s="14"/>
      <c r="H44" s="15" t="s">
        <v>1163</v>
      </c>
      <c r="I44" s="15" t="s">
        <v>59</v>
      </c>
      <c r="J44" s="15" t="s">
        <v>61</v>
      </c>
      <c r="K44" s="15" t="s">
        <v>12</v>
      </c>
      <c r="L44" s="15" t="s">
        <v>56</v>
      </c>
      <c r="M44" s="15">
        <v>1</v>
      </c>
      <c r="N44" s="15" t="s">
        <v>14</v>
      </c>
      <c r="O44" s="15" t="s">
        <v>1124</v>
      </c>
      <c r="P44" s="15"/>
      <c r="Q44" s="15">
        <v>1</v>
      </c>
      <c r="R44" s="15" t="s">
        <v>1125</v>
      </c>
    </row>
    <row r="45" spans="2:18" x14ac:dyDescent="0.35">
      <c r="B45" s="14"/>
      <c r="C45" s="14"/>
      <c r="D45" s="14"/>
      <c r="E45" s="14"/>
      <c r="F45" s="14"/>
      <c r="H45" s="15" t="s">
        <v>1164</v>
      </c>
      <c r="I45" s="15" t="s">
        <v>59</v>
      </c>
      <c r="J45" s="15" t="s">
        <v>62</v>
      </c>
      <c r="K45" s="15" t="s">
        <v>12</v>
      </c>
      <c r="L45" s="15" t="s">
        <v>56</v>
      </c>
      <c r="M45" s="15">
        <v>1</v>
      </c>
      <c r="N45" s="15" t="s">
        <v>14</v>
      </c>
      <c r="O45" s="15" t="s">
        <v>1124</v>
      </c>
      <c r="P45" s="15"/>
      <c r="Q45" s="15">
        <v>1</v>
      </c>
      <c r="R45" s="15" t="s">
        <v>1125</v>
      </c>
    </row>
    <row r="46" spans="2:18" x14ac:dyDescent="0.35">
      <c r="B46" s="14"/>
      <c r="C46" s="14"/>
      <c r="D46" s="14"/>
      <c r="E46" s="14"/>
      <c r="F46" s="14"/>
      <c r="H46" s="15" t="s">
        <v>1165</v>
      </c>
      <c r="I46" s="15" t="s">
        <v>59</v>
      </c>
      <c r="J46" s="15" t="s">
        <v>1030</v>
      </c>
      <c r="K46" s="15" t="s">
        <v>12</v>
      </c>
      <c r="L46" s="15" t="s">
        <v>56</v>
      </c>
      <c r="M46" s="15">
        <v>4</v>
      </c>
      <c r="N46" s="15" t="s">
        <v>14</v>
      </c>
      <c r="O46" s="15" t="s">
        <v>1124</v>
      </c>
      <c r="P46" s="15"/>
      <c r="Q46" s="15">
        <v>4</v>
      </c>
      <c r="R46" s="15" t="s">
        <v>1125</v>
      </c>
    </row>
    <row r="47" spans="2:18" x14ac:dyDescent="0.35">
      <c r="B47" s="14"/>
      <c r="C47" s="14"/>
      <c r="D47" s="14"/>
      <c r="E47" s="14"/>
      <c r="F47" s="14"/>
      <c r="H47" s="15" t="s">
        <v>1166</v>
      </c>
      <c r="I47" s="15" t="s">
        <v>59</v>
      </c>
      <c r="J47" s="15" t="s">
        <v>1031</v>
      </c>
      <c r="K47" s="15" t="s">
        <v>12</v>
      </c>
      <c r="L47" s="15" t="s">
        <v>56</v>
      </c>
      <c r="M47" s="15">
        <v>1</v>
      </c>
      <c r="N47" s="15" t="s">
        <v>14</v>
      </c>
      <c r="O47" s="15" t="s">
        <v>1124</v>
      </c>
      <c r="P47" s="15"/>
      <c r="Q47" s="15">
        <v>1</v>
      </c>
      <c r="R47" s="15" t="s">
        <v>1125</v>
      </c>
    </row>
    <row r="48" spans="2:18" x14ac:dyDescent="0.35">
      <c r="B48" s="14"/>
      <c r="C48" s="14"/>
      <c r="D48" s="14"/>
      <c r="E48" s="14"/>
      <c r="F48" s="14"/>
      <c r="H48" s="15" t="s">
        <v>1167</v>
      </c>
      <c r="I48" s="15" t="s">
        <v>59</v>
      </c>
      <c r="J48" s="15" t="s">
        <v>63</v>
      </c>
      <c r="K48" s="15" t="s">
        <v>12</v>
      </c>
      <c r="L48" s="15" t="s">
        <v>56</v>
      </c>
      <c r="M48" s="15">
        <v>1</v>
      </c>
      <c r="N48" s="15" t="s">
        <v>14</v>
      </c>
      <c r="O48" s="15" t="s">
        <v>1124</v>
      </c>
      <c r="P48" s="15"/>
      <c r="Q48" s="15">
        <v>1</v>
      </c>
      <c r="R48" s="15" t="s">
        <v>1125</v>
      </c>
    </row>
    <row r="49" spans="2:18" x14ac:dyDescent="0.35">
      <c r="B49" s="14"/>
      <c r="C49" s="14"/>
      <c r="D49" s="14"/>
      <c r="E49" s="14"/>
      <c r="F49" s="14"/>
      <c r="H49" s="15" t="s">
        <v>1168</v>
      </c>
      <c r="I49" s="15" t="s">
        <v>59</v>
      </c>
      <c r="J49" s="15" t="s">
        <v>64</v>
      </c>
      <c r="K49" s="15" t="s">
        <v>12</v>
      </c>
      <c r="L49" s="15" t="s">
        <v>56</v>
      </c>
      <c r="M49" s="15">
        <v>5</v>
      </c>
      <c r="N49" s="15" t="s">
        <v>14</v>
      </c>
      <c r="O49" s="15" t="s">
        <v>1124</v>
      </c>
      <c r="P49" s="15"/>
      <c r="Q49" s="15">
        <v>5</v>
      </c>
      <c r="R49" s="15" t="s">
        <v>1125</v>
      </c>
    </row>
    <row r="50" spans="2:18" x14ac:dyDescent="0.35">
      <c r="B50" s="14"/>
      <c r="C50" s="14"/>
      <c r="D50" s="14"/>
      <c r="E50" s="14"/>
      <c r="F50" s="14"/>
      <c r="H50" s="15" t="s">
        <v>1169</v>
      </c>
      <c r="I50" s="15" t="s">
        <v>59</v>
      </c>
      <c r="J50" s="15" t="s">
        <v>65</v>
      </c>
      <c r="K50" s="15" t="s">
        <v>12</v>
      </c>
      <c r="L50" s="15" t="s">
        <v>56</v>
      </c>
      <c r="M50" s="15">
        <v>16</v>
      </c>
      <c r="N50" s="15" t="s">
        <v>14</v>
      </c>
      <c r="O50" s="15" t="s">
        <v>1124</v>
      </c>
      <c r="P50" s="15"/>
      <c r="Q50" s="15">
        <v>16</v>
      </c>
      <c r="R50" s="15" t="s">
        <v>1125</v>
      </c>
    </row>
    <row r="51" spans="2:18" x14ac:dyDescent="0.35">
      <c r="B51" s="14"/>
      <c r="C51" s="14"/>
      <c r="D51" s="14"/>
      <c r="E51" s="14"/>
      <c r="F51" s="14"/>
      <c r="H51" s="15" t="s">
        <v>1170</v>
      </c>
      <c r="I51" s="15" t="s">
        <v>59</v>
      </c>
      <c r="J51" s="15" t="s">
        <v>1032</v>
      </c>
      <c r="K51" s="15" t="s">
        <v>12</v>
      </c>
      <c r="L51" s="15" t="s">
        <v>56</v>
      </c>
      <c r="M51" s="15">
        <v>4</v>
      </c>
      <c r="N51" s="15" t="s">
        <v>14</v>
      </c>
      <c r="O51" s="15" t="s">
        <v>1124</v>
      </c>
      <c r="P51" s="15"/>
      <c r="Q51" s="15">
        <v>4</v>
      </c>
      <c r="R51" s="15" t="s">
        <v>1125</v>
      </c>
    </row>
    <row r="52" spans="2:18" x14ac:dyDescent="0.35">
      <c r="B52" s="14"/>
      <c r="C52" s="14"/>
      <c r="D52" s="14"/>
      <c r="E52" s="14"/>
      <c r="F52" s="14"/>
      <c r="H52" s="15" t="s">
        <v>1171</v>
      </c>
      <c r="I52" s="15" t="s">
        <v>59</v>
      </c>
      <c r="J52" s="15" t="s">
        <v>1033</v>
      </c>
      <c r="K52" s="15" t="s">
        <v>12</v>
      </c>
      <c r="L52" s="15" t="s">
        <v>56</v>
      </c>
      <c r="M52" s="15">
        <v>6</v>
      </c>
      <c r="N52" s="15" t="s">
        <v>14</v>
      </c>
      <c r="O52" s="15" t="s">
        <v>1124</v>
      </c>
      <c r="P52" s="15"/>
      <c r="Q52" s="15">
        <v>6</v>
      </c>
      <c r="R52" s="15" t="s">
        <v>1125</v>
      </c>
    </row>
    <row r="53" spans="2:18" x14ac:dyDescent="0.35">
      <c r="B53" s="14"/>
      <c r="C53" s="14"/>
      <c r="D53" s="14"/>
      <c r="E53" s="14"/>
      <c r="F53" s="14"/>
      <c r="H53" s="15" t="s">
        <v>1172</v>
      </c>
      <c r="I53" s="15" t="s">
        <v>59</v>
      </c>
      <c r="J53" s="15" t="s">
        <v>1034</v>
      </c>
      <c r="K53" s="15" t="s">
        <v>12</v>
      </c>
      <c r="L53" s="15" t="s">
        <v>56</v>
      </c>
      <c r="M53" s="15">
        <v>6</v>
      </c>
      <c r="N53" s="15" t="s">
        <v>14</v>
      </c>
      <c r="O53" s="15" t="s">
        <v>1124</v>
      </c>
      <c r="P53" s="15"/>
      <c r="Q53" s="15">
        <v>6</v>
      </c>
      <c r="R53" s="15" t="s">
        <v>1125</v>
      </c>
    </row>
    <row r="54" spans="2:18" x14ac:dyDescent="0.35">
      <c r="B54" s="14"/>
      <c r="C54" s="14"/>
      <c r="D54" s="14"/>
      <c r="E54" s="14"/>
      <c r="F54" s="14"/>
      <c r="H54" s="15" t="s">
        <v>1173</v>
      </c>
      <c r="I54" s="15" t="s">
        <v>59</v>
      </c>
      <c r="J54" s="15" t="s">
        <v>1035</v>
      </c>
      <c r="K54" s="15" t="s">
        <v>12</v>
      </c>
      <c r="L54" s="15" t="s">
        <v>56</v>
      </c>
      <c r="M54" s="15">
        <v>4</v>
      </c>
      <c r="N54" s="15" t="s">
        <v>14</v>
      </c>
      <c r="O54" s="15" t="s">
        <v>1124</v>
      </c>
      <c r="P54" s="15"/>
      <c r="Q54" s="15">
        <v>4</v>
      </c>
      <c r="R54" s="15" t="s">
        <v>1125</v>
      </c>
    </row>
    <row r="55" spans="2:18" x14ac:dyDescent="0.35">
      <c r="B55" s="14"/>
      <c r="C55" s="14"/>
      <c r="D55" s="14"/>
      <c r="E55" s="14"/>
      <c r="F55" s="14"/>
      <c r="H55" s="15" t="s">
        <v>1174</v>
      </c>
      <c r="I55" s="15" t="s">
        <v>59</v>
      </c>
      <c r="J55" s="15" t="s">
        <v>1036</v>
      </c>
      <c r="K55" s="15" t="s">
        <v>12</v>
      </c>
      <c r="L55" s="15" t="s">
        <v>56</v>
      </c>
      <c r="M55" s="15">
        <v>6</v>
      </c>
      <c r="N55" s="15" t="s">
        <v>14</v>
      </c>
      <c r="O55" s="15" t="s">
        <v>1124</v>
      </c>
      <c r="P55" s="15"/>
      <c r="Q55" s="15">
        <v>6</v>
      </c>
      <c r="R55" s="15" t="s">
        <v>1125</v>
      </c>
    </row>
    <row r="56" spans="2:18" x14ac:dyDescent="0.35">
      <c r="B56" s="14"/>
      <c r="C56" s="14"/>
      <c r="D56" s="14"/>
      <c r="E56" s="14"/>
      <c r="F56" s="14"/>
      <c r="H56" s="15" t="s">
        <v>1175</v>
      </c>
      <c r="I56" s="15" t="s">
        <v>59</v>
      </c>
      <c r="J56" s="15" t="s">
        <v>1037</v>
      </c>
      <c r="K56" s="15" t="s">
        <v>12</v>
      </c>
      <c r="L56" s="15" t="s">
        <v>56</v>
      </c>
      <c r="M56" s="15">
        <v>4</v>
      </c>
      <c r="N56" s="15" t="s">
        <v>14</v>
      </c>
      <c r="O56" s="15" t="s">
        <v>1124</v>
      </c>
      <c r="P56" s="15"/>
      <c r="Q56" s="15">
        <v>4</v>
      </c>
      <c r="R56" s="15" t="s">
        <v>1125</v>
      </c>
    </row>
    <row r="57" spans="2:18" x14ac:dyDescent="0.35">
      <c r="B57" s="14"/>
      <c r="C57" s="14"/>
      <c r="D57" s="14"/>
      <c r="E57" s="14"/>
      <c r="F57" s="14"/>
      <c r="H57" s="15" t="s">
        <v>1176</v>
      </c>
      <c r="I57" s="15" t="s">
        <v>59</v>
      </c>
      <c r="J57" s="15" t="s">
        <v>66</v>
      </c>
      <c r="K57" s="15" t="s">
        <v>12</v>
      </c>
      <c r="L57" s="15" t="s">
        <v>56</v>
      </c>
      <c r="M57" s="15">
        <v>4</v>
      </c>
      <c r="N57" s="15" t="s">
        <v>14</v>
      </c>
      <c r="O57" s="15" t="s">
        <v>1124</v>
      </c>
      <c r="P57" s="15"/>
      <c r="Q57" s="15">
        <v>4</v>
      </c>
      <c r="R57" s="15" t="s">
        <v>1125</v>
      </c>
    </row>
    <row r="58" spans="2:18" x14ac:dyDescent="0.35">
      <c r="B58" s="14"/>
      <c r="C58" s="14"/>
      <c r="D58" s="14"/>
      <c r="E58" s="14"/>
      <c r="F58" s="14"/>
      <c r="H58" s="15" t="s">
        <v>1177</v>
      </c>
      <c r="I58" s="15" t="s">
        <v>59</v>
      </c>
      <c r="J58" s="15" t="s">
        <v>67</v>
      </c>
      <c r="K58" s="15" t="s">
        <v>12</v>
      </c>
      <c r="L58" s="15" t="s">
        <v>56</v>
      </c>
      <c r="M58" s="15">
        <v>4</v>
      </c>
      <c r="N58" s="15" t="s">
        <v>14</v>
      </c>
      <c r="O58" s="15" t="s">
        <v>1124</v>
      </c>
      <c r="P58" s="15"/>
      <c r="Q58" s="15">
        <v>4</v>
      </c>
      <c r="R58" s="15" t="s">
        <v>1125</v>
      </c>
    </row>
    <row r="59" spans="2:18" x14ac:dyDescent="0.35">
      <c r="B59" s="14"/>
      <c r="C59" s="14"/>
      <c r="D59" s="14"/>
      <c r="E59" s="14"/>
      <c r="F59" s="14"/>
      <c r="H59" s="15" t="s">
        <v>1178</v>
      </c>
      <c r="I59" s="15" t="s">
        <v>59</v>
      </c>
      <c r="J59" s="15" t="s">
        <v>68</v>
      </c>
      <c r="K59" s="15" t="s">
        <v>12</v>
      </c>
      <c r="L59" s="15" t="s">
        <v>56</v>
      </c>
      <c r="M59" s="15">
        <v>6</v>
      </c>
      <c r="N59" s="15" t="s">
        <v>14</v>
      </c>
      <c r="O59" s="15" t="s">
        <v>1124</v>
      </c>
      <c r="P59" s="15"/>
      <c r="Q59" s="15">
        <v>6</v>
      </c>
      <c r="R59" s="15" t="s">
        <v>1125</v>
      </c>
    </row>
    <row r="60" spans="2:18" x14ac:dyDescent="0.35">
      <c r="B60" s="14"/>
      <c r="C60" s="14"/>
      <c r="D60" s="14"/>
      <c r="E60" s="14"/>
      <c r="F60" s="14"/>
      <c r="H60" s="15" t="s">
        <v>1179</v>
      </c>
      <c r="I60" s="15" t="s">
        <v>59</v>
      </c>
      <c r="J60" s="15" t="s">
        <v>69</v>
      </c>
      <c r="K60" s="15" t="s">
        <v>12</v>
      </c>
      <c r="L60" s="15" t="s">
        <v>56</v>
      </c>
      <c r="M60" s="15">
        <v>6</v>
      </c>
      <c r="N60" s="15" t="s">
        <v>14</v>
      </c>
      <c r="O60" s="15" t="s">
        <v>1124</v>
      </c>
      <c r="P60" s="15"/>
      <c r="Q60" s="15">
        <v>6</v>
      </c>
      <c r="R60" s="15" t="s">
        <v>1125</v>
      </c>
    </row>
    <row r="61" spans="2:18" x14ac:dyDescent="0.35">
      <c r="B61" s="14"/>
      <c r="C61" s="14"/>
      <c r="D61" s="14"/>
      <c r="E61" s="14"/>
      <c r="F61" s="14"/>
      <c r="H61" s="15" t="s">
        <v>1180</v>
      </c>
      <c r="I61" s="15" t="s">
        <v>59</v>
      </c>
      <c r="J61" s="15" t="s">
        <v>70</v>
      </c>
      <c r="K61" s="15" t="s">
        <v>12</v>
      </c>
      <c r="L61" s="15" t="s">
        <v>56</v>
      </c>
      <c r="M61" s="15">
        <v>6</v>
      </c>
      <c r="N61" s="15" t="s">
        <v>14</v>
      </c>
      <c r="O61" s="15" t="s">
        <v>1124</v>
      </c>
      <c r="P61" s="15"/>
      <c r="Q61" s="15">
        <v>6</v>
      </c>
      <c r="R61" s="15" t="s">
        <v>1125</v>
      </c>
    </row>
    <row r="62" spans="2:18" x14ac:dyDescent="0.35">
      <c r="B62" s="14"/>
      <c r="C62" s="14"/>
      <c r="D62" s="14"/>
      <c r="E62" s="14"/>
      <c r="F62" s="14"/>
      <c r="H62" s="15" t="s">
        <v>1181</v>
      </c>
      <c r="I62" s="15" t="s">
        <v>59</v>
      </c>
      <c r="J62" s="15" t="s">
        <v>71</v>
      </c>
      <c r="K62" s="15" t="s">
        <v>12</v>
      </c>
      <c r="L62" s="15" t="s">
        <v>56</v>
      </c>
      <c r="M62" s="15">
        <v>4</v>
      </c>
      <c r="N62" s="15" t="s">
        <v>14</v>
      </c>
      <c r="O62" s="15" t="s">
        <v>1124</v>
      </c>
      <c r="P62" s="15"/>
      <c r="Q62" s="15">
        <v>4</v>
      </c>
      <c r="R62" s="15" t="s">
        <v>1125</v>
      </c>
    </row>
    <row r="63" spans="2:18" hidden="1" x14ac:dyDescent="0.35">
      <c r="B63" s="14"/>
      <c r="C63" s="14"/>
      <c r="D63" s="14"/>
      <c r="E63" s="14"/>
      <c r="F63" s="14"/>
      <c r="H63" t="s">
        <v>1182</v>
      </c>
      <c r="I63" t="s">
        <v>72</v>
      </c>
      <c r="J63" t="s">
        <v>73</v>
      </c>
      <c r="K63" t="s">
        <v>23</v>
      </c>
      <c r="L63" t="s">
        <v>13</v>
      </c>
      <c r="M63">
        <v>5</v>
      </c>
      <c r="N63" t="s">
        <v>14</v>
      </c>
      <c r="O63" t="s">
        <v>1124</v>
      </c>
      <c r="P63"/>
      <c r="Q63">
        <v>5</v>
      </c>
      <c r="R63" t="s">
        <v>1125</v>
      </c>
    </row>
    <row r="64" spans="2:18" hidden="1" x14ac:dyDescent="0.35">
      <c r="B64" s="14"/>
      <c r="C64" s="14"/>
      <c r="D64" s="14"/>
      <c r="E64" s="14"/>
      <c r="F64" s="14"/>
      <c r="H64" t="s">
        <v>1183</v>
      </c>
      <c r="I64" t="s">
        <v>74</v>
      </c>
      <c r="J64" t="s">
        <v>69</v>
      </c>
      <c r="K64" t="s">
        <v>23</v>
      </c>
      <c r="L64" t="s">
        <v>13</v>
      </c>
      <c r="M64">
        <v>15</v>
      </c>
      <c r="N64" t="s">
        <v>14</v>
      </c>
      <c r="O64" t="s">
        <v>1124</v>
      </c>
      <c r="P64"/>
      <c r="Q64">
        <v>15</v>
      </c>
      <c r="R64" t="s">
        <v>1125</v>
      </c>
    </row>
    <row r="65" spans="2:18" hidden="1" x14ac:dyDescent="0.35">
      <c r="B65" s="14"/>
      <c r="C65" s="14"/>
      <c r="D65" s="14"/>
      <c r="E65" s="14"/>
      <c r="F65" s="14"/>
      <c r="H65" t="s">
        <v>1184</v>
      </c>
      <c r="I65" t="s">
        <v>75</v>
      </c>
      <c r="J65" t="s">
        <v>76</v>
      </c>
      <c r="K65" t="s">
        <v>23</v>
      </c>
      <c r="L65" t="s">
        <v>13</v>
      </c>
      <c r="M65">
        <v>2</v>
      </c>
      <c r="N65" t="s">
        <v>14</v>
      </c>
      <c r="O65" t="s">
        <v>1124</v>
      </c>
      <c r="P65"/>
      <c r="Q65">
        <v>2</v>
      </c>
      <c r="R65" t="s">
        <v>1125</v>
      </c>
    </row>
    <row r="66" spans="2:18" hidden="1" x14ac:dyDescent="0.35">
      <c r="B66" s="14"/>
      <c r="C66" s="14"/>
      <c r="D66" s="14"/>
      <c r="E66" s="14"/>
      <c r="F66" s="14"/>
      <c r="H66" t="s">
        <v>1185</v>
      </c>
      <c r="I66" t="s">
        <v>77</v>
      </c>
      <c r="J66" t="s">
        <v>78</v>
      </c>
      <c r="K66" t="s">
        <v>79</v>
      </c>
      <c r="L66" t="s">
        <v>13</v>
      </c>
      <c r="M66">
        <v>14</v>
      </c>
      <c r="N66" t="s">
        <v>50</v>
      </c>
      <c r="O66" t="s">
        <v>1864</v>
      </c>
      <c r="P66">
        <v>5</v>
      </c>
      <c r="Q66">
        <v>9</v>
      </c>
      <c r="R66" t="s">
        <v>1125</v>
      </c>
    </row>
    <row r="67" spans="2:18" hidden="1" x14ac:dyDescent="0.35">
      <c r="B67" s="14"/>
      <c r="C67" s="14"/>
      <c r="D67" s="14"/>
      <c r="E67" s="14"/>
      <c r="F67" s="14"/>
      <c r="H67" t="s">
        <v>1186</v>
      </c>
      <c r="I67" t="s">
        <v>731</v>
      </c>
      <c r="J67" t="s">
        <v>46</v>
      </c>
      <c r="K67" t="s">
        <v>79</v>
      </c>
      <c r="L67" t="s">
        <v>13</v>
      </c>
      <c r="M67">
        <v>4</v>
      </c>
      <c r="N67" t="s">
        <v>14</v>
      </c>
      <c r="O67" t="s">
        <v>1124</v>
      </c>
      <c r="P67"/>
      <c r="Q67">
        <v>4</v>
      </c>
      <c r="R67" t="s">
        <v>1125</v>
      </c>
    </row>
    <row r="68" spans="2:18" hidden="1" x14ac:dyDescent="0.35">
      <c r="B68" s="14"/>
      <c r="C68" s="14"/>
      <c r="D68" s="14"/>
      <c r="E68" s="14"/>
      <c r="F68" s="14"/>
      <c r="H68" t="s">
        <v>1187</v>
      </c>
      <c r="I68" t="s">
        <v>81</v>
      </c>
      <c r="J68" t="s">
        <v>82</v>
      </c>
      <c r="K68" t="s">
        <v>79</v>
      </c>
      <c r="L68" t="s">
        <v>13</v>
      </c>
      <c r="M68">
        <v>1</v>
      </c>
      <c r="N68" t="s">
        <v>14</v>
      </c>
      <c r="O68" t="s">
        <v>1124</v>
      </c>
      <c r="P68"/>
      <c r="Q68">
        <v>1</v>
      </c>
      <c r="R68" t="s">
        <v>1125</v>
      </c>
    </row>
    <row r="69" spans="2:18" hidden="1" x14ac:dyDescent="0.35">
      <c r="B69" s="14"/>
      <c r="C69" s="14"/>
      <c r="D69" s="14"/>
      <c r="E69" s="14"/>
      <c r="F69" s="14"/>
      <c r="H69" t="s">
        <v>1188</v>
      </c>
      <c r="I69" t="s">
        <v>83</v>
      </c>
      <c r="J69" t="s">
        <v>68</v>
      </c>
      <c r="K69" t="s">
        <v>79</v>
      </c>
      <c r="L69" t="s">
        <v>13</v>
      </c>
      <c r="M69">
        <v>5</v>
      </c>
      <c r="N69" t="s">
        <v>14</v>
      </c>
      <c r="O69" t="s">
        <v>1124</v>
      </c>
      <c r="P69"/>
      <c r="Q69">
        <v>5</v>
      </c>
      <c r="R69" t="s">
        <v>1125</v>
      </c>
    </row>
    <row r="70" spans="2:18" hidden="1" x14ac:dyDescent="0.35">
      <c r="B70" s="14"/>
      <c r="C70" s="14"/>
      <c r="D70" s="14"/>
      <c r="E70" s="14"/>
      <c r="F70" s="14"/>
      <c r="H70" t="s">
        <v>1189</v>
      </c>
      <c r="I70" t="s">
        <v>84</v>
      </c>
      <c r="J70" t="s">
        <v>69</v>
      </c>
      <c r="K70" t="s">
        <v>79</v>
      </c>
      <c r="L70" t="s">
        <v>13</v>
      </c>
      <c r="M70">
        <v>5</v>
      </c>
      <c r="N70" t="s">
        <v>14</v>
      </c>
      <c r="O70" t="s">
        <v>1124</v>
      </c>
      <c r="P70"/>
      <c r="Q70">
        <v>5</v>
      </c>
      <c r="R70" t="s">
        <v>1125</v>
      </c>
    </row>
    <row r="71" spans="2:18" hidden="1" x14ac:dyDescent="0.35">
      <c r="B71" s="14"/>
      <c r="C71" s="14"/>
      <c r="D71" s="14"/>
      <c r="E71" s="14"/>
      <c r="F71" s="14"/>
      <c r="H71" t="s">
        <v>1190</v>
      </c>
      <c r="I71" t="s">
        <v>85</v>
      </c>
      <c r="J71" t="s">
        <v>86</v>
      </c>
      <c r="K71" t="s">
        <v>79</v>
      </c>
      <c r="L71" t="s">
        <v>13</v>
      </c>
      <c r="M71">
        <v>1</v>
      </c>
      <c r="N71" t="s">
        <v>14</v>
      </c>
      <c r="O71" t="s">
        <v>1124</v>
      </c>
      <c r="P71"/>
      <c r="Q71">
        <v>1</v>
      </c>
      <c r="R71" t="s">
        <v>1125</v>
      </c>
    </row>
    <row r="72" spans="2:18" hidden="1" x14ac:dyDescent="0.35">
      <c r="B72" s="14"/>
      <c r="C72" s="14"/>
      <c r="D72" s="14"/>
      <c r="E72" s="14"/>
      <c r="F72" s="14"/>
      <c r="H72" t="s">
        <v>1191</v>
      </c>
      <c r="I72" t="s">
        <v>87</v>
      </c>
      <c r="J72" t="s">
        <v>1038</v>
      </c>
      <c r="K72" t="s">
        <v>79</v>
      </c>
      <c r="L72" t="s">
        <v>13</v>
      </c>
      <c r="M72">
        <v>3</v>
      </c>
      <c r="N72" t="s">
        <v>14</v>
      </c>
      <c r="O72" t="s">
        <v>1124</v>
      </c>
      <c r="P72"/>
      <c r="Q72">
        <v>3</v>
      </c>
      <c r="R72" t="s">
        <v>1125</v>
      </c>
    </row>
    <row r="73" spans="2:18" hidden="1" x14ac:dyDescent="0.35">
      <c r="B73" s="14"/>
      <c r="C73" s="14"/>
      <c r="D73" s="14"/>
      <c r="E73" s="14"/>
      <c r="F73" s="14"/>
      <c r="H73" t="s">
        <v>1192</v>
      </c>
      <c r="I73" t="s">
        <v>88</v>
      </c>
      <c r="J73" t="s">
        <v>89</v>
      </c>
      <c r="K73" t="s">
        <v>79</v>
      </c>
      <c r="L73" t="s">
        <v>13</v>
      </c>
      <c r="M73">
        <v>30</v>
      </c>
      <c r="N73" t="s">
        <v>14</v>
      </c>
      <c r="O73" t="s">
        <v>1124</v>
      </c>
      <c r="P73"/>
      <c r="Q73">
        <v>30</v>
      </c>
      <c r="R73" t="s">
        <v>1125</v>
      </c>
    </row>
    <row r="74" spans="2:18" hidden="1" x14ac:dyDescent="0.35">
      <c r="B74" s="14"/>
      <c r="C74" s="14"/>
      <c r="D74" s="14"/>
      <c r="E74" s="14"/>
      <c r="F74" s="14"/>
      <c r="H74" t="s">
        <v>1193</v>
      </c>
      <c r="I74" t="s">
        <v>732</v>
      </c>
      <c r="J74" t="s">
        <v>90</v>
      </c>
      <c r="K74" t="s">
        <v>79</v>
      </c>
      <c r="L74" t="s">
        <v>13</v>
      </c>
      <c r="M74">
        <v>4</v>
      </c>
      <c r="N74" t="s">
        <v>14</v>
      </c>
      <c r="O74" t="s">
        <v>1124</v>
      </c>
      <c r="P74"/>
      <c r="Q74">
        <v>4</v>
      </c>
      <c r="R74" t="s">
        <v>1125</v>
      </c>
    </row>
    <row r="75" spans="2:18" hidden="1" x14ac:dyDescent="0.35">
      <c r="B75" s="14"/>
      <c r="C75" s="14"/>
      <c r="D75" s="14"/>
      <c r="E75" s="14"/>
      <c r="F75" s="14"/>
      <c r="H75" t="s">
        <v>1194</v>
      </c>
      <c r="I75" t="s">
        <v>733</v>
      </c>
      <c r="J75" t="s">
        <v>91</v>
      </c>
      <c r="K75" t="s">
        <v>79</v>
      </c>
      <c r="L75" t="s">
        <v>13</v>
      </c>
      <c r="M75">
        <v>1</v>
      </c>
      <c r="N75" t="s">
        <v>14</v>
      </c>
      <c r="O75" t="s">
        <v>1124</v>
      </c>
      <c r="P75"/>
      <c r="Q75">
        <v>1</v>
      </c>
      <c r="R75" t="s">
        <v>1125</v>
      </c>
    </row>
    <row r="76" spans="2:18" hidden="1" x14ac:dyDescent="0.35">
      <c r="B76" s="14"/>
      <c r="C76" s="14"/>
      <c r="D76" s="14"/>
      <c r="E76" s="14"/>
      <c r="F76" s="14"/>
      <c r="H76" t="s">
        <v>1195</v>
      </c>
      <c r="I76" t="s">
        <v>734</v>
      </c>
      <c r="J76" t="s">
        <v>92</v>
      </c>
      <c r="K76" t="s">
        <v>79</v>
      </c>
      <c r="L76" t="s">
        <v>13</v>
      </c>
      <c r="M76">
        <v>5</v>
      </c>
      <c r="N76" t="s">
        <v>14</v>
      </c>
      <c r="O76" t="s">
        <v>1124</v>
      </c>
      <c r="P76"/>
      <c r="Q76">
        <v>5</v>
      </c>
      <c r="R76" t="s">
        <v>1125</v>
      </c>
    </row>
    <row r="77" spans="2:18" hidden="1" x14ac:dyDescent="0.35">
      <c r="B77" s="14"/>
      <c r="C77" s="14"/>
      <c r="D77" s="14"/>
      <c r="E77" s="14"/>
      <c r="F77" s="14"/>
      <c r="H77" t="s">
        <v>1196</v>
      </c>
      <c r="I77" t="s">
        <v>735</v>
      </c>
      <c r="J77" t="s">
        <v>93</v>
      </c>
      <c r="K77" t="s">
        <v>79</v>
      </c>
      <c r="L77" t="s">
        <v>13</v>
      </c>
      <c r="M77">
        <v>2</v>
      </c>
      <c r="N77" t="s">
        <v>14</v>
      </c>
      <c r="O77" t="s">
        <v>1124</v>
      </c>
      <c r="P77"/>
      <c r="Q77">
        <v>2</v>
      </c>
      <c r="R77" t="s">
        <v>1125</v>
      </c>
    </row>
    <row r="78" spans="2:18" hidden="1" x14ac:dyDescent="0.35">
      <c r="B78" s="14"/>
      <c r="C78" s="14"/>
      <c r="D78" s="14"/>
      <c r="E78" s="14"/>
      <c r="F78" s="14"/>
      <c r="H78" t="s">
        <v>1197</v>
      </c>
      <c r="I78" t="s">
        <v>736</v>
      </c>
      <c r="J78" t="s">
        <v>94</v>
      </c>
      <c r="K78" t="s">
        <v>79</v>
      </c>
      <c r="L78" t="s">
        <v>13</v>
      </c>
      <c r="M78">
        <v>2</v>
      </c>
      <c r="N78" t="s">
        <v>14</v>
      </c>
      <c r="O78" t="s">
        <v>1124</v>
      </c>
      <c r="P78"/>
      <c r="Q78">
        <v>2</v>
      </c>
      <c r="R78" t="s">
        <v>1125</v>
      </c>
    </row>
    <row r="79" spans="2:18" hidden="1" x14ac:dyDescent="0.35">
      <c r="B79" s="14"/>
      <c r="C79" s="14"/>
      <c r="D79" s="14"/>
      <c r="E79" s="14"/>
      <c r="F79" s="14"/>
      <c r="H79" t="s">
        <v>1198</v>
      </c>
      <c r="I79" t="s">
        <v>737</v>
      </c>
      <c r="J79" t="s">
        <v>95</v>
      </c>
      <c r="K79" t="s">
        <v>79</v>
      </c>
      <c r="L79" t="s">
        <v>13</v>
      </c>
      <c r="M79">
        <v>2</v>
      </c>
      <c r="N79" t="s">
        <v>14</v>
      </c>
      <c r="O79" t="s">
        <v>1124</v>
      </c>
      <c r="P79"/>
      <c r="Q79">
        <v>2</v>
      </c>
      <c r="R79" t="s">
        <v>1125</v>
      </c>
    </row>
    <row r="80" spans="2:18" hidden="1" x14ac:dyDescent="0.35">
      <c r="B80" s="14"/>
      <c r="C80" s="14"/>
      <c r="D80" s="14"/>
      <c r="E80" s="14"/>
      <c r="F80" s="14"/>
      <c r="H80" t="s">
        <v>1199</v>
      </c>
      <c r="I80" t="s">
        <v>738</v>
      </c>
      <c r="J80" t="s">
        <v>96</v>
      </c>
      <c r="K80" t="s">
        <v>79</v>
      </c>
      <c r="L80" t="s">
        <v>13</v>
      </c>
      <c r="M80">
        <v>2</v>
      </c>
      <c r="N80" t="s">
        <v>14</v>
      </c>
      <c r="O80" t="s">
        <v>1124</v>
      </c>
      <c r="P80"/>
      <c r="Q80">
        <v>2</v>
      </c>
      <c r="R80" t="s">
        <v>1125</v>
      </c>
    </row>
    <row r="81" spans="2:18" hidden="1" x14ac:dyDescent="0.35">
      <c r="B81" s="14"/>
      <c r="C81" s="14"/>
      <c r="D81" s="14"/>
      <c r="E81" s="14"/>
      <c r="F81" s="14"/>
      <c r="H81" t="s">
        <v>1200</v>
      </c>
      <c r="I81" t="s">
        <v>739</v>
      </c>
      <c r="J81" t="s">
        <v>97</v>
      </c>
      <c r="K81" t="s">
        <v>79</v>
      </c>
      <c r="L81" t="s">
        <v>13</v>
      </c>
      <c r="M81">
        <v>2</v>
      </c>
      <c r="N81" t="s">
        <v>14</v>
      </c>
      <c r="O81" t="s">
        <v>1124</v>
      </c>
      <c r="P81"/>
      <c r="Q81">
        <v>2</v>
      </c>
      <c r="R81" t="s">
        <v>1125</v>
      </c>
    </row>
    <row r="82" spans="2:18" hidden="1" x14ac:dyDescent="0.35">
      <c r="B82" s="14"/>
      <c r="C82" s="14"/>
      <c r="D82" s="14"/>
      <c r="E82" s="14"/>
      <c r="F82" s="14"/>
      <c r="H82" t="s">
        <v>1201</v>
      </c>
      <c r="I82" t="s">
        <v>740</v>
      </c>
      <c r="J82" t="s">
        <v>98</v>
      </c>
      <c r="K82" t="s">
        <v>79</v>
      </c>
      <c r="L82" t="s">
        <v>13</v>
      </c>
      <c r="M82">
        <v>1</v>
      </c>
      <c r="N82" t="s">
        <v>14</v>
      </c>
      <c r="O82" t="s">
        <v>1124</v>
      </c>
      <c r="P82"/>
      <c r="Q82">
        <v>1</v>
      </c>
      <c r="R82" t="s">
        <v>1125</v>
      </c>
    </row>
    <row r="83" spans="2:18" hidden="1" x14ac:dyDescent="0.35">
      <c r="B83" s="14"/>
      <c r="C83" s="14"/>
      <c r="D83" s="14"/>
      <c r="E83" s="14"/>
      <c r="F83" s="14"/>
      <c r="H83" t="s">
        <v>1202</v>
      </c>
      <c r="I83" t="s">
        <v>99</v>
      </c>
      <c r="J83" t="s">
        <v>100</v>
      </c>
      <c r="K83" t="s">
        <v>79</v>
      </c>
      <c r="L83" t="s">
        <v>13</v>
      </c>
      <c r="M83">
        <v>4</v>
      </c>
      <c r="N83" t="s">
        <v>14</v>
      </c>
      <c r="O83" t="s">
        <v>1124</v>
      </c>
      <c r="P83"/>
      <c r="Q83">
        <v>4</v>
      </c>
      <c r="R83" t="s">
        <v>1125</v>
      </c>
    </row>
    <row r="84" spans="2:18" hidden="1" x14ac:dyDescent="0.35">
      <c r="B84" s="14"/>
      <c r="C84" s="14"/>
      <c r="D84" s="14"/>
      <c r="E84" s="14"/>
      <c r="F84" s="14"/>
      <c r="H84" t="s">
        <v>1203</v>
      </c>
      <c r="I84" t="s">
        <v>101</v>
      </c>
      <c r="J84" t="s">
        <v>102</v>
      </c>
      <c r="K84" t="s">
        <v>79</v>
      </c>
      <c r="L84" t="s">
        <v>13</v>
      </c>
      <c r="M84">
        <v>2</v>
      </c>
      <c r="N84" t="s">
        <v>14</v>
      </c>
      <c r="O84" t="s">
        <v>1124</v>
      </c>
      <c r="P84"/>
      <c r="Q84">
        <v>2</v>
      </c>
      <c r="R84" t="s">
        <v>1125</v>
      </c>
    </row>
    <row r="85" spans="2:18" hidden="1" x14ac:dyDescent="0.35">
      <c r="B85" s="14"/>
      <c r="C85" s="14"/>
      <c r="D85" s="14"/>
      <c r="E85" s="14"/>
      <c r="F85" s="14"/>
      <c r="H85" t="s">
        <v>1204</v>
      </c>
      <c r="I85" t="s">
        <v>741</v>
      </c>
      <c r="J85" t="s">
        <v>1039</v>
      </c>
      <c r="K85" t="s">
        <v>79</v>
      </c>
      <c r="L85" t="s">
        <v>13</v>
      </c>
      <c r="M85">
        <v>144</v>
      </c>
      <c r="N85" t="s">
        <v>14</v>
      </c>
      <c r="O85" t="s">
        <v>1124</v>
      </c>
      <c r="P85"/>
      <c r="Q85">
        <v>144</v>
      </c>
      <c r="R85" t="s">
        <v>1125</v>
      </c>
    </row>
    <row r="86" spans="2:18" hidden="1" x14ac:dyDescent="0.35">
      <c r="B86" s="14"/>
      <c r="C86" s="14"/>
      <c r="D86" s="14"/>
      <c r="E86" s="14"/>
      <c r="F86" s="14"/>
      <c r="H86" t="s">
        <v>1205</v>
      </c>
      <c r="I86" t="s">
        <v>742</v>
      </c>
      <c r="J86" t="s">
        <v>103</v>
      </c>
      <c r="K86" t="s">
        <v>79</v>
      </c>
      <c r="L86" t="s">
        <v>13</v>
      </c>
      <c r="M86">
        <v>120</v>
      </c>
      <c r="N86" t="s">
        <v>14</v>
      </c>
      <c r="O86" t="s">
        <v>1124</v>
      </c>
      <c r="P86"/>
      <c r="Q86">
        <v>120</v>
      </c>
      <c r="R86" t="s">
        <v>1125</v>
      </c>
    </row>
    <row r="87" spans="2:18" hidden="1" x14ac:dyDescent="0.35">
      <c r="B87" s="14"/>
      <c r="C87" s="14"/>
      <c r="D87" s="14"/>
      <c r="E87" s="14"/>
      <c r="F87" s="14"/>
      <c r="H87" t="s">
        <v>1206</v>
      </c>
      <c r="I87" t="s">
        <v>104</v>
      </c>
      <c r="J87" t="s">
        <v>1040</v>
      </c>
      <c r="K87" t="s">
        <v>79</v>
      </c>
      <c r="L87" t="s">
        <v>13</v>
      </c>
      <c r="M87">
        <v>1</v>
      </c>
      <c r="N87" t="s">
        <v>14</v>
      </c>
      <c r="O87" t="s">
        <v>1124</v>
      </c>
      <c r="P87"/>
      <c r="Q87">
        <v>1</v>
      </c>
      <c r="R87" t="s">
        <v>1125</v>
      </c>
    </row>
    <row r="88" spans="2:18" hidden="1" x14ac:dyDescent="0.35">
      <c r="B88" s="14"/>
      <c r="C88" s="14"/>
      <c r="D88" s="14"/>
      <c r="E88" s="14"/>
      <c r="F88" s="14"/>
      <c r="H88" t="s">
        <v>1207</v>
      </c>
      <c r="I88" t="s">
        <v>743</v>
      </c>
      <c r="J88" t="s">
        <v>105</v>
      </c>
      <c r="K88" t="s">
        <v>79</v>
      </c>
      <c r="L88" t="s">
        <v>13</v>
      </c>
      <c r="M88">
        <v>14</v>
      </c>
      <c r="N88" t="s">
        <v>14</v>
      </c>
      <c r="O88" t="s">
        <v>1124</v>
      </c>
      <c r="P88"/>
      <c r="Q88">
        <v>14</v>
      </c>
      <c r="R88" t="s">
        <v>1125</v>
      </c>
    </row>
    <row r="89" spans="2:18" hidden="1" x14ac:dyDescent="0.35">
      <c r="B89" s="14"/>
      <c r="C89" s="14"/>
      <c r="D89" s="14"/>
      <c r="E89" s="14"/>
      <c r="F89" s="14"/>
      <c r="H89" t="s">
        <v>1208</v>
      </c>
      <c r="I89" t="s">
        <v>743</v>
      </c>
      <c r="J89" t="s">
        <v>106</v>
      </c>
      <c r="K89" t="s">
        <v>79</v>
      </c>
      <c r="L89" t="s">
        <v>13</v>
      </c>
      <c r="M89">
        <v>3</v>
      </c>
      <c r="N89" t="s">
        <v>14</v>
      </c>
      <c r="O89" t="s">
        <v>1124</v>
      </c>
      <c r="P89"/>
      <c r="Q89">
        <v>3</v>
      </c>
      <c r="R89" t="s">
        <v>1125</v>
      </c>
    </row>
    <row r="90" spans="2:18" hidden="1" x14ac:dyDescent="0.35">
      <c r="B90" s="14"/>
      <c r="C90" s="14"/>
      <c r="D90" s="14"/>
      <c r="E90" s="14"/>
      <c r="F90" s="14"/>
      <c r="H90" t="s">
        <v>1209</v>
      </c>
      <c r="I90" t="s">
        <v>743</v>
      </c>
      <c r="J90" t="s">
        <v>107</v>
      </c>
      <c r="K90" t="s">
        <v>79</v>
      </c>
      <c r="L90" t="s">
        <v>13</v>
      </c>
      <c r="M90">
        <v>3</v>
      </c>
      <c r="N90" t="s">
        <v>14</v>
      </c>
      <c r="O90" t="s">
        <v>1124</v>
      </c>
      <c r="P90"/>
      <c r="Q90">
        <v>3</v>
      </c>
      <c r="R90" t="s">
        <v>1125</v>
      </c>
    </row>
    <row r="91" spans="2:18" hidden="1" x14ac:dyDescent="0.35">
      <c r="B91" s="14"/>
      <c r="C91" s="14"/>
      <c r="D91" s="14"/>
      <c r="E91" s="14"/>
      <c r="F91" s="14"/>
      <c r="H91" t="s">
        <v>1210</v>
      </c>
      <c r="I91" t="s">
        <v>744</v>
      </c>
      <c r="J91" t="s">
        <v>34</v>
      </c>
      <c r="K91" t="s">
        <v>79</v>
      </c>
      <c r="L91" t="s">
        <v>13</v>
      </c>
      <c r="M91">
        <v>1</v>
      </c>
      <c r="N91" t="s">
        <v>14</v>
      </c>
      <c r="O91" t="s">
        <v>1124</v>
      </c>
      <c r="P91"/>
      <c r="Q91">
        <v>1</v>
      </c>
      <c r="R91" t="s">
        <v>1125</v>
      </c>
    </row>
    <row r="92" spans="2:18" hidden="1" x14ac:dyDescent="0.35">
      <c r="B92" s="14"/>
      <c r="C92" s="14"/>
      <c r="D92" s="14"/>
      <c r="E92" s="14"/>
      <c r="F92" s="14"/>
      <c r="H92" t="s">
        <v>1211</v>
      </c>
      <c r="I92" t="s">
        <v>745</v>
      </c>
      <c r="J92" t="s">
        <v>1038</v>
      </c>
      <c r="K92" t="s">
        <v>79</v>
      </c>
      <c r="L92" t="s">
        <v>13</v>
      </c>
      <c r="M92">
        <v>3</v>
      </c>
      <c r="N92" t="s">
        <v>14</v>
      </c>
      <c r="O92" t="s">
        <v>1124</v>
      </c>
      <c r="P92"/>
      <c r="Q92">
        <v>3</v>
      </c>
      <c r="R92" t="s">
        <v>1125</v>
      </c>
    </row>
    <row r="93" spans="2:18" hidden="1" x14ac:dyDescent="0.35">
      <c r="B93" s="14"/>
      <c r="C93" s="14"/>
      <c r="D93" s="14"/>
      <c r="E93" s="14"/>
      <c r="F93" s="14"/>
      <c r="H93" t="s">
        <v>1212</v>
      </c>
      <c r="I93" t="s">
        <v>746</v>
      </c>
      <c r="J93" t="s">
        <v>108</v>
      </c>
      <c r="K93" t="s">
        <v>79</v>
      </c>
      <c r="L93" t="s">
        <v>49</v>
      </c>
      <c r="M93">
        <v>1</v>
      </c>
      <c r="N93" t="s">
        <v>14</v>
      </c>
      <c r="O93" t="s">
        <v>1124</v>
      </c>
      <c r="P93"/>
      <c r="Q93">
        <v>1</v>
      </c>
      <c r="R93" t="s">
        <v>1125</v>
      </c>
    </row>
    <row r="94" spans="2:18" hidden="1" x14ac:dyDescent="0.35">
      <c r="B94" s="14"/>
      <c r="C94" s="14"/>
      <c r="D94" s="14"/>
      <c r="E94" s="14"/>
      <c r="F94" s="14"/>
      <c r="H94" t="s">
        <v>1213</v>
      </c>
      <c r="I94" t="s">
        <v>10</v>
      </c>
      <c r="J94" t="s">
        <v>11</v>
      </c>
      <c r="K94" t="s">
        <v>109</v>
      </c>
      <c r="L94" t="s">
        <v>13</v>
      </c>
      <c r="M94">
        <v>20</v>
      </c>
      <c r="N94" t="s">
        <v>14</v>
      </c>
      <c r="O94" t="s">
        <v>1124</v>
      </c>
      <c r="P94"/>
      <c r="Q94">
        <v>20</v>
      </c>
      <c r="R94" t="s">
        <v>1125</v>
      </c>
    </row>
    <row r="95" spans="2:18" hidden="1" x14ac:dyDescent="0.35">
      <c r="B95" s="14"/>
      <c r="C95" s="14"/>
      <c r="D95" s="14"/>
      <c r="E95" s="14"/>
      <c r="F95" s="14"/>
      <c r="H95" t="s">
        <v>1214</v>
      </c>
      <c r="I95" t="s">
        <v>15</v>
      </c>
      <c r="J95" t="s">
        <v>16</v>
      </c>
      <c r="K95" t="s">
        <v>109</v>
      </c>
      <c r="L95" t="s">
        <v>13</v>
      </c>
      <c r="M95">
        <v>28</v>
      </c>
      <c r="N95" t="s">
        <v>14</v>
      </c>
      <c r="O95" t="s">
        <v>1124</v>
      </c>
      <c r="P95"/>
      <c r="Q95">
        <v>28</v>
      </c>
      <c r="R95" t="s">
        <v>1125</v>
      </c>
    </row>
    <row r="96" spans="2:18" hidden="1" x14ac:dyDescent="0.35">
      <c r="B96" s="14"/>
      <c r="C96" s="14"/>
      <c r="D96" s="14"/>
      <c r="E96" s="14"/>
      <c r="F96" s="14"/>
      <c r="H96" t="s">
        <v>1215</v>
      </c>
      <c r="I96" t="s">
        <v>17</v>
      </c>
      <c r="J96" t="s">
        <v>18</v>
      </c>
      <c r="K96" t="s">
        <v>109</v>
      </c>
      <c r="L96" t="s">
        <v>13</v>
      </c>
      <c r="M96">
        <v>32</v>
      </c>
      <c r="N96" t="s">
        <v>14</v>
      </c>
      <c r="O96" t="s">
        <v>1124</v>
      </c>
      <c r="P96"/>
      <c r="Q96">
        <v>32</v>
      </c>
      <c r="R96" t="s">
        <v>1125</v>
      </c>
    </row>
    <row r="97" spans="2:18" hidden="1" x14ac:dyDescent="0.35">
      <c r="B97" s="14"/>
      <c r="C97" s="14"/>
      <c r="D97" s="14"/>
      <c r="E97" s="14"/>
      <c r="F97" s="14"/>
      <c r="H97" t="s">
        <v>1216</v>
      </c>
      <c r="I97" t="s">
        <v>747</v>
      </c>
      <c r="J97" t="s">
        <v>39</v>
      </c>
      <c r="K97" t="s">
        <v>109</v>
      </c>
      <c r="L97" t="s">
        <v>13</v>
      </c>
      <c r="M97">
        <v>11</v>
      </c>
      <c r="N97" t="s">
        <v>14</v>
      </c>
      <c r="O97" t="s">
        <v>1124</v>
      </c>
      <c r="P97"/>
      <c r="Q97">
        <v>11</v>
      </c>
      <c r="R97" t="s">
        <v>1125</v>
      </c>
    </row>
    <row r="98" spans="2:18" hidden="1" x14ac:dyDescent="0.35">
      <c r="B98" s="14"/>
      <c r="C98" s="14"/>
      <c r="D98" s="14"/>
      <c r="E98" s="14"/>
      <c r="F98" s="14"/>
      <c r="H98" t="s">
        <v>1217</v>
      </c>
      <c r="I98" t="s">
        <v>36</v>
      </c>
      <c r="J98" t="s">
        <v>37</v>
      </c>
      <c r="K98" t="s">
        <v>109</v>
      </c>
      <c r="L98" t="s">
        <v>13</v>
      </c>
      <c r="M98">
        <v>4</v>
      </c>
      <c r="N98" t="s">
        <v>14</v>
      </c>
      <c r="O98" t="s">
        <v>1124</v>
      </c>
      <c r="P98"/>
      <c r="Q98">
        <v>4</v>
      </c>
      <c r="R98" t="s">
        <v>1125</v>
      </c>
    </row>
    <row r="99" spans="2:18" hidden="1" x14ac:dyDescent="0.35">
      <c r="B99" s="14"/>
      <c r="C99" s="14"/>
      <c r="D99" s="14"/>
      <c r="E99" s="14"/>
      <c r="F99" s="14"/>
      <c r="H99" t="s">
        <v>1218</v>
      </c>
      <c r="I99" t="s">
        <v>748</v>
      </c>
      <c r="J99" t="s">
        <v>110</v>
      </c>
      <c r="K99" t="s">
        <v>109</v>
      </c>
      <c r="L99" t="s">
        <v>13</v>
      </c>
      <c r="M99">
        <v>3</v>
      </c>
      <c r="N99" t="s">
        <v>14</v>
      </c>
      <c r="O99" t="s">
        <v>1124</v>
      </c>
      <c r="P99"/>
      <c r="Q99">
        <v>3</v>
      </c>
      <c r="R99" t="s">
        <v>1125</v>
      </c>
    </row>
    <row r="100" spans="2:18" hidden="1" x14ac:dyDescent="0.35">
      <c r="B100" s="14"/>
      <c r="C100" s="14"/>
      <c r="D100" s="14"/>
      <c r="E100" s="14"/>
      <c r="F100" s="14"/>
      <c r="H100" t="s">
        <v>1219</v>
      </c>
      <c r="I100" t="s">
        <v>111</v>
      </c>
      <c r="J100" t="s">
        <v>112</v>
      </c>
      <c r="K100" t="s">
        <v>109</v>
      </c>
      <c r="L100" t="s">
        <v>13</v>
      </c>
      <c r="M100">
        <v>1</v>
      </c>
      <c r="N100" t="s">
        <v>14</v>
      </c>
      <c r="O100" t="s">
        <v>1124</v>
      </c>
      <c r="P100"/>
      <c r="Q100">
        <v>1</v>
      </c>
      <c r="R100" t="s">
        <v>1125</v>
      </c>
    </row>
    <row r="101" spans="2:18" hidden="1" x14ac:dyDescent="0.35">
      <c r="B101" s="14"/>
      <c r="C101" s="14"/>
      <c r="D101" s="14"/>
      <c r="E101" s="14"/>
      <c r="F101" s="14"/>
      <c r="H101" t="s">
        <v>1220</v>
      </c>
      <c r="I101" t="s">
        <v>113</v>
      </c>
      <c r="J101" t="s">
        <v>114</v>
      </c>
      <c r="K101" t="s">
        <v>109</v>
      </c>
      <c r="L101" t="s">
        <v>13</v>
      </c>
      <c r="M101">
        <v>1</v>
      </c>
      <c r="N101" t="s">
        <v>14</v>
      </c>
      <c r="O101" t="s">
        <v>1124</v>
      </c>
      <c r="P101"/>
      <c r="Q101">
        <v>1</v>
      </c>
      <c r="R101" t="s">
        <v>1125</v>
      </c>
    </row>
    <row r="102" spans="2:18" hidden="1" x14ac:dyDescent="0.35">
      <c r="B102" s="14"/>
      <c r="C102" s="14"/>
      <c r="D102" s="14"/>
      <c r="E102" s="14"/>
      <c r="F102" s="14"/>
      <c r="H102" t="s">
        <v>1221</v>
      </c>
      <c r="I102" t="s">
        <v>29</v>
      </c>
      <c r="J102" t="s">
        <v>30</v>
      </c>
      <c r="K102" t="s">
        <v>109</v>
      </c>
      <c r="L102" t="s">
        <v>13</v>
      </c>
      <c r="M102">
        <v>15</v>
      </c>
      <c r="N102" t="s">
        <v>14</v>
      </c>
      <c r="O102" t="s">
        <v>1124</v>
      </c>
      <c r="P102"/>
      <c r="Q102">
        <v>15</v>
      </c>
      <c r="R102" t="s">
        <v>1125</v>
      </c>
    </row>
    <row r="103" spans="2:18" hidden="1" x14ac:dyDescent="0.35">
      <c r="B103" s="14"/>
      <c r="C103" s="14"/>
      <c r="D103" s="14"/>
      <c r="E103" s="14"/>
      <c r="F103" s="14"/>
      <c r="H103" t="s">
        <v>1222</v>
      </c>
      <c r="I103" t="s">
        <v>115</v>
      </c>
      <c r="J103" t="s">
        <v>1025</v>
      </c>
      <c r="K103" t="s">
        <v>109</v>
      </c>
      <c r="L103" t="s">
        <v>13</v>
      </c>
      <c r="M103">
        <v>14</v>
      </c>
      <c r="N103" t="s">
        <v>14</v>
      </c>
      <c r="O103" t="s">
        <v>1124</v>
      </c>
      <c r="P103"/>
      <c r="Q103">
        <v>14</v>
      </c>
      <c r="R103" t="s">
        <v>1125</v>
      </c>
    </row>
    <row r="104" spans="2:18" hidden="1" x14ac:dyDescent="0.35">
      <c r="B104" s="14"/>
      <c r="C104" s="14"/>
      <c r="D104" s="14"/>
      <c r="E104" s="14"/>
      <c r="F104" s="14"/>
      <c r="H104" t="s">
        <v>1223</v>
      </c>
      <c r="I104" t="s">
        <v>17</v>
      </c>
      <c r="J104" t="s">
        <v>18</v>
      </c>
      <c r="K104" t="s">
        <v>109</v>
      </c>
      <c r="L104" t="s">
        <v>13</v>
      </c>
      <c r="M104">
        <v>32</v>
      </c>
      <c r="N104" t="s">
        <v>14</v>
      </c>
      <c r="O104" t="s">
        <v>1124</v>
      </c>
      <c r="P104"/>
      <c r="Q104">
        <v>32</v>
      </c>
      <c r="R104" t="s">
        <v>1125</v>
      </c>
    </row>
    <row r="105" spans="2:18" hidden="1" x14ac:dyDescent="0.35">
      <c r="B105" s="14"/>
      <c r="C105" s="14"/>
      <c r="D105" s="14"/>
      <c r="E105" s="14"/>
      <c r="F105" s="14"/>
      <c r="H105" t="s">
        <v>1224</v>
      </c>
      <c r="I105" t="s">
        <v>31</v>
      </c>
      <c r="J105" t="s">
        <v>32</v>
      </c>
      <c r="K105" t="s">
        <v>109</v>
      </c>
      <c r="L105" t="s">
        <v>13</v>
      </c>
      <c r="M105">
        <v>4</v>
      </c>
      <c r="N105" t="s">
        <v>14</v>
      </c>
      <c r="O105" t="s">
        <v>1124</v>
      </c>
      <c r="P105"/>
      <c r="Q105">
        <v>4</v>
      </c>
      <c r="R105" t="s">
        <v>1125</v>
      </c>
    </row>
    <row r="106" spans="2:18" hidden="1" x14ac:dyDescent="0.35">
      <c r="B106" s="14"/>
      <c r="C106" s="14"/>
      <c r="D106" s="14"/>
      <c r="E106" s="14"/>
      <c r="F106" s="14"/>
      <c r="H106" t="s">
        <v>1225</v>
      </c>
      <c r="I106" t="s">
        <v>116</v>
      </c>
      <c r="J106" t="s">
        <v>1041</v>
      </c>
      <c r="K106" t="s">
        <v>109</v>
      </c>
      <c r="L106" t="s">
        <v>13</v>
      </c>
      <c r="M106">
        <v>8</v>
      </c>
      <c r="N106" t="s">
        <v>14</v>
      </c>
      <c r="O106" t="s">
        <v>1124</v>
      </c>
      <c r="P106"/>
      <c r="Q106">
        <v>8</v>
      </c>
      <c r="R106" t="s">
        <v>1125</v>
      </c>
    </row>
    <row r="107" spans="2:18" hidden="1" x14ac:dyDescent="0.35">
      <c r="B107" s="14"/>
      <c r="C107" s="14"/>
      <c r="D107" s="14"/>
      <c r="E107" s="14"/>
      <c r="F107" s="14"/>
      <c r="H107" t="s">
        <v>1226</v>
      </c>
      <c r="I107" t="s">
        <v>35</v>
      </c>
      <c r="J107" t="s">
        <v>1042</v>
      </c>
      <c r="K107" t="s">
        <v>109</v>
      </c>
      <c r="L107" t="s">
        <v>13</v>
      </c>
      <c r="M107">
        <v>1</v>
      </c>
      <c r="N107" t="s">
        <v>14</v>
      </c>
      <c r="O107" t="s">
        <v>1124</v>
      </c>
      <c r="P107"/>
      <c r="Q107">
        <v>1</v>
      </c>
      <c r="R107" t="s">
        <v>1125</v>
      </c>
    </row>
    <row r="108" spans="2:18" hidden="1" x14ac:dyDescent="0.35">
      <c r="B108" s="14"/>
      <c r="C108" s="14"/>
      <c r="D108" s="14"/>
      <c r="E108" s="14"/>
      <c r="F108" s="14"/>
      <c r="H108" t="s">
        <v>1227</v>
      </c>
      <c r="I108" t="s">
        <v>117</v>
      </c>
      <c r="J108" t="s">
        <v>118</v>
      </c>
      <c r="K108" t="s">
        <v>109</v>
      </c>
      <c r="L108" t="s">
        <v>13</v>
      </c>
      <c r="M108">
        <v>2</v>
      </c>
      <c r="N108" t="s">
        <v>14</v>
      </c>
      <c r="O108" t="s">
        <v>1124</v>
      </c>
      <c r="P108"/>
      <c r="Q108">
        <v>2</v>
      </c>
      <c r="R108" t="s">
        <v>1125</v>
      </c>
    </row>
    <row r="109" spans="2:18" hidden="1" x14ac:dyDescent="0.35">
      <c r="B109" s="14"/>
      <c r="C109" s="14"/>
      <c r="D109" s="14"/>
      <c r="E109" s="14"/>
      <c r="F109" s="14"/>
      <c r="H109" t="s">
        <v>1228</v>
      </c>
      <c r="I109" t="s">
        <v>40</v>
      </c>
      <c r="J109" t="s">
        <v>119</v>
      </c>
      <c r="K109" t="s">
        <v>109</v>
      </c>
      <c r="L109" t="s">
        <v>13</v>
      </c>
      <c r="M109">
        <v>2</v>
      </c>
      <c r="N109" t="s">
        <v>14</v>
      </c>
      <c r="O109" t="s">
        <v>1124</v>
      </c>
      <c r="P109"/>
      <c r="Q109">
        <v>2</v>
      </c>
      <c r="R109" t="s">
        <v>1125</v>
      </c>
    </row>
    <row r="110" spans="2:18" hidden="1" x14ac:dyDescent="0.35">
      <c r="B110" s="14"/>
      <c r="C110" s="14"/>
      <c r="D110" s="14"/>
      <c r="E110" s="14"/>
      <c r="F110" s="14"/>
      <c r="H110" t="s">
        <v>1229</v>
      </c>
      <c r="I110" t="s">
        <v>115</v>
      </c>
      <c r="J110" t="s">
        <v>120</v>
      </c>
      <c r="K110" t="s">
        <v>109</v>
      </c>
      <c r="L110" t="s">
        <v>13</v>
      </c>
      <c r="M110">
        <v>1</v>
      </c>
      <c r="N110" t="s">
        <v>14</v>
      </c>
      <c r="O110" t="s">
        <v>1124</v>
      </c>
      <c r="P110"/>
      <c r="Q110">
        <v>1</v>
      </c>
      <c r="R110" t="s">
        <v>1125</v>
      </c>
    </row>
    <row r="111" spans="2:18" hidden="1" x14ac:dyDescent="0.35">
      <c r="B111" s="14"/>
      <c r="C111" s="14"/>
      <c r="D111" s="14"/>
      <c r="E111" s="14"/>
      <c r="F111" s="14"/>
      <c r="H111" t="s">
        <v>1230</v>
      </c>
      <c r="I111" t="s">
        <v>43</v>
      </c>
      <c r="J111" t="s">
        <v>44</v>
      </c>
      <c r="K111" t="s">
        <v>109</v>
      </c>
      <c r="L111" t="s">
        <v>13</v>
      </c>
      <c r="M111">
        <v>1</v>
      </c>
      <c r="N111" t="s">
        <v>14</v>
      </c>
      <c r="O111" t="s">
        <v>1124</v>
      </c>
      <c r="P111"/>
      <c r="Q111">
        <v>1</v>
      </c>
      <c r="R111" t="s">
        <v>1125</v>
      </c>
    </row>
    <row r="112" spans="2:18" hidden="1" x14ac:dyDescent="0.35">
      <c r="B112" s="14"/>
      <c r="C112" s="14"/>
      <c r="D112" s="14"/>
      <c r="E112" s="14"/>
      <c r="F112" s="14"/>
      <c r="H112" t="s">
        <v>1231</v>
      </c>
      <c r="I112" t="s">
        <v>121</v>
      </c>
      <c r="J112" t="s">
        <v>122</v>
      </c>
      <c r="K112" t="s">
        <v>109</v>
      </c>
      <c r="L112" t="s">
        <v>13</v>
      </c>
      <c r="M112">
        <v>12</v>
      </c>
      <c r="N112" t="s">
        <v>14</v>
      </c>
      <c r="O112" t="s">
        <v>1124</v>
      </c>
      <c r="P112"/>
      <c r="Q112">
        <v>12</v>
      </c>
      <c r="R112" t="s">
        <v>1125</v>
      </c>
    </row>
    <row r="113" spans="2:18" hidden="1" x14ac:dyDescent="0.35">
      <c r="B113" s="14"/>
      <c r="C113" s="14"/>
      <c r="D113" s="14"/>
      <c r="E113" s="14"/>
      <c r="F113" s="14"/>
      <c r="H113" t="s">
        <v>1232</v>
      </c>
      <c r="I113" t="s">
        <v>123</v>
      </c>
      <c r="J113" t="s">
        <v>124</v>
      </c>
      <c r="K113" t="s">
        <v>109</v>
      </c>
      <c r="L113" t="s">
        <v>13</v>
      </c>
      <c r="M113">
        <v>2</v>
      </c>
      <c r="N113" t="s">
        <v>14</v>
      </c>
      <c r="O113" t="s">
        <v>1124</v>
      </c>
      <c r="P113"/>
      <c r="Q113">
        <v>2</v>
      </c>
      <c r="R113" t="s">
        <v>1125</v>
      </c>
    </row>
    <row r="114" spans="2:18" hidden="1" x14ac:dyDescent="0.35">
      <c r="B114" s="14"/>
      <c r="C114" s="14"/>
      <c r="D114" s="14"/>
      <c r="E114" s="14"/>
      <c r="F114" s="14"/>
      <c r="H114" t="s">
        <v>1233</v>
      </c>
      <c r="I114" t="s">
        <v>125</v>
      </c>
      <c r="J114" t="s">
        <v>124</v>
      </c>
      <c r="K114" t="s">
        <v>109</v>
      </c>
      <c r="L114" t="s">
        <v>13</v>
      </c>
      <c r="M114">
        <v>3</v>
      </c>
      <c r="N114" t="s">
        <v>14</v>
      </c>
      <c r="O114" t="s">
        <v>1124</v>
      </c>
      <c r="P114"/>
      <c r="Q114">
        <v>3</v>
      </c>
      <c r="R114" t="s">
        <v>1125</v>
      </c>
    </row>
    <row r="115" spans="2:18" hidden="1" x14ac:dyDescent="0.35">
      <c r="B115" s="14"/>
      <c r="C115" s="14"/>
      <c r="D115" s="14"/>
      <c r="E115" s="14"/>
      <c r="F115" s="14"/>
      <c r="H115" t="s">
        <v>1234</v>
      </c>
      <c r="I115" t="s">
        <v>749</v>
      </c>
      <c r="J115" t="s">
        <v>126</v>
      </c>
      <c r="K115" t="s">
        <v>109</v>
      </c>
      <c r="L115" t="s">
        <v>13</v>
      </c>
      <c r="M115">
        <v>5</v>
      </c>
      <c r="N115" t="s">
        <v>14</v>
      </c>
      <c r="O115" t="s">
        <v>1124</v>
      </c>
      <c r="P115"/>
      <c r="Q115">
        <v>5</v>
      </c>
      <c r="R115" t="s">
        <v>1125</v>
      </c>
    </row>
    <row r="116" spans="2:18" hidden="1" x14ac:dyDescent="0.35">
      <c r="B116" s="14"/>
      <c r="C116" s="14"/>
      <c r="D116" s="14"/>
      <c r="E116" s="14"/>
      <c r="F116" s="14"/>
      <c r="H116" t="s">
        <v>1235</v>
      </c>
      <c r="I116" t="s">
        <v>750</v>
      </c>
      <c r="J116" t="s">
        <v>127</v>
      </c>
      <c r="K116" t="s">
        <v>109</v>
      </c>
      <c r="L116" t="s">
        <v>13</v>
      </c>
      <c r="M116">
        <v>10</v>
      </c>
      <c r="N116" t="s">
        <v>14</v>
      </c>
      <c r="O116" t="s">
        <v>1124</v>
      </c>
      <c r="P116"/>
      <c r="Q116">
        <v>10</v>
      </c>
      <c r="R116" t="s">
        <v>1125</v>
      </c>
    </row>
    <row r="117" spans="2:18" hidden="1" x14ac:dyDescent="0.35">
      <c r="B117" s="14"/>
      <c r="C117" s="14"/>
      <c r="D117" s="14"/>
      <c r="E117" s="14"/>
      <c r="F117" s="14"/>
      <c r="H117" t="s">
        <v>1236</v>
      </c>
      <c r="I117" t="s">
        <v>128</v>
      </c>
      <c r="J117" t="s">
        <v>129</v>
      </c>
      <c r="K117" t="s">
        <v>109</v>
      </c>
      <c r="L117" t="s">
        <v>13</v>
      </c>
      <c r="M117">
        <v>4</v>
      </c>
      <c r="N117" t="s">
        <v>14</v>
      </c>
      <c r="O117" t="s">
        <v>1124</v>
      </c>
      <c r="P117"/>
      <c r="Q117">
        <v>4</v>
      </c>
      <c r="R117" t="s">
        <v>1125</v>
      </c>
    </row>
    <row r="118" spans="2:18" hidden="1" x14ac:dyDescent="0.35">
      <c r="B118" s="14"/>
      <c r="C118" s="14"/>
      <c r="D118" s="14"/>
      <c r="E118" s="14"/>
      <c r="F118" s="14"/>
      <c r="H118" t="s">
        <v>1237</v>
      </c>
      <c r="I118" t="s">
        <v>59</v>
      </c>
      <c r="J118" t="s">
        <v>58</v>
      </c>
      <c r="K118" t="s">
        <v>109</v>
      </c>
      <c r="L118" t="s">
        <v>13</v>
      </c>
      <c r="M118">
        <v>14</v>
      </c>
      <c r="N118" t="s">
        <v>14</v>
      </c>
      <c r="O118" t="s">
        <v>1124</v>
      </c>
      <c r="P118"/>
      <c r="Q118">
        <v>14</v>
      </c>
      <c r="R118" t="s">
        <v>1125</v>
      </c>
    </row>
    <row r="119" spans="2:18" hidden="1" x14ac:dyDescent="0.35">
      <c r="B119" s="14"/>
      <c r="C119" s="14"/>
      <c r="D119" s="14"/>
      <c r="E119" s="14"/>
      <c r="F119" s="14"/>
      <c r="H119" t="s">
        <v>1238</v>
      </c>
      <c r="I119" t="s">
        <v>130</v>
      </c>
      <c r="J119" t="s">
        <v>60</v>
      </c>
      <c r="K119" t="s">
        <v>109</v>
      </c>
      <c r="L119" t="s">
        <v>13</v>
      </c>
      <c r="M119">
        <v>20</v>
      </c>
      <c r="N119" t="s">
        <v>14</v>
      </c>
      <c r="O119" t="s">
        <v>1124</v>
      </c>
      <c r="P119"/>
      <c r="Q119">
        <v>20</v>
      </c>
      <c r="R119" t="s">
        <v>1125</v>
      </c>
    </row>
    <row r="120" spans="2:18" hidden="1" x14ac:dyDescent="0.35">
      <c r="B120" s="14"/>
      <c r="C120" s="14"/>
      <c r="D120" s="14"/>
      <c r="E120" s="14"/>
      <c r="F120" s="14"/>
      <c r="H120" t="s">
        <v>1239</v>
      </c>
      <c r="I120" t="s">
        <v>131</v>
      </c>
      <c r="J120" t="s">
        <v>132</v>
      </c>
      <c r="K120" t="s">
        <v>109</v>
      </c>
      <c r="L120" t="s">
        <v>13</v>
      </c>
      <c r="M120">
        <v>10</v>
      </c>
      <c r="N120" t="s">
        <v>14</v>
      </c>
      <c r="O120" t="s">
        <v>1124</v>
      </c>
      <c r="P120"/>
      <c r="Q120">
        <v>10</v>
      </c>
      <c r="R120" t="s">
        <v>1125</v>
      </c>
    </row>
    <row r="121" spans="2:18" hidden="1" x14ac:dyDescent="0.35">
      <c r="B121" s="14"/>
      <c r="C121" s="14"/>
      <c r="D121" s="14"/>
      <c r="E121" s="14"/>
      <c r="F121" s="14"/>
      <c r="H121" t="s">
        <v>1240</v>
      </c>
      <c r="I121" t="s">
        <v>133</v>
      </c>
      <c r="J121" t="s">
        <v>65</v>
      </c>
      <c r="K121" t="s">
        <v>109</v>
      </c>
      <c r="L121" t="s">
        <v>13</v>
      </c>
      <c r="M121">
        <v>3</v>
      </c>
      <c r="N121" t="s">
        <v>14</v>
      </c>
      <c r="O121" t="s">
        <v>1124</v>
      </c>
      <c r="P121"/>
      <c r="Q121">
        <v>3</v>
      </c>
      <c r="R121" t="s">
        <v>1125</v>
      </c>
    </row>
    <row r="122" spans="2:18" hidden="1" x14ac:dyDescent="0.35">
      <c r="B122" s="14"/>
      <c r="C122" s="14"/>
      <c r="D122" s="14"/>
      <c r="E122" s="14"/>
      <c r="F122" s="14"/>
      <c r="H122" t="s">
        <v>1241</v>
      </c>
      <c r="I122" t="s">
        <v>134</v>
      </c>
      <c r="J122" t="s">
        <v>64</v>
      </c>
      <c r="K122" t="s">
        <v>109</v>
      </c>
      <c r="L122" t="s">
        <v>13</v>
      </c>
      <c r="M122">
        <v>5</v>
      </c>
      <c r="N122" t="s">
        <v>14</v>
      </c>
      <c r="O122" t="s">
        <v>1124</v>
      </c>
      <c r="P122"/>
      <c r="Q122">
        <v>5</v>
      </c>
      <c r="R122" t="s">
        <v>1125</v>
      </c>
    </row>
    <row r="123" spans="2:18" hidden="1" x14ac:dyDescent="0.35">
      <c r="B123" s="14"/>
      <c r="C123" s="14"/>
      <c r="D123" s="14"/>
      <c r="E123" s="14"/>
      <c r="F123" s="14"/>
      <c r="H123" t="s">
        <v>1242</v>
      </c>
      <c r="I123" t="s">
        <v>135</v>
      </c>
      <c r="J123" t="s">
        <v>136</v>
      </c>
      <c r="K123" t="s">
        <v>109</v>
      </c>
      <c r="L123" t="s">
        <v>13</v>
      </c>
      <c r="M123">
        <v>20</v>
      </c>
      <c r="N123" t="s">
        <v>14</v>
      </c>
      <c r="O123" t="s">
        <v>1124</v>
      </c>
      <c r="P123"/>
      <c r="Q123">
        <v>20</v>
      </c>
      <c r="R123" t="s">
        <v>1125</v>
      </c>
    </row>
    <row r="124" spans="2:18" hidden="1" x14ac:dyDescent="0.35">
      <c r="B124" s="14"/>
      <c r="C124" s="14"/>
      <c r="D124" s="14"/>
      <c r="E124" s="14"/>
      <c r="F124" s="14"/>
      <c r="H124" t="s">
        <v>1243</v>
      </c>
      <c r="I124" t="s">
        <v>137</v>
      </c>
      <c r="J124" t="s">
        <v>138</v>
      </c>
      <c r="K124" t="s">
        <v>109</v>
      </c>
      <c r="L124" t="s">
        <v>13</v>
      </c>
      <c r="M124">
        <v>1</v>
      </c>
      <c r="N124" t="s">
        <v>14</v>
      </c>
      <c r="O124" t="s">
        <v>1124</v>
      </c>
      <c r="P124"/>
      <c r="Q124">
        <v>1</v>
      </c>
      <c r="R124" t="s">
        <v>1125</v>
      </c>
    </row>
    <row r="125" spans="2:18" hidden="1" x14ac:dyDescent="0.35">
      <c r="B125" s="14"/>
      <c r="C125" s="14"/>
      <c r="D125" s="14"/>
      <c r="E125" s="14"/>
      <c r="F125" s="14"/>
      <c r="H125" t="s">
        <v>1244</v>
      </c>
      <c r="I125" t="s">
        <v>139</v>
      </c>
      <c r="J125" t="s">
        <v>140</v>
      </c>
      <c r="K125" t="s">
        <v>109</v>
      </c>
      <c r="L125" t="s">
        <v>13</v>
      </c>
      <c r="M125">
        <v>1</v>
      </c>
      <c r="N125" t="s">
        <v>14</v>
      </c>
      <c r="O125" t="s">
        <v>1124</v>
      </c>
      <c r="P125"/>
      <c r="Q125">
        <v>1</v>
      </c>
      <c r="R125" t="s">
        <v>1125</v>
      </c>
    </row>
    <row r="126" spans="2:18" hidden="1" x14ac:dyDescent="0.35">
      <c r="B126" s="14"/>
      <c r="C126" s="14"/>
      <c r="D126" s="14"/>
      <c r="E126" s="14"/>
      <c r="F126" s="14"/>
      <c r="H126" t="s">
        <v>1245</v>
      </c>
      <c r="I126" t="s">
        <v>141</v>
      </c>
      <c r="J126" t="s">
        <v>142</v>
      </c>
      <c r="K126" t="s">
        <v>109</v>
      </c>
      <c r="L126" t="s">
        <v>13</v>
      </c>
      <c r="M126">
        <v>1</v>
      </c>
      <c r="N126" t="s">
        <v>14</v>
      </c>
      <c r="O126" t="s">
        <v>1124</v>
      </c>
      <c r="P126"/>
      <c r="Q126">
        <v>1</v>
      </c>
      <c r="R126" t="s">
        <v>1125</v>
      </c>
    </row>
    <row r="127" spans="2:18" hidden="1" x14ac:dyDescent="0.35">
      <c r="B127" s="14"/>
      <c r="C127" s="14"/>
      <c r="D127" s="14"/>
      <c r="E127" s="14"/>
      <c r="F127" s="14"/>
      <c r="H127" t="s">
        <v>1246</v>
      </c>
      <c r="I127" t="s">
        <v>72</v>
      </c>
      <c r="J127" t="s">
        <v>73</v>
      </c>
      <c r="K127" t="s">
        <v>109</v>
      </c>
      <c r="L127" t="s">
        <v>13</v>
      </c>
      <c r="M127">
        <v>6</v>
      </c>
      <c r="N127" t="s">
        <v>14</v>
      </c>
      <c r="O127" t="s">
        <v>1124</v>
      </c>
      <c r="P127"/>
      <c r="Q127">
        <v>6</v>
      </c>
      <c r="R127" t="s">
        <v>1125</v>
      </c>
    </row>
    <row r="128" spans="2:18" hidden="1" x14ac:dyDescent="0.35">
      <c r="B128" s="14"/>
      <c r="C128" s="14"/>
      <c r="D128" s="14"/>
      <c r="E128" s="14"/>
      <c r="F128" s="14"/>
      <c r="H128" t="s">
        <v>1247</v>
      </c>
      <c r="I128" t="s">
        <v>143</v>
      </c>
      <c r="J128" t="s">
        <v>1043</v>
      </c>
      <c r="K128" t="s">
        <v>109</v>
      </c>
      <c r="L128" t="s">
        <v>13</v>
      </c>
      <c r="M128">
        <v>1</v>
      </c>
      <c r="N128" t="s">
        <v>14</v>
      </c>
      <c r="O128" t="s">
        <v>1124</v>
      </c>
      <c r="P128"/>
      <c r="Q128">
        <v>1</v>
      </c>
      <c r="R128" t="s">
        <v>1125</v>
      </c>
    </row>
    <row r="129" spans="2:18" hidden="1" x14ac:dyDescent="0.35">
      <c r="B129" s="14"/>
      <c r="C129" s="14"/>
      <c r="D129" s="14"/>
      <c r="E129" s="14"/>
      <c r="F129" s="14"/>
      <c r="H129" t="s">
        <v>1248</v>
      </c>
      <c r="I129" t="s">
        <v>144</v>
      </c>
      <c r="J129" t="s">
        <v>145</v>
      </c>
      <c r="K129" t="s">
        <v>109</v>
      </c>
      <c r="L129" t="s">
        <v>13</v>
      </c>
      <c r="M129">
        <v>1</v>
      </c>
      <c r="N129" t="s">
        <v>14</v>
      </c>
      <c r="O129" t="s">
        <v>1124</v>
      </c>
      <c r="P129"/>
      <c r="Q129">
        <v>1</v>
      </c>
      <c r="R129" t="s">
        <v>1125</v>
      </c>
    </row>
    <row r="130" spans="2:18" hidden="1" x14ac:dyDescent="0.35">
      <c r="B130" s="14"/>
      <c r="C130" s="14"/>
      <c r="D130" s="14"/>
      <c r="E130" s="14"/>
      <c r="F130" s="14"/>
      <c r="H130" t="s">
        <v>1249</v>
      </c>
      <c r="I130" t="s">
        <v>146</v>
      </c>
      <c r="J130" t="s">
        <v>1044</v>
      </c>
      <c r="K130" t="s">
        <v>109</v>
      </c>
      <c r="L130" t="s">
        <v>13</v>
      </c>
      <c r="M130">
        <v>10</v>
      </c>
      <c r="N130" t="s">
        <v>14</v>
      </c>
      <c r="O130" t="s">
        <v>1124</v>
      </c>
      <c r="P130"/>
      <c r="Q130">
        <v>10</v>
      </c>
      <c r="R130" t="s">
        <v>1125</v>
      </c>
    </row>
    <row r="131" spans="2:18" hidden="1" x14ac:dyDescent="0.35">
      <c r="B131" s="14"/>
      <c r="C131" s="14"/>
      <c r="D131" s="14"/>
      <c r="E131" s="14"/>
      <c r="F131" s="14"/>
      <c r="H131" t="s">
        <v>1250</v>
      </c>
      <c r="I131" t="s">
        <v>146</v>
      </c>
      <c r="J131" t="s">
        <v>1045</v>
      </c>
      <c r="K131" t="s">
        <v>109</v>
      </c>
      <c r="L131" t="s">
        <v>13</v>
      </c>
      <c r="M131">
        <v>10</v>
      </c>
      <c r="N131" t="s">
        <v>14</v>
      </c>
      <c r="O131" t="s">
        <v>1124</v>
      </c>
      <c r="P131"/>
      <c r="Q131">
        <v>10</v>
      </c>
      <c r="R131" t="s">
        <v>1125</v>
      </c>
    </row>
    <row r="132" spans="2:18" hidden="1" x14ac:dyDescent="0.35">
      <c r="B132" s="14"/>
      <c r="C132" s="14"/>
      <c r="D132" s="14"/>
      <c r="E132" s="14"/>
      <c r="F132" s="14"/>
      <c r="H132" t="s">
        <v>1251</v>
      </c>
      <c r="I132" t="s">
        <v>147</v>
      </c>
      <c r="J132" t="s">
        <v>148</v>
      </c>
      <c r="K132" t="s">
        <v>109</v>
      </c>
      <c r="L132" t="s">
        <v>13</v>
      </c>
      <c r="M132">
        <v>2</v>
      </c>
      <c r="N132" t="s">
        <v>14</v>
      </c>
      <c r="O132" t="s">
        <v>1124</v>
      </c>
      <c r="P132"/>
      <c r="Q132">
        <v>2</v>
      </c>
      <c r="R132" t="s">
        <v>1125</v>
      </c>
    </row>
    <row r="133" spans="2:18" hidden="1" x14ac:dyDescent="0.35">
      <c r="B133" s="14"/>
      <c r="C133" s="14"/>
      <c r="D133" s="14"/>
      <c r="E133" s="14"/>
      <c r="F133" s="14"/>
      <c r="H133" t="s">
        <v>1252</v>
      </c>
      <c r="I133" t="s">
        <v>19</v>
      </c>
      <c r="J133" t="s">
        <v>20</v>
      </c>
      <c r="K133" t="s">
        <v>109</v>
      </c>
      <c r="L133" t="s">
        <v>13</v>
      </c>
      <c r="M133">
        <v>15</v>
      </c>
      <c r="N133" t="s">
        <v>14</v>
      </c>
      <c r="O133" t="s">
        <v>1124</v>
      </c>
      <c r="P133"/>
      <c r="Q133">
        <v>15</v>
      </c>
      <c r="R133" t="s">
        <v>1125</v>
      </c>
    </row>
    <row r="134" spans="2:18" hidden="1" x14ac:dyDescent="0.35">
      <c r="B134" s="14"/>
      <c r="C134" s="14"/>
      <c r="D134" s="14"/>
      <c r="E134" s="14"/>
      <c r="F134" s="14"/>
      <c r="H134" t="s">
        <v>1253</v>
      </c>
      <c r="I134" t="s">
        <v>149</v>
      </c>
      <c r="J134" t="s">
        <v>150</v>
      </c>
      <c r="K134" t="s">
        <v>109</v>
      </c>
      <c r="L134" t="s">
        <v>13</v>
      </c>
      <c r="M134">
        <v>8</v>
      </c>
      <c r="N134" t="s">
        <v>14</v>
      </c>
      <c r="O134" t="s">
        <v>1124</v>
      </c>
      <c r="P134"/>
      <c r="Q134">
        <v>8</v>
      </c>
      <c r="R134" t="s">
        <v>1125</v>
      </c>
    </row>
    <row r="135" spans="2:18" hidden="1" x14ac:dyDescent="0.35">
      <c r="B135" s="14"/>
      <c r="C135" s="14"/>
      <c r="D135" s="14"/>
      <c r="E135" s="14"/>
      <c r="F135" s="14"/>
      <c r="H135" t="s">
        <v>1254</v>
      </c>
      <c r="I135" t="s">
        <v>151</v>
      </c>
      <c r="J135" t="s">
        <v>1046</v>
      </c>
      <c r="K135" t="s">
        <v>109</v>
      </c>
      <c r="L135" t="s">
        <v>13</v>
      </c>
      <c r="M135">
        <v>8</v>
      </c>
      <c r="N135" t="s">
        <v>14</v>
      </c>
      <c r="O135" t="s">
        <v>1124</v>
      </c>
      <c r="P135"/>
      <c r="Q135">
        <v>8</v>
      </c>
      <c r="R135" t="s">
        <v>1125</v>
      </c>
    </row>
    <row r="136" spans="2:18" hidden="1" x14ac:dyDescent="0.35">
      <c r="B136" s="14"/>
      <c r="C136" s="14"/>
      <c r="D136" s="14"/>
      <c r="E136" s="14"/>
      <c r="F136" s="14"/>
      <c r="H136" t="s">
        <v>1255</v>
      </c>
      <c r="I136" t="s">
        <v>152</v>
      </c>
      <c r="J136" t="s">
        <v>1047</v>
      </c>
      <c r="K136" t="s">
        <v>109</v>
      </c>
      <c r="L136" t="s">
        <v>13</v>
      </c>
      <c r="M136">
        <v>2</v>
      </c>
      <c r="N136" t="s">
        <v>14</v>
      </c>
      <c r="O136" t="s">
        <v>1124</v>
      </c>
      <c r="P136"/>
      <c r="Q136">
        <v>2</v>
      </c>
      <c r="R136" t="s">
        <v>1125</v>
      </c>
    </row>
    <row r="137" spans="2:18" hidden="1" x14ac:dyDescent="0.35">
      <c r="B137" s="14"/>
      <c r="C137" s="14"/>
      <c r="D137" s="14"/>
      <c r="E137" s="14"/>
      <c r="F137" s="14"/>
      <c r="H137" t="s">
        <v>1256</v>
      </c>
      <c r="I137" t="s">
        <v>153</v>
      </c>
      <c r="J137" t="s">
        <v>154</v>
      </c>
      <c r="K137" t="s">
        <v>109</v>
      </c>
      <c r="L137" t="s">
        <v>13</v>
      </c>
      <c r="M137">
        <v>3</v>
      </c>
      <c r="N137" t="s">
        <v>14</v>
      </c>
      <c r="O137" t="s">
        <v>1124</v>
      </c>
      <c r="P137"/>
      <c r="Q137">
        <v>3</v>
      </c>
      <c r="R137" t="s">
        <v>1125</v>
      </c>
    </row>
    <row r="138" spans="2:18" hidden="1" x14ac:dyDescent="0.35">
      <c r="B138" s="14"/>
      <c r="C138" s="14"/>
      <c r="D138" s="14"/>
      <c r="E138" s="14"/>
      <c r="F138" s="14"/>
      <c r="H138" t="s">
        <v>1257</v>
      </c>
      <c r="I138" t="s">
        <v>155</v>
      </c>
      <c r="J138" t="s">
        <v>156</v>
      </c>
      <c r="K138" t="s">
        <v>109</v>
      </c>
      <c r="L138" t="s">
        <v>13</v>
      </c>
      <c r="M138">
        <v>1</v>
      </c>
      <c r="N138" t="s">
        <v>14</v>
      </c>
      <c r="O138" t="s">
        <v>1124</v>
      </c>
      <c r="P138"/>
      <c r="Q138">
        <v>1</v>
      </c>
      <c r="R138" t="s">
        <v>1125</v>
      </c>
    </row>
    <row r="139" spans="2:18" hidden="1" x14ac:dyDescent="0.35">
      <c r="B139" s="14"/>
      <c r="C139" s="14"/>
      <c r="D139" s="14"/>
      <c r="E139" s="14"/>
      <c r="F139" s="14"/>
      <c r="H139" t="s">
        <v>1258</v>
      </c>
      <c r="I139" t="s">
        <v>157</v>
      </c>
      <c r="J139" t="s">
        <v>158</v>
      </c>
      <c r="K139" t="s">
        <v>109</v>
      </c>
      <c r="L139" t="s">
        <v>13</v>
      </c>
      <c r="M139">
        <v>1</v>
      </c>
      <c r="N139" t="s">
        <v>14</v>
      </c>
      <c r="O139" t="s">
        <v>1124</v>
      </c>
      <c r="P139"/>
      <c r="Q139">
        <v>1</v>
      </c>
      <c r="R139" t="s">
        <v>1125</v>
      </c>
    </row>
    <row r="140" spans="2:18" hidden="1" x14ac:dyDescent="0.35">
      <c r="B140" s="14"/>
      <c r="C140" s="14"/>
      <c r="D140" s="14"/>
      <c r="E140" s="14"/>
      <c r="F140" s="14"/>
      <c r="H140" t="s">
        <v>1259</v>
      </c>
      <c r="I140" t="s">
        <v>159</v>
      </c>
      <c r="J140" t="s">
        <v>160</v>
      </c>
      <c r="K140" t="s">
        <v>109</v>
      </c>
      <c r="L140" t="s">
        <v>13</v>
      </c>
      <c r="M140">
        <v>2</v>
      </c>
      <c r="N140" t="s">
        <v>14</v>
      </c>
      <c r="O140" t="s">
        <v>1124</v>
      </c>
      <c r="P140"/>
      <c r="Q140">
        <v>2</v>
      </c>
      <c r="R140" t="s">
        <v>1125</v>
      </c>
    </row>
    <row r="141" spans="2:18" hidden="1" x14ac:dyDescent="0.35">
      <c r="B141" s="14"/>
      <c r="C141" s="14"/>
      <c r="D141" s="14"/>
      <c r="E141" s="14"/>
      <c r="F141" s="14"/>
      <c r="H141" t="s">
        <v>1260</v>
      </c>
      <c r="I141" t="s">
        <v>161</v>
      </c>
      <c r="J141" t="s">
        <v>1048</v>
      </c>
      <c r="K141" t="s">
        <v>109</v>
      </c>
      <c r="L141" t="s">
        <v>13</v>
      </c>
      <c r="M141">
        <v>2</v>
      </c>
      <c r="N141" t="s">
        <v>14</v>
      </c>
      <c r="O141" t="s">
        <v>1124</v>
      </c>
      <c r="P141"/>
      <c r="Q141">
        <v>2</v>
      </c>
      <c r="R141" t="s">
        <v>1125</v>
      </c>
    </row>
    <row r="142" spans="2:18" hidden="1" x14ac:dyDescent="0.35">
      <c r="B142" s="14"/>
      <c r="C142" s="14"/>
      <c r="D142" s="14"/>
      <c r="E142" s="14"/>
      <c r="F142" s="14"/>
      <c r="H142" t="s">
        <v>1261</v>
      </c>
      <c r="I142" t="s">
        <v>162</v>
      </c>
      <c r="J142" t="s">
        <v>163</v>
      </c>
      <c r="K142" t="s">
        <v>109</v>
      </c>
      <c r="L142" t="s">
        <v>13</v>
      </c>
      <c r="M142">
        <v>1</v>
      </c>
      <c r="N142" t="s">
        <v>14</v>
      </c>
      <c r="O142" t="s">
        <v>1124</v>
      </c>
      <c r="P142"/>
      <c r="Q142">
        <v>1</v>
      </c>
      <c r="R142" t="s">
        <v>1125</v>
      </c>
    </row>
    <row r="143" spans="2:18" hidden="1" x14ac:dyDescent="0.35">
      <c r="B143" s="14"/>
      <c r="C143" s="14"/>
      <c r="D143" s="14"/>
      <c r="E143" s="14"/>
      <c r="F143" s="14"/>
      <c r="H143" t="s">
        <v>1262</v>
      </c>
      <c r="I143" t="s">
        <v>164</v>
      </c>
      <c r="J143" t="s">
        <v>165</v>
      </c>
      <c r="K143" t="s">
        <v>109</v>
      </c>
      <c r="L143" t="s">
        <v>13</v>
      </c>
      <c r="M143">
        <v>17</v>
      </c>
      <c r="N143" t="s">
        <v>14</v>
      </c>
      <c r="O143" t="s">
        <v>1124</v>
      </c>
      <c r="P143"/>
      <c r="Q143">
        <v>17</v>
      </c>
      <c r="R143" t="s">
        <v>1125</v>
      </c>
    </row>
    <row r="144" spans="2:18" hidden="1" x14ac:dyDescent="0.35">
      <c r="B144" s="14"/>
      <c r="C144" s="14"/>
      <c r="D144" s="14"/>
      <c r="E144" s="14"/>
      <c r="F144" s="14"/>
      <c r="H144" t="s">
        <v>1263</v>
      </c>
      <c r="I144" t="s">
        <v>166</v>
      </c>
      <c r="J144" t="s">
        <v>167</v>
      </c>
      <c r="K144" t="s">
        <v>109</v>
      </c>
      <c r="L144" t="s">
        <v>13</v>
      </c>
      <c r="M144">
        <v>9</v>
      </c>
      <c r="N144" t="s">
        <v>14</v>
      </c>
      <c r="O144" t="s">
        <v>1124</v>
      </c>
      <c r="P144"/>
      <c r="Q144">
        <v>9</v>
      </c>
      <c r="R144" t="s">
        <v>1125</v>
      </c>
    </row>
    <row r="145" spans="2:18" hidden="1" x14ac:dyDescent="0.35">
      <c r="B145" s="14"/>
      <c r="C145" s="14"/>
      <c r="D145" s="14"/>
      <c r="E145" s="14"/>
      <c r="F145" s="14"/>
      <c r="H145" t="s">
        <v>1264</v>
      </c>
      <c r="I145" t="s">
        <v>168</v>
      </c>
      <c r="J145" t="s">
        <v>1049</v>
      </c>
      <c r="K145" t="s">
        <v>109</v>
      </c>
      <c r="L145" t="s">
        <v>13</v>
      </c>
      <c r="M145">
        <v>2</v>
      </c>
      <c r="N145" t="s">
        <v>14</v>
      </c>
      <c r="O145" t="s">
        <v>1124</v>
      </c>
      <c r="P145"/>
      <c r="Q145">
        <v>2</v>
      </c>
      <c r="R145" t="s">
        <v>1125</v>
      </c>
    </row>
    <row r="146" spans="2:18" hidden="1" x14ac:dyDescent="0.35">
      <c r="B146" s="14"/>
      <c r="C146" s="14"/>
      <c r="D146" s="14"/>
      <c r="E146" s="14"/>
      <c r="F146" s="14"/>
      <c r="H146" t="s">
        <v>1265</v>
      </c>
      <c r="I146" t="s">
        <v>169</v>
      </c>
      <c r="J146" t="s">
        <v>1050</v>
      </c>
      <c r="K146" t="s">
        <v>109</v>
      </c>
      <c r="L146" t="s">
        <v>13</v>
      </c>
      <c r="M146">
        <v>4</v>
      </c>
      <c r="N146" t="s">
        <v>14</v>
      </c>
      <c r="O146" t="s">
        <v>1124</v>
      </c>
      <c r="P146"/>
      <c r="Q146">
        <v>4</v>
      </c>
      <c r="R146" t="s">
        <v>1125</v>
      </c>
    </row>
    <row r="147" spans="2:18" hidden="1" x14ac:dyDescent="0.35">
      <c r="B147" s="14"/>
      <c r="C147" s="14"/>
      <c r="D147" s="14"/>
      <c r="E147" s="14"/>
      <c r="F147" s="14"/>
      <c r="H147" t="s">
        <v>1266</v>
      </c>
      <c r="I147" t="s">
        <v>169</v>
      </c>
      <c r="J147" t="s">
        <v>170</v>
      </c>
      <c r="K147" t="s">
        <v>109</v>
      </c>
      <c r="L147" t="s">
        <v>13</v>
      </c>
      <c r="M147">
        <v>26</v>
      </c>
      <c r="N147" t="s">
        <v>14</v>
      </c>
      <c r="O147" t="s">
        <v>1124</v>
      </c>
      <c r="P147"/>
      <c r="Q147">
        <v>26</v>
      </c>
      <c r="R147" t="s">
        <v>1125</v>
      </c>
    </row>
    <row r="148" spans="2:18" hidden="1" x14ac:dyDescent="0.35">
      <c r="B148" s="14"/>
      <c r="C148" s="14"/>
      <c r="D148" s="14"/>
      <c r="E148" s="14"/>
      <c r="F148" s="14"/>
      <c r="H148" t="s">
        <v>1267</v>
      </c>
      <c r="I148" t="s">
        <v>171</v>
      </c>
      <c r="J148" t="s">
        <v>172</v>
      </c>
      <c r="K148" t="s">
        <v>109</v>
      </c>
      <c r="L148" t="s">
        <v>13</v>
      </c>
      <c r="M148">
        <v>8</v>
      </c>
      <c r="N148" t="s">
        <v>14</v>
      </c>
      <c r="O148" t="s">
        <v>1124</v>
      </c>
      <c r="P148"/>
      <c r="Q148">
        <v>8</v>
      </c>
      <c r="R148" t="s">
        <v>1125</v>
      </c>
    </row>
    <row r="149" spans="2:18" hidden="1" x14ac:dyDescent="0.35">
      <c r="B149" s="14"/>
      <c r="C149" s="14"/>
      <c r="D149" s="14"/>
      <c r="E149" s="14"/>
      <c r="F149" s="14"/>
      <c r="H149" t="s">
        <v>1268</v>
      </c>
      <c r="I149" t="s">
        <v>173</v>
      </c>
      <c r="J149" t="s">
        <v>174</v>
      </c>
      <c r="K149" t="s">
        <v>109</v>
      </c>
      <c r="L149" t="s">
        <v>13</v>
      </c>
      <c r="M149">
        <v>17</v>
      </c>
      <c r="N149" t="s">
        <v>14</v>
      </c>
      <c r="O149" t="s">
        <v>1124</v>
      </c>
      <c r="P149"/>
      <c r="Q149">
        <v>17</v>
      </c>
      <c r="R149" t="s">
        <v>1125</v>
      </c>
    </row>
    <row r="150" spans="2:18" hidden="1" x14ac:dyDescent="0.35">
      <c r="B150" s="14"/>
      <c r="C150" s="14"/>
      <c r="D150" s="14"/>
      <c r="E150" s="14"/>
      <c r="F150" s="14"/>
      <c r="H150" t="s">
        <v>1269</v>
      </c>
      <c r="I150" t="s">
        <v>175</v>
      </c>
      <c r="J150" t="s">
        <v>176</v>
      </c>
      <c r="K150" t="s">
        <v>109</v>
      </c>
      <c r="L150" t="s">
        <v>13</v>
      </c>
      <c r="M150">
        <v>1</v>
      </c>
      <c r="N150" t="s">
        <v>14</v>
      </c>
      <c r="O150" t="s">
        <v>1124</v>
      </c>
      <c r="P150"/>
      <c r="Q150">
        <v>1</v>
      </c>
      <c r="R150" t="s">
        <v>1125</v>
      </c>
    </row>
    <row r="151" spans="2:18" hidden="1" x14ac:dyDescent="0.35">
      <c r="B151" s="14"/>
      <c r="C151" s="14"/>
      <c r="D151" s="14"/>
      <c r="E151" s="14"/>
      <c r="F151" s="14"/>
      <c r="H151" t="s">
        <v>1270</v>
      </c>
      <c r="I151" t="s">
        <v>177</v>
      </c>
      <c r="J151" t="s">
        <v>178</v>
      </c>
      <c r="K151" t="s">
        <v>109</v>
      </c>
      <c r="L151" t="s">
        <v>13</v>
      </c>
      <c r="M151">
        <v>23</v>
      </c>
      <c r="N151" t="s">
        <v>14</v>
      </c>
      <c r="O151" t="s">
        <v>1124</v>
      </c>
      <c r="P151"/>
      <c r="Q151">
        <v>23</v>
      </c>
      <c r="R151" t="s">
        <v>1125</v>
      </c>
    </row>
    <row r="152" spans="2:18" hidden="1" x14ac:dyDescent="0.35">
      <c r="B152" s="14"/>
      <c r="C152" s="14"/>
      <c r="D152" s="14"/>
      <c r="E152" s="14"/>
      <c r="F152" s="14"/>
      <c r="H152" t="s">
        <v>1271</v>
      </c>
      <c r="I152" t="s">
        <v>179</v>
      </c>
      <c r="J152" t="s">
        <v>180</v>
      </c>
      <c r="K152" t="s">
        <v>109</v>
      </c>
      <c r="L152" t="s">
        <v>13</v>
      </c>
      <c r="M152">
        <v>24</v>
      </c>
      <c r="N152" t="s">
        <v>14</v>
      </c>
      <c r="O152" t="s">
        <v>1124</v>
      </c>
      <c r="P152"/>
      <c r="Q152">
        <v>24</v>
      </c>
      <c r="R152" t="s">
        <v>1125</v>
      </c>
    </row>
    <row r="153" spans="2:18" hidden="1" x14ac:dyDescent="0.35">
      <c r="B153" s="14"/>
      <c r="C153" s="14"/>
      <c r="D153" s="14"/>
      <c r="E153" s="14"/>
      <c r="F153" s="14"/>
      <c r="H153" t="s">
        <v>1272</v>
      </c>
      <c r="I153" t="s">
        <v>181</v>
      </c>
      <c r="J153" t="s">
        <v>182</v>
      </c>
      <c r="K153" t="s">
        <v>109</v>
      </c>
      <c r="L153" t="s">
        <v>13</v>
      </c>
      <c r="M153">
        <v>7</v>
      </c>
      <c r="N153" t="s">
        <v>14</v>
      </c>
      <c r="O153" t="s">
        <v>1124</v>
      </c>
      <c r="P153"/>
      <c r="Q153">
        <v>7</v>
      </c>
      <c r="R153" t="s">
        <v>1125</v>
      </c>
    </row>
    <row r="154" spans="2:18" hidden="1" x14ac:dyDescent="0.35">
      <c r="B154" s="14"/>
      <c r="C154" s="14"/>
      <c r="D154" s="14"/>
      <c r="E154" s="14"/>
      <c r="F154" s="14"/>
      <c r="H154" t="s">
        <v>1273</v>
      </c>
      <c r="I154" t="s">
        <v>183</v>
      </c>
      <c r="J154" t="s">
        <v>184</v>
      </c>
      <c r="K154" t="s">
        <v>109</v>
      </c>
      <c r="L154" t="s">
        <v>13</v>
      </c>
      <c r="M154">
        <v>36</v>
      </c>
      <c r="N154" t="s">
        <v>14</v>
      </c>
      <c r="O154" t="s">
        <v>1124</v>
      </c>
      <c r="P154"/>
      <c r="Q154">
        <v>36</v>
      </c>
      <c r="R154" t="s">
        <v>1125</v>
      </c>
    </row>
    <row r="155" spans="2:18" hidden="1" x14ac:dyDescent="0.35">
      <c r="B155" s="14"/>
      <c r="C155" s="14"/>
      <c r="D155" s="14"/>
      <c r="E155" s="14"/>
      <c r="F155" s="14"/>
      <c r="H155" t="s">
        <v>1274</v>
      </c>
      <c r="I155" t="s">
        <v>185</v>
      </c>
      <c r="J155" t="s">
        <v>186</v>
      </c>
      <c r="K155" t="s">
        <v>109</v>
      </c>
      <c r="L155" t="s">
        <v>13</v>
      </c>
      <c r="M155">
        <v>24</v>
      </c>
      <c r="N155" t="s">
        <v>14</v>
      </c>
      <c r="O155" t="s">
        <v>1124</v>
      </c>
      <c r="P155"/>
      <c r="Q155">
        <v>24</v>
      </c>
      <c r="R155" t="s">
        <v>1125</v>
      </c>
    </row>
    <row r="156" spans="2:18" hidden="1" x14ac:dyDescent="0.35">
      <c r="B156" s="14"/>
      <c r="C156" s="14"/>
      <c r="D156" s="14"/>
      <c r="E156" s="14"/>
      <c r="F156" s="14"/>
      <c r="H156" t="s">
        <v>1275</v>
      </c>
      <c r="I156" t="s">
        <v>751</v>
      </c>
      <c r="J156" t="s">
        <v>187</v>
      </c>
      <c r="K156" t="s">
        <v>109</v>
      </c>
      <c r="L156" t="s">
        <v>13</v>
      </c>
      <c r="M156">
        <v>2</v>
      </c>
      <c r="N156" t="s">
        <v>14</v>
      </c>
      <c r="O156" t="s">
        <v>1124</v>
      </c>
      <c r="P156"/>
      <c r="Q156">
        <v>2</v>
      </c>
      <c r="R156" t="s">
        <v>1125</v>
      </c>
    </row>
    <row r="157" spans="2:18" hidden="1" x14ac:dyDescent="0.35">
      <c r="B157" s="14"/>
      <c r="C157" s="14"/>
      <c r="D157" s="14"/>
      <c r="E157" s="14"/>
      <c r="F157" s="14"/>
      <c r="H157" t="s">
        <v>1276</v>
      </c>
      <c r="I157" t="s">
        <v>188</v>
      </c>
      <c r="J157" t="s">
        <v>189</v>
      </c>
      <c r="K157" t="s">
        <v>109</v>
      </c>
      <c r="L157" t="s">
        <v>13</v>
      </c>
      <c r="M157">
        <v>73</v>
      </c>
      <c r="N157" t="s">
        <v>14</v>
      </c>
      <c r="O157" t="s">
        <v>1124</v>
      </c>
      <c r="P157"/>
      <c r="Q157">
        <v>73</v>
      </c>
      <c r="R157" t="s">
        <v>1125</v>
      </c>
    </row>
    <row r="158" spans="2:18" hidden="1" x14ac:dyDescent="0.35">
      <c r="B158" s="14"/>
      <c r="C158" s="14"/>
      <c r="D158" s="14"/>
      <c r="E158" s="14"/>
      <c r="F158" s="14"/>
      <c r="H158" t="s">
        <v>1277</v>
      </c>
      <c r="I158" t="s">
        <v>752</v>
      </c>
      <c r="J158" t="s">
        <v>190</v>
      </c>
      <c r="K158" t="s">
        <v>109</v>
      </c>
      <c r="L158" t="s">
        <v>13</v>
      </c>
      <c r="M158">
        <v>1</v>
      </c>
      <c r="N158" t="s">
        <v>14</v>
      </c>
      <c r="O158" t="s">
        <v>1124</v>
      </c>
      <c r="P158"/>
      <c r="Q158">
        <v>1</v>
      </c>
      <c r="R158" t="s">
        <v>1125</v>
      </c>
    </row>
    <row r="159" spans="2:18" hidden="1" x14ac:dyDescent="0.35">
      <c r="B159" s="14"/>
      <c r="C159" s="14"/>
      <c r="D159" s="14"/>
      <c r="E159" s="14"/>
      <c r="F159" s="14"/>
      <c r="H159" t="s">
        <v>1278</v>
      </c>
      <c r="I159" t="s">
        <v>753</v>
      </c>
      <c r="J159" t="s">
        <v>1051</v>
      </c>
      <c r="K159" t="s">
        <v>109</v>
      </c>
      <c r="L159" t="s">
        <v>13</v>
      </c>
      <c r="M159">
        <v>25</v>
      </c>
      <c r="N159" t="s">
        <v>14</v>
      </c>
      <c r="O159" t="s">
        <v>1124</v>
      </c>
      <c r="P159"/>
      <c r="Q159">
        <v>25</v>
      </c>
      <c r="R159" t="s">
        <v>1125</v>
      </c>
    </row>
    <row r="160" spans="2:18" hidden="1" x14ac:dyDescent="0.35">
      <c r="B160" s="14"/>
      <c r="C160" s="14"/>
      <c r="D160" s="14"/>
      <c r="E160" s="14"/>
      <c r="F160" s="14"/>
      <c r="H160" t="s">
        <v>1279</v>
      </c>
      <c r="I160" t="s">
        <v>191</v>
      </c>
      <c r="J160" t="s">
        <v>1052</v>
      </c>
      <c r="K160" t="s">
        <v>109</v>
      </c>
      <c r="L160" t="s">
        <v>13</v>
      </c>
      <c r="M160">
        <v>4</v>
      </c>
      <c r="N160" t="s">
        <v>14</v>
      </c>
      <c r="O160" t="s">
        <v>1124</v>
      </c>
      <c r="P160"/>
      <c r="Q160">
        <v>4</v>
      </c>
      <c r="R160" t="s">
        <v>1125</v>
      </c>
    </row>
    <row r="161" spans="2:18" hidden="1" x14ac:dyDescent="0.35">
      <c r="B161" s="14"/>
      <c r="C161" s="14"/>
      <c r="D161" s="14"/>
      <c r="E161" s="14"/>
      <c r="F161" s="14"/>
      <c r="H161" t="s">
        <v>1280</v>
      </c>
      <c r="I161" t="s">
        <v>753</v>
      </c>
      <c r="J161" t="s">
        <v>192</v>
      </c>
      <c r="K161" t="s">
        <v>109</v>
      </c>
      <c r="L161" t="s">
        <v>13</v>
      </c>
      <c r="M161">
        <v>4</v>
      </c>
      <c r="N161" t="s">
        <v>14</v>
      </c>
      <c r="O161" t="s">
        <v>1124</v>
      </c>
      <c r="P161"/>
      <c r="Q161">
        <v>4</v>
      </c>
      <c r="R161" t="s">
        <v>1125</v>
      </c>
    </row>
    <row r="162" spans="2:18" hidden="1" x14ac:dyDescent="0.35">
      <c r="B162" s="14"/>
      <c r="C162" s="14"/>
      <c r="D162" s="14"/>
      <c r="E162" s="14"/>
      <c r="F162" s="14"/>
      <c r="H162" t="s">
        <v>1281</v>
      </c>
      <c r="I162" t="s">
        <v>754</v>
      </c>
      <c r="J162" t="s">
        <v>193</v>
      </c>
      <c r="K162" t="s">
        <v>109</v>
      </c>
      <c r="L162" t="s">
        <v>13</v>
      </c>
      <c r="M162">
        <v>8</v>
      </c>
      <c r="N162" t="s">
        <v>14</v>
      </c>
      <c r="O162" t="s">
        <v>1124</v>
      </c>
      <c r="P162"/>
      <c r="Q162">
        <v>8</v>
      </c>
      <c r="R162" t="s">
        <v>1125</v>
      </c>
    </row>
    <row r="163" spans="2:18" hidden="1" x14ac:dyDescent="0.35">
      <c r="B163" s="14"/>
      <c r="C163" s="14"/>
      <c r="D163" s="14"/>
      <c r="E163" s="14"/>
      <c r="F163" s="14"/>
      <c r="H163" t="s">
        <v>1282</v>
      </c>
      <c r="I163" t="s">
        <v>194</v>
      </c>
      <c r="J163" t="s">
        <v>195</v>
      </c>
      <c r="K163" t="s">
        <v>109</v>
      </c>
      <c r="L163" t="s">
        <v>13</v>
      </c>
      <c r="M163">
        <v>4</v>
      </c>
      <c r="N163" t="s">
        <v>14</v>
      </c>
      <c r="O163" t="s">
        <v>1124</v>
      </c>
      <c r="P163"/>
      <c r="Q163">
        <v>4</v>
      </c>
      <c r="R163" t="s">
        <v>1125</v>
      </c>
    </row>
    <row r="164" spans="2:18" hidden="1" x14ac:dyDescent="0.35">
      <c r="B164" s="14"/>
      <c r="C164" s="14"/>
      <c r="D164" s="14"/>
      <c r="E164" s="14"/>
      <c r="F164" s="14"/>
      <c r="H164" t="s">
        <v>1283</v>
      </c>
      <c r="I164" t="s">
        <v>196</v>
      </c>
      <c r="J164" t="s">
        <v>197</v>
      </c>
      <c r="K164" t="s">
        <v>109</v>
      </c>
      <c r="L164" t="s">
        <v>13</v>
      </c>
      <c r="M164">
        <v>2</v>
      </c>
      <c r="N164" t="s">
        <v>14</v>
      </c>
      <c r="O164" t="s">
        <v>1124</v>
      </c>
      <c r="P164"/>
      <c r="Q164">
        <v>2</v>
      </c>
      <c r="R164" t="s">
        <v>1125</v>
      </c>
    </row>
    <row r="165" spans="2:18" hidden="1" x14ac:dyDescent="0.35">
      <c r="B165" s="14"/>
      <c r="C165" s="14"/>
      <c r="D165" s="14"/>
      <c r="E165" s="14"/>
      <c r="F165" s="14"/>
      <c r="H165" t="s">
        <v>1284</v>
      </c>
      <c r="I165" t="s">
        <v>198</v>
      </c>
      <c r="J165" t="s">
        <v>1053</v>
      </c>
      <c r="K165" t="s">
        <v>109</v>
      </c>
      <c r="L165" t="s">
        <v>13</v>
      </c>
      <c r="M165">
        <v>2</v>
      </c>
      <c r="N165" t="s">
        <v>14</v>
      </c>
      <c r="O165" t="s">
        <v>1124</v>
      </c>
      <c r="P165"/>
      <c r="Q165">
        <v>2</v>
      </c>
      <c r="R165" t="s">
        <v>1125</v>
      </c>
    </row>
    <row r="166" spans="2:18" hidden="1" x14ac:dyDescent="0.35">
      <c r="B166" s="14"/>
      <c r="C166" s="14"/>
      <c r="D166" s="14"/>
      <c r="E166" s="14"/>
      <c r="F166" s="14"/>
      <c r="H166" t="s">
        <v>1285</v>
      </c>
      <c r="I166" t="s">
        <v>40</v>
      </c>
      <c r="J166" t="s">
        <v>1054</v>
      </c>
      <c r="K166" t="s">
        <v>109</v>
      </c>
      <c r="L166" t="s">
        <v>13</v>
      </c>
      <c r="M166">
        <v>8</v>
      </c>
      <c r="N166" t="s">
        <v>14</v>
      </c>
      <c r="O166" t="s">
        <v>1124</v>
      </c>
      <c r="P166"/>
      <c r="Q166">
        <v>8</v>
      </c>
      <c r="R166" t="s">
        <v>1125</v>
      </c>
    </row>
    <row r="167" spans="2:18" hidden="1" x14ac:dyDescent="0.35">
      <c r="B167" s="14"/>
      <c r="C167" s="14"/>
      <c r="D167" s="14"/>
      <c r="E167" s="14"/>
      <c r="F167" s="14"/>
      <c r="H167" t="s">
        <v>1286</v>
      </c>
      <c r="I167" t="s">
        <v>199</v>
      </c>
      <c r="J167" t="s">
        <v>200</v>
      </c>
      <c r="K167" t="s">
        <v>109</v>
      </c>
      <c r="L167" t="s">
        <v>13</v>
      </c>
      <c r="M167">
        <v>1</v>
      </c>
      <c r="N167" t="s">
        <v>14</v>
      </c>
      <c r="O167" t="s">
        <v>1124</v>
      </c>
      <c r="P167"/>
      <c r="Q167">
        <v>1</v>
      </c>
      <c r="R167" t="s">
        <v>1125</v>
      </c>
    </row>
    <row r="168" spans="2:18" hidden="1" x14ac:dyDescent="0.35">
      <c r="B168" s="14"/>
      <c r="C168" s="14"/>
      <c r="D168" s="14"/>
      <c r="E168" s="14"/>
      <c r="F168" s="14"/>
      <c r="H168" t="s">
        <v>1287</v>
      </c>
      <c r="I168" t="s">
        <v>115</v>
      </c>
      <c r="J168" t="s">
        <v>201</v>
      </c>
      <c r="K168" t="s">
        <v>109</v>
      </c>
      <c r="L168" t="s">
        <v>13</v>
      </c>
      <c r="M168">
        <v>5</v>
      </c>
      <c r="N168" t="s">
        <v>14</v>
      </c>
      <c r="O168" t="s">
        <v>1124</v>
      </c>
      <c r="P168"/>
      <c r="Q168">
        <v>5</v>
      </c>
      <c r="R168" t="s">
        <v>1125</v>
      </c>
    </row>
    <row r="169" spans="2:18" hidden="1" x14ac:dyDescent="0.35">
      <c r="B169" s="14"/>
      <c r="C169" s="14"/>
      <c r="D169" s="14"/>
      <c r="E169" s="14"/>
      <c r="F169" s="14"/>
      <c r="H169" t="s">
        <v>1288</v>
      </c>
      <c r="I169" t="s">
        <v>115</v>
      </c>
      <c r="J169" t="s">
        <v>202</v>
      </c>
      <c r="K169" t="s">
        <v>109</v>
      </c>
      <c r="L169" t="s">
        <v>13</v>
      </c>
      <c r="M169">
        <v>1</v>
      </c>
      <c r="N169" t="s">
        <v>14</v>
      </c>
      <c r="O169" t="s">
        <v>1124</v>
      </c>
      <c r="P169"/>
      <c r="Q169">
        <v>1</v>
      </c>
      <c r="R169" t="s">
        <v>1125</v>
      </c>
    </row>
    <row r="170" spans="2:18" hidden="1" x14ac:dyDescent="0.35">
      <c r="B170" s="14"/>
      <c r="C170" s="14"/>
      <c r="D170" s="14"/>
      <c r="E170" s="14"/>
      <c r="F170" s="14"/>
      <c r="H170" t="s">
        <v>1289</v>
      </c>
      <c r="I170" t="s">
        <v>203</v>
      </c>
      <c r="J170" t="s">
        <v>204</v>
      </c>
      <c r="K170" t="s">
        <v>109</v>
      </c>
      <c r="L170" t="s">
        <v>13</v>
      </c>
      <c r="M170">
        <v>4</v>
      </c>
      <c r="N170" t="s">
        <v>14</v>
      </c>
      <c r="O170" t="s">
        <v>1124</v>
      </c>
      <c r="P170"/>
      <c r="Q170">
        <v>4</v>
      </c>
      <c r="R170" t="s">
        <v>1125</v>
      </c>
    </row>
    <row r="171" spans="2:18" hidden="1" x14ac:dyDescent="0.35">
      <c r="B171" s="14"/>
      <c r="C171" s="14"/>
      <c r="D171" s="14"/>
      <c r="E171" s="14"/>
      <c r="F171" s="14"/>
      <c r="H171" t="s">
        <v>1290</v>
      </c>
      <c r="I171" t="s">
        <v>205</v>
      </c>
      <c r="J171" t="s">
        <v>1055</v>
      </c>
      <c r="K171" t="s">
        <v>109</v>
      </c>
      <c r="L171" t="s">
        <v>13</v>
      </c>
      <c r="M171">
        <v>18</v>
      </c>
      <c r="N171" t="s">
        <v>14</v>
      </c>
      <c r="O171" t="s">
        <v>1124</v>
      </c>
      <c r="P171"/>
      <c r="Q171">
        <v>18</v>
      </c>
      <c r="R171" t="s">
        <v>1125</v>
      </c>
    </row>
    <row r="172" spans="2:18" hidden="1" x14ac:dyDescent="0.35">
      <c r="B172" s="14"/>
      <c r="C172" s="14"/>
      <c r="D172" s="14"/>
      <c r="E172" s="14"/>
      <c r="F172" s="14"/>
      <c r="H172" t="s">
        <v>1291</v>
      </c>
      <c r="I172" t="s">
        <v>205</v>
      </c>
      <c r="J172" t="s">
        <v>1056</v>
      </c>
      <c r="K172" t="s">
        <v>109</v>
      </c>
      <c r="L172" t="s">
        <v>13</v>
      </c>
      <c r="M172">
        <v>18</v>
      </c>
      <c r="N172" t="s">
        <v>14</v>
      </c>
      <c r="O172" t="s">
        <v>1124</v>
      </c>
      <c r="P172"/>
      <c r="Q172">
        <v>18</v>
      </c>
      <c r="R172" t="s">
        <v>1125</v>
      </c>
    </row>
    <row r="173" spans="2:18" hidden="1" x14ac:dyDescent="0.35">
      <c r="B173" s="14"/>
      <c r="C173" s="14"/>
      <c r="D173" s="14"/>
      <c r="E173" s="14"/>
      <c r="F173" s="14"/>
      <c r="H173" t="s">
        <v>1292</v>
      </c>
      <c r="I173" t="s">
        <v>206</v>
      </c>
      <c r="J173" t="s">
        <v>207</v>
      </c>
      <c r="K173" t="s">
        <v>109</v>
      </c>
      <c r="L173" t="s">
        <v>13</v>
      </c>
      <c r="M173">
        <v>1</v>
      </c>
      <c r="N173" t="s">
        <v>14</v>
      </c>
      <c r="O173" t="s">
        <v>1124</v>
      </c>
      <c r="P173"/>
      <c r="Q173">
        <v>1</v>
      </c>
      <c r="R173" t="s">
        <v>1125</v>
      </c>
    </row>
    <row r="174" spans="2:18" hidden="1" x14ac:dyDescent="0.35">
      <c r="B174" s="14"/>
      <c r="C174" s="14"/>
      <c r="D174" s="14"/>
      <c r="E174" s="14"/>
      <c r="F174" s="14"/>
      <c r="H174" t="s">
        <v>1293</v>
      </c>
      <c r="I174" t="s">
        <v>208</v>
      </c>
      <c r="J174" t="s">
        <v>1057</v>
      </c>
      <c r="K174" t="s">
        <v>109</v>
      </c>
      <c r="L174" t="s">
        <v>13</v>
      </c>
      <c r="M174">
        <v>4</v>
      </c>
      <c r="N174" t="s">
        <v>14</v>
      </c>
      <c r="O174" t="s">
        <v>1124</v>
      </c>
      <c r="P174"/>
      <c r="Q174">
        <v>4</v>
      </c>
      <c r="R174" t="s">
        <v>1125</v>
      </c>
    </row>
    <row r="175" spans="2:18" hidden="1" x14ac:dyDescent="0.35">
      <c r="B175" s="14"/>
      <c r="C175" s="14"/>
      <c r="D175" s="14"/>
      <c r="E175" s="14"/>
      <c r="F175" s="14"/>
      <c r="H175" t="s">
        <v>1294</v>
      </c>
      <c r="I175" t="s">
        <v>209</v>
      </c>
      <c r="J175" t="s">
        <v>1058</v>
      </c>
      <c r="K175" t="s">
        <v>109</v>
      </c>
      <c r="L175" t="s">
        <v>13</v>
      </c>
      <c r="M175">
        <v>1</v>
      </c>
      <c r="N175" t="s">
        <v>14</v>
      </c>
      <c r="O175" t="s">
        <v>1124</v>
      </c>
      <c r="P175"/>
      <c r="Q175">
        <v>1</v>
      </c>
      <c r="R175" t="s">
        <v>1125</v>
      </c>
    </row>
    <row r="176" spans="2:18" hidden="1" x14ac:dyDescent="0.35">
      <c r="B176" s="14"/>
      <c r="C176" s="14"/>
      <c r="D176" s="14"/>
      <c r="E176" s="14"/>
      <c r="F176" s="14"/>
      <c r="H176" t="s">
        <v>1295</v>
      </c>
      <c r="I176" t="s">
        <v>194</v>
      </c>
      <c r="J176" t="s">
        <v>195</v>
      </c>
      <c r="K176" t="s">
        <v>109</v>
      </c>
      <c r="L176" t="s">
        <v>13</v>
      </c>
      <c r="M176">
        <v>4</v>
      </c>
      <c r="N176" t="s">
        <v>14</v>
      </c>
      <c r="O176" t="s">
        <v>1124</v>
      </c>
      <c r="P176"/>
      <c r="Q176">
        <v>4</v>
      </c>
      <c r="R176" t="s">
        <v>1125</v>
      </c>
    </row>
    <row r="177" spans="2:18" hidden="1" x14ac:dyDescent="0.35">
      <c r="B177" s="14"/>
      <c r="C177" s="14"/>
      <c r="D177" s="14"/>
      <c r="E177" s="14"/>
      <c r="F177" s="14"/>
      <c r="H177" t="s">
        <v>1296</v>
      </c>
      <c r="I177" t="s">
        <v>191</v>
      </c>
      <c r="J177" t="s">
        <v>1052</v>
      </c>
      <c r="K177" t="s">
        <v>109</v>
      </c>
      <c r="L177" t="s">
        <v>13</v>
      </c>
      <c r="M177">
        <v>4</v>
      </c>
      <c r="N177" t="s">
        <v>14</v>
      </c>
      <c r="O177" t="s">
        <v>1124</v>
      </c>
      <c r="P177"/>
      <c r="Q177">
        <v>4</v>
      </c>
      <c r="R177" t="s">
        <v>1125</v>
      </c>
    </row>
    <row r="178" spans="2:18" hidden="1" x14ac:dyDescent="0.35">
      <c r="B178" s="14"/>
      <c r="C178" s="14"/>
      <c r="D178" s="14"/>
      <c r="E178" s="14"/>
      <c r="F178" s="14"/>
      <c r="H178" t="s">
        <v>1297</v>
      </c>
      <c r="I178" t="s">
        <v>121</v>
      </c>
      <c r="J178" t="s">
        <v>122</v>
      </c>
      <c r="K178" t="s">
        <v>109</v>
      </c>
      <c r="L178" t="s">
        <v>13</v>
      </c>
      <c r="M178">
        <v>12</v>
      </c>
      <c r="N178" t="s">
        <v>14</v>
      </c>
      <c r="O178" t="s">
        <v>1124</v>
      </c>
      <c r="P178"/>
      <c r="Q178">
        <v>12</v>
      </c>
      <c r="R178" t="s">
        <v>1125</v>
      </c>
    </row>
    <row r="179" spans="2:18" hidden="1" x14ac:dyDescent="0.35">
      <c r="B179" s="14"/>
      <c r="C179" s="14"/>
      <c r="D179" s="14"/>
      <c r="E179" s="14"/>
      <c r="F179" s="14"/>
      <c r="H179" t="s">
        <v>1298</v>
      </c>
      <c r="I179" t="s">
        <v>210</v>
      </c>
      <c r="J179" t="s">
        <v>211</v>
      </c>
      <c r="K179" t="s">
        <v>109</v>
      </c>
      <c r="L179" t="s">
        <v>13</v>
      </c>
      <c r="M179">
        <v>12</v>
      </c>
      <c r="N179" t="s">
        <v>14</v>
      </c>
      <c r="O179" t="s">
        <v>1124</v>
      </c>
      <c r="P179"/>
      <c r="Q179">
        <v>12</v>
      </c>
      <c r="R179" t="s">
        <v>1125</v>
      </c>
    </row>
    <row r="180" spans="2:18" hidden="1" x14ac:dyDescent="0.35">
      <c r="B180" s="14"/>
      <c r="C180" s="14"/>
      <c r="D180" s="14"/>
      <c r="E180" s="14"/>
      <c r="F180" s="14"/>
      <c r="H180" t="s">
        <v>1299</v>
      </c>
      <c r="I180" t="s">
        <v>113</v>
      </c>
      <c r="J180" t="s">
        <v>114</v>
      </c>
      <c r="K180" t="s">
        <v>109</v>
      </c>
      <c r="L180" t="s">
        <v>13</v>
      </c>
      <c r="M180">
        <v>1</v>
      </c>
      <c r="N180" t="s">
        <v>14</v>
      </c>
      <c r="O180" t="s">
        <v>1124</v>
      </c>
      <c r="P180"/>
      <c r="Q180">
        <v>1</v>
      </c>
      <c r="R180" t="s">
        <v>1125</v>
      </c>
    </row>
    <row r="181" spans="2:18" hidden="1" x14ac:dyDescent="0.35">
      <c r="B181" s="14"/>
      <c r="C181" s="14"/>
      <c r="D181" s="14"/>
      <c r="E181" s="14"/>
      <c r="F181" s="14"/>
      <c r="H181" t="s">
        <v>1300</v>
      </c>
      <c r="I181" t="s">
        <v>212</v>
      </c>
      <c r="J181" t="s">
        <v>213</v>
      </c>
      <c r="K181" t="s">
        <v>109</v>
      </c>
      <c r="L181" t="s">
        <v>13</v>
      </c>
      <c r="M181">
        <v>2</v>
      </c>
      <c r="N181" t="s">
        <v>14</v>
      </c>
      <c r="O181" t="s">
        <v>1124</v>
      </c>
      <c r="P181"/>
      <c r="Q181">
        <v>2</v>
      </c>
      <c r="R181" t="s">
        <v>1125</v>
      </c>
    </row>
    <row r="182" spans="2:18" hidden="1" x14ac:dyDescent="0.35">
      <c r="B182" s="14"/>
      <c r="C182" s="14"/>
      <c r="D182" s="14"/>
      <c r="E182" s="14"/>
      <c r="F182" s="14"/>
      <c r="H182" t="s">
        <v>1301</v>
      </c>
      <c r="I182" t="s">
        <v>214</v>
      </c>
      <c r="J182" t="s">
        <v>215</v>
      </c>
      <c r="K182" t="s">
        <v>109</v>
      </c>
      <c r="L182" t="s">
        <v>13</v>
      </c>
      <c r="M182">
        <v>1</v>
      </c>
      <c r="N182" t="s">
        <v>14</v>
      </c>
      <c r="O182" t="s">
        <v>1124</v>
      </c>
      <c r="P182"/>
      <c r="Q182">
        <v>1</v>
      </c>
      <c r="R182" t="s">
        <v>1125</v>
      </c>
    </row>
    <row r="183" spans="2:18" hidden="1" x14ac:dyDescent="0.35">
      <c r="B183" s="14"/>
      <c r="C183" s="14"/>
      <c r="D183" s="14"/>
      <c r="E183" s="14"/>
      <c r="F183" s="14"/>
      <c r="H183" t="s">
        <v>1302</v>
      </c>
      <c r="I183" t="s">
        <v>755</v>
      </c>
      <c r="J183" t="s">
        <v>216</v>
      </c>
      <c r="K183" t="s">
        <v>109</v>
      </c>
      <c r="L183" t="s">
        <v>13</v>
      </c>
      <c r="M183">
        <v>2</v>
      </c>
      <c r="N183" t="s">
        <v>14</v>
      </c>
      <c r="O183" t="s">
        <v>1124</v>
      </c>
      <c r="P183"/>
      <c r="Q183">
        <v>2</v>
      </c>
      <c r="R183" t="s">
        <v>1125</v>
      </c>
    </row>
    <row r="184" spans="2:18" hidden="1" x14ac:dyDescent="0.35">
      <c r="B184" s="14"/>
      <c r="C184" s="14"/>
      <c r="D184" s="14"/>
      <c r="E184" s="14"/>
      <c r="F184" s="14"/>
      <c r="H184" t="s">
        <v>1303</v>
      </c>
      <c r="I184" t="s">
        <v>217</v>
      </c>
      <c r="J184" t="s">
        <v>218</v>
      </c>
      <c r="K184" t="s">
        <v>109</v>
      </c>
      <c r="L184" t="s">
        <v>13</v>
      </c>
      <c r="M184">
        <v>1</v>
      </c>
      <c r="N184" t="s">
        <v>14</v>
      </c>
      <c r="O184" t="s">
        <v>1124</v>
      </c>
      <c r="P184"/>
      <c r="Q184">
        <v>1</v>
      </c>
      <c r="R184" t="s">
        <v>1125</v>
      </c>
    </row>
    <row r="185" spans="2:18" hidden="1" x14ac:dyDescent="0.35">
      <c r="B185" s="14"/>
      <c r="C185" s="14"/>
      <c r="D185" s="14"/>
      <c r="E185" s="14"/>
      <c r="F185" s="14"/>
      <c r="H185" t="s">
        <v>1304</v>
      </c>
      <c r="I185" t="s">
        <v>219</v>
      </c>
      <c r="J185" t="s">
        <v>220</v>
      </c>
      <c r="K185" t="s">
        <v>109</v>
      </c>
      <c r="L185" t="s">
        <v>13</v>
      </c>
      <c r="M185">
        <v>1</v>
      </c>
      <c r="N185" t="s">
        <v>14</v>
      </c>
      <c r="O185" t="s">
        <v>1124</v>
      </c>
      <c r="P185"/>
      <c r="Q185">
        <v>1</v>
      </c>
      <c r="R185" t="s">
        <v>1125</v>
      </c>
    </row>
    <row r="186" spans="2:18" hidden="1" x14ac:dyDescent="0.35">
      <c r="B186" s="14"/>
      <c r="C186" s="14"/>
      <c r="D186" s="14"/>
      <c r="E186" s="14"/>
      <c r="F186" s="14"/>
      <c r="H186" t="s">
        <v>1305</v>
      </c>
      <c r="I186" t="s">
        <v>221</v>
      </c>
      <c r="J186" t="s">
        <v>222</v>
      </c>
      <c r="K186" t="s">
        <v>109</v>
      </c>
      <c r="L186" t="s">
        <v>13</v>
      </c>
      <c r="M186">
        <v>6</v>
      </c>
      <c r="N186" t="s">
        <v>14</v>
      </c>
      <c r="O186" t="s">
        <v>1124</v>
      </c>
      <c r="P186"/>
      <c r="Q186">
        <v>6</v>
      </c>
      <c r="R186" t="s">
        <v>1125</v>
      </c>
    </row>
    <row r="187" spans="2:18" hidden="1" x14ac:dyDescent="0.35">
      <c r="B187" s="14"/>
      <c r="C187" s="14"/>
      <c r="D187" s="14"/>
      <c r="E187" s="14"/>
      <c r="F187" s="14"/>
      <c r="H187" t="s">
        <v>1306</v>
      </c>
      <c r="I187" t="s">
        <v>223</v>
      </c>
      <c r="J187" t="s">
        <v>1059</v>
      </c>
      <c r="K187" t="s">
        <v>109</v>
      </c>
      <c r="L187" t="s">
        <v>13</v>
      </c>
      <c r="M187">
        <v>4</v>
      </c>
      <c r="N187" t="s">
        <v>14</v>
      </c>
      <c r="O187" t="s">
        <v>1124</v>
      </c>
      <c r="P187"/>
      <c r="Q187">
        <v>4</v>
      </c>
      <c r="R187" t="s">
        <v>1125</v>
      </c>
    </row>
    <row r="188" spans="2:18" hidden="1" x14ac:dyDescent="0.35">
      <c r="B188" s="14"/>
      <c r="C188" s="14"/>
      <c r="D188" s="14"/>
      <c r="E188" s="14"/>
      <c r="F188" s="14"/>
      <c r="H188" t="s">
        <v>1307</v>
      </c>
      <c r="I188" t="s">
        <v>224</v>
      </c>
      <c r="J188" t="s">
        <v>1060</v>
      </c>
      <c r="K188" t="s">
        <v>109</v>
      </c>
      <c r="L188" t="s">
        <v>13</v>
      </c>
      <c r="M188">
        <v>1</v>
      </c>
      <c r="N188" t="s">
        <v>14</v>
      </c>
      <c r="O188" t="s">
        <v>1124</v>
      </c>
      <c r="P188"/>
      <c r="Q188">
        <v>1</v>
      </c>
      <c r="R188" t="s">
        <v>1125</v>
      </c>
    </row>
    <row r="189" spans="2:18" hidden="1" x14ac:dyDescent="0.35">
      <c r="B189" s="14"/>
      <c r="C189" s="14"/>
      <c r="D189" s="14"/>
      <c r="E189" s="14"/>
      <c r="F189" s="14"/>
      <c r="H189" t="s">
        <v>1308</v>
      </c>
      <c r="I189" t="s">
        <v>223</v>
      </c>
      <c r="J189" t="s">
        <v>1061</v>
      </c>
      <c r="K189" t="s">
        <v>109</v>
      </c>
      <c r="L189" t="s">
        <v>13</v>
      </c>
      <c r="M189">
        <v>4</v>
      </c>
      <c r="N189" t="s">
        <v>14</v>
      </c>
      <c r="O189" t="s">
        <v>1124</v>
      </c>
      <c r="P189"/>
      <c r="Q189">
        <v>4</v>
      </c>
      <c r="R189" t="s">
        <v>1125</v>
      </c>
    </row>
    <row r="190" spans="2:18" hidden="1" x14ac:dyDescent="0.35">
      <c r="B190" s="14"/>
      <c r="C190" s="14"/>
      <c r="D190" s="14"/>
      <c r="E190" s="14"/>
      <c r="F190" s="14"/>
      <c r="H190" t="s">
        <v>1309</v>
      </c>
      <c r="I190" t="s">
        <v>225</v>
      </c>
      <c r="J190" t="s">
        <v>1062</v>
      </c>
      <c r="K190" t="s">
        <v>109</v>
      </c>
      <c r="L190" t="s">
        <v>13</v>
      </c>
      <c r="M190">
        <v>4</v>
      </c>
      <c r="N190" t="s">
        <v>14</v>
      </c>
      <c r="O190" t="s">
        <v>1124</v>
      </c>
      <c r="P190"/>
      <c r="Q190">
        <v>4</v>
      </c>
      <c r="R190" t="s">
        <v>1125</v>
      </c>
    </row>
    <row r="191" spans="2:18" hidden="1" x14ac:dyDescent="0.35">
      <c r="B191" s="14"/>
      <c r="C191" s="14"/>
      <c r="D191" s="14"/>
      <c r="E191" s="14"/>
      <c r="F191" s="14"/>
      <c r="H191" t="s">
        <v>1310</v>
      </c>
      <c r="I191" t="s">
        <v>226</v>
      </c>
      <c r="J191" t="s">
        <v>1063</v>
      </c>
      <c r="K191" t="s">
        <v>109</v>
      </c>
      <c r="L191" t="s">
        <v>13</v>
      </c>
      <c r="M191">
        <v>1</v>
      </c>
      <c r="N191" t="s">
        <v>14</v>
      </c>
      <c r="O191" t="s">
        <v>1124</v>
      </c>
      <c r="P191"/>
      <c r="Q191">
        <v>1</v>
      </c>
      <c r="R191" t="s">
        <v>1125</v>
      </c>
    </row>
    <row r="192" spans="2:18" hidden="1" x14ac:dyDescent="0.35">
      <c r="B192" s="14"/>
      <c r="C192" s="14"/>
      <c r="D192" s="14"/>
      <c r="E192" s="14"/>
      <c r="F192" s="14"/>
      <c r="H192" t="s">
        <v>1311</v>
      </c>
      <c r="I192" t="s">
        <v>227</v>
      </c>
      <c r="J192" t="s">
        <v>228</v>
      </c>
      <c r="K192" t="s">
        <v>109</v>
      </c>
      <c r="L192" t="s">
        <v>13</v>
      </c>
      <c r="M192">
        <v>1</v>
      </c>
      <c r="N192" t="s">
        <v>14</v>
      </c>
      <c r="O192" t="s">
        <v>1124</v>
      </c>
      <c r="P192"/>
      <c r="Q192">
        <v>1</v>
      </c>
      <c r="R192" t="s">
        <v>1125</v>
      </c>
    </row>
    <row r="193" spans="2:18" hidden="1" x14ac:dyDescent="0.35">
      <c r="B193" s="14"/>
      <c r="C193" s="14"/>
      <c r="D193" s="14"/>
      <c r="E193" s="14"/>
      <c r="F193" s="14"/>
      <c r="H193" t="s">
        <v>1312</v>
      </c>
      <c r="I193" t="s">
        <v>33</v>
      </c>
      <c r="J193" t="s">
        <v>229</v>
      </c>
      <c r="K193" t="s">
        <v>109</v>
      </c>
      <c r="L193" t="s">
        <v>13</v>
      </c>
      <c r="M193">
        <v>17</v>
      </c>
      <c r="N193" t="s">
        <v>14</v>
      </c>
      <c r="O193" t="s">
        <v>1124</v>
      </c>
      <c r="P193"/>
      <c r="Q193">
        <v>17</v>
      </c>
      <c r="R193" t="s">
        <v>1125</v>
      </c>
    </row>
    <row r="194" spans="2:18" hidden="1" x14ac:dyDescent="0.35">
      <c r="B194" s="14"/>
      <c r="C194" s="14"/>
      <c r="D194" s="14"/>
      <c r="E194" s="14"/>
      <c r="F194" s="14"/>
      <c r="H194" t="s">
        <v>1313</v>
      </c>
      <c r="I194" t="s">
        <v>230</v>
      </c>
      <c r="J194" t="s">
        <v>231</v>
      </c>
      <c r="K194" t="s">
        <v>109</v>
      </c>
      <c r="L194" t="s">
        <v>13</v>
      </c>
      <c r="M194">
        <v>1</v>
      </c>
      <c r="N194" t="s">
        <v>14</v>
      </c>
      <c r="O194" t="s">
        <v>1124</v>
      </c>
      <c r="P194"/>
      <c r="Q194">
        <v>1</v>
      </c>
      <c r="R194" t="s">
        <v>1125</v>
      </c>
    </row>
    <row r="195" spans="2:18" hidden="1" x14ac:dyDescent="0.35">
      <c r="B195" s="14"/>
      <c r="C195" s="14"/>
      <c r="D195" s="14"/>
      <c r="E195" s="14"/>
      <c r="F195" s="14"/>
      <c r="H195" t="s">
        <v>1314</v>
      </c>
      <c r="I195" t="s">
        <v>230</v>
      </c>
      <c r="J195" t="s">
        <v>232</v>
      </c>
      <c r="K195" t="s">
        <v>109</v>
      </c>
      <c r="L195" t="s">
        <v>13</v>
      </c>
      <c r="M195">
        <v>1</v>
      </c>
      <c r="N195" t="s">
        <v>14</v>
      </c>
      <c r="O195" t="s">
        <v>1124</v>
      </c>
      <c r="P195"/>
      <c r="Q195">
        <v>1</v>
      </c>
      <c r="R195" t="s">
        <v>1125</v>
      </c>
    </row>
    <row r="196" spans="2:18" hidden="1" x14ac:dyDescent="0.35">
      <c r="B196" s="14"/>
      <c r="C196" s="14"/>
      <c r="D196" s="14"/>
      <c r="E196" s="14"/>
      <c r="F196" s="14"/>
      <c r="H196" t="s">
        <v>1315</v>
      </c>
      <c r="I196" t="s">
        <v>230</v>
      </c>
      <c r="J196" t="s">
        <v>233</v>
      </c>
      <c r="K196" t="s">
        <v>109</v>
      </c>
      <c r="L196" t="s">
        <v>13</v>
      </c>
      <c r="M196">
        <v>1</v>
      </c>
      <c r="N196" t="s">
        <v>14</v>
      </c>
      <c r="O196" t="s">
        <v>1124</v>
      </c>
      <c r="P196"/>
      <c r="Q196">
        <v>1</v>
      </c>
      <c r="R196" t="s">
        <v>1125</v>
      </c>
    </row>
    <row r="197" spans="2:18" hidden="1" x14ac:dyDescent="0.35">
      <c r="B197" s="14"/>
      <c r="C197" s="14"/>
      <c r="D197" s="14"/>
      <c r="E197" s="14"/>
      <c r="F197" s="14"/>
      <c r="H197" t="s">
        <v>1316</v>
      </c>
      <c r="I197" t="s">
        <v>756</v>
      </c>
      <c r="J197" t="s">
        <v>234</v>
      </c>
      <c r="K197" t="s">
        <v>109</v>
      </c>
      <c r="L197" t="s">
        <v>13</v>
      </c>
      <c r="M197">
        <v>1</v>
      </c>
      <c r="N197" t="s">
        <v>14</v>
      </c>
      <c r="O197" t="s">
        <v>1124</v>
      </c>
      <c r="P197"/>
      <c r="Q197">
        <v>1</v>
      </c>
      <c r="R197" t="s">
        <v>1125</v>
      </c>
    </row>
    <row r="198" spans="2:18" hidden="1" x14ac:dyDescent="0.35">
      <c r="B198" s="14"/>
      <c r="C198" s="14"/>
      <c r="D198" s="14"/>
      <c r="E198" s="14"/>
      <c r="F198" s="14"/>
      <c r="H198" t="s">
        <v>1317</v>
      </c>
      <c r="I198" t="s">
        <v>235</v>
      </c>
      <c r="J198" t="s">
        <v>236</v>
      </c>
      <c r="K198" t="s">
        <v>109</v>
      </c>
      <c r="L198" t="s">
        <v>13</v>
      </c>
      <c r="M198">
        <v>1</v>
      </c>
      <c r="N198" t="s">
        <v>14</v>
      </c>
      <c r="O198" t="s">
        <v>1124</v>
      </c>
      <c r="P198"/>
      <c r="Q198">
        <v>1</v>
      </c>
      <c r="R198" t="s">
        <v>1125</v>
      </c>
    </row>
    <row r="199" spans="2:18" hidden="1" x14ac:dyDescent="0.35">
      <c r="B199" s="14"/>
      <c r="C199" s="14"/>
      <c r="D199" s="14"/>
      <c r="E199" s="14"/>
      <c r="F199" s="14"/>
      <c r="H199" t="s">
        <v>1318</v>
      </c>
      <c r="I199" t="s">
        <v>237</v>
      </c>
      <c r="J199" t="s">
        <v>238</v>
      </c>
      <c r="K199" t="s">
        <v>109</v>
      </c>
      <c r="L199" t="s">
        <v>13</v>
      </c>
      <c r="M199">
        <v>1</v>
      </c>
      <c r="N199" t="s">
        <v>14</v>
      </c>
      <c r="O199" t="s">
        <v>1124</v>
      </c>
      <c r="P199"/>
      <c r="Q199">
        <v>1</v>
      </c>
      <c r="R199" t="s">
        <v>1125</v>
      </c>
    </row>
    <row r="200" spans="2:18" hidden="1" x14ac:dyDescent="0.35">
      <c r="B200" s="14"/>
      <c r="C200" s="14"/>
      <c r="D200" s="14"/>
      <c r="E200" s="14"/>
      <c r="F200" s="14"/>
      <c r="H200" t="s">
        <v>1319</v>
      </c>
      <c r="I200" t="s">
        <v>239</v>
      </c>
      <c r="J200" t="s">
        <v>240</v>
      </c>
      <c r="K200" t="s">
        <v>109</v>
      </c>
      <c r="L200" t="s">
        <v>13</v>
      </c>
      <c r="M200">
        <v>6</v>
      </c>
      <c r="N200" t="s">
        <v>14</v>
      </c>
      <c r="O200" t="s">
        <v>1124</v>
      </c>
      <c r="P200"/>
      <c r="Q200">
        <v>6</v>
      </c>
      <c r="R200" t="s">
        <v>1125</v>
      </c>
    </row>
    <row r="201" spans="2:18" hidden="1" x14ac:dyDescent="0.35">
      <c r="B201" s="14"/>
      <c r="C201" s="14"/>
      <c r="D201" s="14"/>
      <c r="E201" s="14"/>
      <c r="F201" s="14"/>
      <c r="H201" t="s">
        <v>1320</v>
      </c>
      <c r="I201" t="s">
        <v>241</v>
      </c>
      <c r="J201" t="s">
        <v>1064</v>
      </c>
      <c r="K201" t="s">
        <v>109</v>
      </c>
      <c r="L201" t="s">
        <v>13</v>
      </c>
      <c r="M201">
        <v>1</v>
      </c>
      <c r="N201" t="s">
        <v>14</v>
      </c>
      <c r="O201" t="s">
        <v>1124</v>
      </c>
      <c r="P201"/>
      <c r="Q201">
        <v>1</v>
      </c>
      <c r="R201" t="s">
        <v>1125</v>
      </c>
    </row>
    <row r="202" spans="2:18" hidden="1" x14ac:dyDescent="0.35">
      <c r="B202" s="14"/>
      <c r="C202" s="14"/>
      <c r="D202" s="14"/>
      <c r="E202" s="14"/>
      <c r="F202" s="14"/>
      <c r="H202" t="s">
        <v>1321</v>
      </c>
      <c r="I202" t="s">
        <v>757</v>
      </c>
      <c r="J202" t="s">
        <v>1065</v>
      </c>
      <c r="K202" t="s">
        <v>23</v>
      </c>
      <c r="L202" t="s">
        <v>242</v>
      </c>
      <c r="M202">
        <v>1</v>
      </c>
      <c r="N202" t="s">
        <v>242</v>
      </c>
      <c r="O202" t="s">
        <v>1124</v>
      </c>
      <c r="P202"/>
      <c r="Q202">
        <v>1</v>
      </c>
      <c r="R202" t="s">
        <v>1125</v>
      </c>
    </row>
    <row r="203" spans="2:18" hidden="1" x14ac:dyDescent="0.35">
      <c r="B203" s="14"/>
      <c r="C203" s="14"/>
      <c r="D203" s="14"/>
      <c r="E203" s="14"/>
      <c r="F203" s="14"/>
      <c r="H203" t="s">
        <v>1322</v>
      </c>
      <c r="I203" t="s">
        <v>758</v>
      </c>
      <c r="J203" t="s">
        <v>1025</v>
      </c>
      <c r="K203" t="s">
        <v>23</v>
      </c>
      <c r="L203" t="s">
        <v>242</v>
      </c>
      <c r="M203">
        <v>50</v>
      </c>
      <c r="N203" t="s">
        <v>242</v>
      </c>
      <c r="O203" t="s">
        <v>1124</v>
      </c>
      <c r="P203"/>
      <c r="Q203">
        <v>50</v>
      </c>
      <c r="R203" t="s">
        <v>1125</v>
      </c>
    </row>
    <row r="204" spans="2:18" hidden="1" x14ac:dyDescent="0.35">
      <c r="B204" s="14"/>
      <c r="C204" s="14"/>
      <c r="D204" s="14"/>
      <c r="E204" s="14"/>
      <c r="F204" s="14"/>
      <c r="H204" t="s">
        <v>1323</v>
      </c>
      <c r="I204" t="s">
        <v>758</v>
      </c>
      <c r="J204" t="s">
        <v>1025</v>
      </c>
      <c r="K204" t="s">
        <v>23</v>
      </c>
      <c r="L204" t="s">
        <v>242</v>
      </c>
      <c r="M204">
        <v>50</v>
      </c>
      <c r="N204" t="s">
        <v>242</v>
      </c>
      <c r="O204" t="s">
        <v>1124</v>
      </c>
      <c r="P204"/>
      <c r="Q204">
        <v>50</v>
      </c>
      <c r="R204" t="s">
        <v>1125</v>
      </c>
    </row>
    <row r="205" spans="2:18" hidden="1" x14ac:dyDescent="0.35">
      <c r="B205" s="14"/>
      <c r="C205" s="14"/>
      <c r="D205" s="14"/>
      <c r="E205" s="14"/>
      <c r="F205" s="14"/>
      <c r="H205" t="s">
        <v>1324</v>
      </c>
      <c r="I205" t="s">
        <v>759</v>
      </c>
      <c r="J205" t="s">
        <v>1066</v>
      </c>
      <c r="K205" t="s">
        <v>23</v>
      </c>
      <c r="L205" t="s">
        <v>242</v>
      </c>
      <c r="M205">
        <v>1</v>
      </c>
      <c r="N205" t="s">
        <v>242</v>
      </c>
      <c r="O205" t="s">
        <v>1124</v>
      </c>
      <c r="P205"/>
      <c r="Q205">
        <v>1</v>
      </c>
      <c r="R205" t="s">
        <v>1125</v>
      </c>
    </row>
    <row r="206" spans="2:18" hidden="1" x14ac:dyDescent="0.35">
      <c r="B206" s="14"/>
      <c r="C206" s="14"/>
      <c r="D206" s="14"/>
      <c r="E206" s="14"/>
      <c r="F206" s="14"/>
      <c r="H206" t="s">
        <v>1325</v>
      </c>
      <c r="I206" t="s">
        <v>760</v>
      </c>
      <c r="J206" t="s">
        <v>1067</v>
      </c>
      <c r="K206" t="s">
        <v>23</v>
      </c>
      <c r="L206" t="s">
        <v>242</v>
      </c>
      <c r="M206">
        <v>1</v>
      </c>
      <c r="N206" t="s">
        <v>242</v>
      </c>
      <c r="O206" t="s">
        <v>1124</v>
      </c>
      <c r="P206"/>
      <c r="Q206">
        <v>1</v>
      </c>
      <c r="R206" t="s">
        <v>1125</v>
      </c>
    </row>
    <row r="207" spans="2:18" hidden="1" x14ac:dyDescent="0.35">
      <c r="B207" s="14"/>
      <c r="C207" s="14"/>
      <c r="D207" s="14"/>
      <c r="E207" s="14"/>
      <c r="F207" s="14"/>
      <c r="H207" t="s">
        <v>1326</v>
      </c>
      <c r="I207" t="s">
        <v>243</v>
      </c>
      <c r="J207" t="s">
        <v>1026</v>
      </c>
      <c r="K207" t="s">
        <v>23</v>
      </c>
      <c r="L207" t="s">
        <v>242</v>
      </c>
      <c r="M207">
        <v>4</v>
      </c>
      <c r="N207" t="s">
        <v>242</v>
      </c>
      <c r="O207" t="s">
        <v>1124</v>
      </c>
      <c r="P207"/>
      <c r="Q207">
        <v>4</v>
      </c>
      <c r="R207" t="s">
        <v>1125</v>
      </c>
    </row>
    <row r="208" spans="2:18" hidden="1" x14ac:dyDescent="0.35">
      <c r="B208" s="14"/>
      <c r="C208" s="14"/>
      <c r="D208" s="14"/>
      <c r="E208" s="14"/>
      <c r="F208" s="14"/>
      <c r="H208" t="s">
        <v>1327</v>
      </c>
      <c r="I208" t="s">
        <v>244</v>
      </c>
      <c r="J208" t="s">
        <v>1068</v>
      </c>
      <c r="K208" t="s">
        <v>23</v>
      </c>
      <c r="L208" t="s">
        <v>242</v>
      </c>
      <c r="M208">
        <v>3</v>
      </c>
      <c r="N208" t="s">
        <v>242</v>
      </c>
      <c r="O208" t="s">
        <v>1124</v>
      </c>
      <c r="P208"/>
      <c r="Q208">
        <v>3</v>
      </c>
      <c r="R208" t="s">
        <v>1125</v>
      </c>
    </row>
    <row r="209" spans="2:18" hidden="1" x14ac:dyDescent="0.35">
      <c r="B209" s="14"/>
      <c r="C209" s="14"/>
      <c r="D209" s="14"/>
      <c r="E209" s="14"/>
      <c r="F209" s="14"/>
      <c r="H209" t="s">
        <v>1328</v>
      </c>
      <c r="I209" t="s">
        <v>761</v>
      </c>
      <c r="J209" t="s">
        <v>1069</v>
      </c>
      <c r="K209" t="s">
        <v>23</v>
      </c>
      <c r="L209" t="s">
        <v>242</v>
      </c>
      <c r="M209">
        <v>10</v>
      </c>
      <c r="N209" t="s">
        <v>242</v>
      </c>
      <c r="O209" t="s">
        <v>1124</v>
      </c>
      <c r="P209"/>
      <c r="Q209">
        <v>10</v>
      </c>
      <c r="R209" t="s">
        <v>1125</v>
      </c>
    </row>
    <row r="210" spans="2:18" hidden="1" x14ac:dyDescent="0.35">
      <c r="B210" s="14"/>
      <c r="C210" s="14"/>
      <c r="D210" s="14"/>
      <c r="E210" s="14"/>
      <c r="F210" s="14"/>
      <c r="H210" t="s">
        <v>1329</v>
      </c>
      <c r="I210" t="s">
        <v>245</v>
      </c>
      <c r="J210" t="s">
        <v>1070</v>
      </c>
      <c r="K210" t="s">
        <v>23</v>
      </c>
      <c r="L210" t="s">
        <v>242</v>
      </c>
      <c r="M210">
        <v>3</v>
      </c>
      <c r="N210" t="s">
        <v>242</v>
      </c>
      <c r="O210" t="s">
        <v>1124</v>
      </c>
      <c r="P210"/>
      <c r="Q210">
        <v>3</v>
      </c>
      <c r="R210" t="s">
        <v>1125</v>
      </c>
    </row>
    <row r="211" spans="2:18" hidden="1" x14ac:dyDescent="0.35">
      <c r="B211" s="14"/>
      <c r="C211" s="14"/>
      <c r="D211" s="14"/>
      <c r="E211" s="14"/>
      <c r="F211" s="14"/>
      <c r="H211" t="s">
        <v>1330</v>
      </c>
      <c r="I211" t="s">
        <v>762</v>
      </c>
      <c r="J211" t="s">
        <v>1071</v>
      </c>
      <c r="K211" t="s">
        <v>23</v>
      </c>
      <c r="L211" t="s">
        <v>242</v>
      </c>
      <c r="M211">
        <v>1</v>
      </c>
      <c r="N211" t="s">
        <v>242</v>
      </c>
      <c r="O211" t="s">
        <v>1124</v>
      </c>
      <c r="P211"/>
      <c r="Q211">
        <v>1</v>
      </c>
      <c r="R211" t="s">
        <v>1125</v>
      </c>
    </row>
    <row r="212" spans="2:18" hidden="1" x14ac:dyDescent="0.35">
      <c r="B212" s="14"/>
      <c r="C212" s="14"/>
      <c r="D212" s="14"/>
      <c r="E212" s="14"/>
      <c r="F212" s="14"/>
      <c r="H212" t="s">
        <v>1331</v>
      </c>
      <c r="I212" t="s">
        <v>763</v>
      </c>
      <c r="J212" t="s">
        <v>1072</v>
      </c>
      <c r="K212" t="s">
        <v>23</v>
      </c>
      <c r="L212" t="s">
        <v>242</v>
      </c>
      <c r="M212">
        <v>1</v>
      </c>
      <c r="N212" t="s">
        <v>242</v>
      </c>
      <c r="O212" t="s">
        <v>1124</v>
      </c>
      <c r="P212"/>
      <c r="Q212">
        <v>1</v>
      </c>
      <c r="R212" t="s">
        <v>1125</v>
      </c>
    </row>
    <row r="213" spans="2:18" hidden="1" x14ac:dyDescent="0.35">
      <c r="B213" s="14"/>
      <c r="C213" s="14"/>
      <c r="D213" s="14"/>
      <c r="E213" s="14"/>
      <c r="F213" s="14"/>
      <c r="H213" t="s">
        <v>1332</v>
      </c>
      <c r="I213" t="s">
        <v>764</v>
      </c>
      <c r="J213" t="s">
        <v>1073</v>
      </c>
      <c r="K213" t="s">
        <v>23</v>
      </c>
      <c r="L213" t="s">
        <v>242</v>
      </c>
      <c r="M213">
        <v>10</v>
      </c>
      <c r="N213" t="s">
        <v>242</v>
      </c>
      <c r="O213" t="s">
        <v>1124</v>
      </c>
      <c r="P213"/>
      <c r="Q213">
        <v>10</v>
      </c>
      <c r="R213" t="s">
        <v>1125</v>
      </c>
    </row>
    <row r="214" spans="2:18" hidden="1" x14ac:dyDescent="0.35">
      <c r="B214" s="14"/>
      <c r="C214" s="14"/>
      <c r="D214" s="14"/>
      <c r="E214" s="14"/>
      <c r="F214" s="14"/>
      <c r="H214" t="s">
        <v>1333</v>
      </c>
      <c r="I214" t="s">
        <v>765</v>
      </c>
      <c r="J214" t="s">
        <v>1074</v>
      </c>
      <c r="K214" t="s">
        <v>23</v>
      </c>
      <c r="L214" t="s">
        <v>242</v>
      </c>
      <c r="M214">
        <v>4</v>
      </c>
      <c r="N214" t="s">
        <v>242</v>
      </c>
      <c r="O214" t="s">
        <v>1124</v>
      </c>
      <c r="P214"/>
      <c r="Q214">
        <v>4</v>
      </c>
      <c r="R214" t="s">
        <v>1125</v>
      </c>
    </row>
    <row r="215" spans="2:18" hidden="1" x14ac:dyDescent="0.35">
      <c r="B215" s="14"/>
      <c r="C215" s="14"/>
      <c r="D215" s="14"/>
      <c r="E215" s="14"/>
      <c r="F215" s="14"/>
      <c r="H215" t="s">
        <v>1334</v>
      </c>
      <c r="I215" t="s">
        <v>766</v>
      </c>
      <c r="J215" t="s">
        <v>1075</v>
      </c>
      <c r="K215" t="s">
        <v>23</v>
      </c>
      <c r="L215" t="s">
        <v>242</v>
      </c>
      <c r="M215">
        <v>22</v>
      </c>
      <c r="N215" t="s">
        <v>242</v>
      </c>
      <c r="O215" t="s">
        <v>1124</v>
      </c>
      <c r="P215"/>
      <c r="Q215">
        <v>22</v>
      </c>
      <c r="R215" t="s">
        <v>1125</v>
      </c>
    </row>
    <row r="216" spans="2:18" hidden="1" x14ac:dyDescent="0.35">
      <c r="B216" s="14"/>
      <c r="C216" s="14"/>
      <c r="D216" s="14"/>
      <c r="E216" s="14"/>
      <c r="F216" s="14"/>
      <c r="H216" t="s">
        <v>1335</v>
      </c>
      <c r="I216" t="s">
        <v>246</v>
      </c>
      <c r="J216" t="s">
        <v>1076</v>
      </c>
      <c r="K216" t="s">
        <v>23</v>
      </c>
      <c r="L216" t="s">
        <v>242</v>
      </c>
      <c r="M216">
        <v>6</v>
      </c>
      <c r="N216" t="s">
        <v>242</v>
      </c>
      <c r="O216" t="s">
        <v>1124</v>
      </c>
      <c r="P216"/>
      <c r="Q216">
        <v>6</v>
      </c>
      <c r="R216" t="s">
        <v>1125</v>
      </c>
    </row>
    <row r="217" spans="2:18" hidden="1" x14ac:dyDescent="0.35">
      <c r="B217" s="14"/>
      <c r="C217" s="14"/>
      <c r="D217" s="14"/>
      <c r="E217" s="14"/>
      <c r="F217" s="14"/>
      <c r="H217" t="s">
        <v>1336</v>
      </c>
      <c r="I217" t="s">
        <v>247</v>
      </c>
      <c r="J217" t="s">
        <v>1077</v>
      </c>
      <c r="K217" t="s">
        <v>23</v>
      </c>
      <c r="L217" t="s">
        <v>242</v>
      </c>
      <c r="M217">
        <v>1</v>
      </c>
      <c r="N217" t="s">
        <v>242</v>
      </c>
      <c r="O217" t="s">
        <v>1124</v>
      </c>
      <c r="P217"/>
      <c r="Q217">
        <v>1</v>
      </c>
      <c r="R217" t="s">
        <v>1125</v>
      </c>
    </row>
    <row r="218" spans="2:18" hidden="1" x14ac:dyDescent="0.35">
      <c r="B218" s="14"/>
      <c r="C218" s="14"/>
      <c r="D218" s="14"/>
      <c r="E218" s="14"/>
      <c r="F218" s="14"/>
      <c r="H218" t="s">
        <v>1337</v>
      </c>
      <c r="I218" t="s">
        <v>247</v>
      </c>
      <c r="J218" t="s">
        <v>1077</v>
      </c>
      <c r="K218" t="s">
        <v>23</v>
      </c>
      <c r="L218" t="s">
        <v>242</v>
      </c>
      <c r="M218">
        <v>1</v>
      </c>
      <c r="N218" t="s">
        <v>242</v>
      </c>
      <c r="O218" t="s">
        <v>1124</v>
      </c>
      <c r="P218"/>
      <c r="Q218">
        <v>1</v>
      </c>
      <c r="R218" t="s">
        <v>1125</v>
      </c>
    </row>
    <row r="219" spans="2:18" hidden="1" x14ac:dyDescent="0.35">
      <c r="B219" s="14"/>
      <c r="C219" s="14"/>
      <c r="D219" s="14"/>
      <c r="E219" s="14"/>
      <c r="F219" s="14"/>
      <c r="H219" t="s">
        <v>1338</v>
      </c>
      <c r="I219" t="s">
        <v>248</v>
      </c>
      <c r="J219" t="s">
        <v>1046</v>
      </c>
      <c r="K219" t="s">
        <v>23</v>
      </c>
      <c r="L219" t="s">
        <v>242</v>
      </c>
      <c r="M219">
        <v>2</v>
      </c>
      <c r="N219" t="s">
        <v>242</v>
      </c>
      <c r="O219" t="s">
        <v>1124</v>
      </c>
      <c r="P219"/>
      <c r="Q219">
        <v>2</v>
      </c>
      <c r="R219" t="s">
        <v>1125</v>
      </c>
    </row>
    <row r="220" spans="2:18" hidden="1" x14ac:dyDescent="0.35">
      <c r="B220" s="14"/>
      <c r="C220" s="14"/>
      <c r="D220" s="14"/>
      <c r="E220" s="14"/>
      <c r="F220" s="14"/>
      <c r="H220" t="s">
        <v>1339</v>
      </c>
      <c r="I220" t="s">
        <v>249</v>
      </c>
      <c r="J220" t="s">
        <v>1078</v>
      </c>
      <c r="K220" t="s">
        <v>23</v>
      </c>
      <c r="L220" t="s">
        <v>242</v>
      </c>
      <c r="M220">
        <v>10</v>
      </c>
      <c r="N220" t="s">
        <v>242</v>
      </c>
      <c r="O220" t="s">
        <v>1124</v>
      </c>
      <c r="P220"/>
      <c r="Q220">
        <v>10</v>
      </c>
      <c r="R220" t="s">
        <v>1125</v>
      </c>
    </row>
    <row r="221" spans="2:18" hidden="1" x14ac:dyDescent="0.35">
      <c r="B221" s="14"/>
      <c r="C221" s="14"/>
      <c r="D221" s="14"/>
      <c r="E221" s="14"/>
      <c r="F221" s="14"/>
      <c r="H221" t="s">
        <v>1340</v>
      </c>
      <c r="I221" t="s">
        <v>250</v>
      </c>
      <c r="J221" t="s">
        <v>1047</v>
      </c>
      <c r="K221" t="s">
        <v>23</v>
      </c>
      <c r="L221" t="s">
        <v>242</v>
      </c>
      <c r="M221">
        <v>33</v>
      </c>
      <c r="N221" t="s">
        <v>242</v>
      </c>
      <c r="O221" t="s">
        <v>1124</v>
      </c>
      <c r="P221"/>
      <c r="Q221">
        <v>33</v>
      </c>
      <c r="R221" t="s">
        <v>1125</v>
      </c>
    </row>
    <row r="222" spans="2:18" hidden="1" x14ac:dyDescent="0.35">
      <c r="B222" s="14"/>
      <c r="C222" s="14"/>
      <c r="D222" s="14"/>
      <c r="E222" s="14"/>
      <c r="F222" s="14"/>
      <c r="H222" t="s">
        <v>1341</v>
      </c>
      <c r="I222" t="s">
        <v>250</v>
      </c>
      <c r="J222" t="s">
        <v>1047</v>
      </c>
      <c r="K222" t="s">
        <v>23</v>
      </c>
      <c r="L222" t="s">
        <v>242</v>
      </c>
      <c r="M222">
        <v>0</v>
      </c>
      <c r="N222" t="s">
        <v>242</v>
      </c>
      <c r="O222" t="s">
        <v>1124</v>
      </c>
      <c r="P222"/>
      <c r="Q222">
        <v>0</v>
      </c>
      <c r="R222" t="s">
        <v>1128</v>
      </c>
    </row>
    <row r="223" spans="2:18" hidden="1" x14ac:dyDescent="0.35">
      <c r="B223" s="14"/>
      <c r="C223" s="14"/>
      <c r="D223" s="14"/>
      <c r="E223" s="14"/>
      <c r="F223" s="14"/>
      <c r="H223" t="s">
        <v>1342</v>
      </c>
      <c r="I223" t="s">
        <v>251</v>
      </c>
      <c r="J223" t="s">
        <v>1079</v>
      </c>
      <c r="K223" t="s">
        <v>23</v>
      </c>
      <c r="L223" t="s">
        <v>242</v>
      </c>
      <c r="M223">
        <v>12</v>
      </c>
      <c r="N223" t="s">
        <v>242</v>
      </c>
      <c r="O223" t="s">
        <v>1124</v>
      </c>
      <c r="P223"/>
      <c r="Q223">
        <v>12</v>
      </c>
      <c r="R223" t="s">
        <v>1125</v>
      </c>
    </row>
    <row r="224" spans="2:18" hidden="1" x14ac:dyDescent="0.35">
      <c r="B224" s="14"/>
      <c r="C224" s="14"/>
      <c r="D224" s="14"/>
      <c r="E224" s="14"/>
      <c r="F224" s="14"/>
      <c r="H224" t="s">
        <v>1343</v>
      </c>
      <c r="I224" t="s">
        <v>251</v>
      </c>
      <c r="J224" t="s">
        <v>1079</v>
      </c>
      <c r="K224" t="s">
        <v>23</v>
      </c>
      <c r="L224" t="s">
        <v>242</v>
      </c>
      <c r="M224">
        <v>0</v>
      </c>
      <c r="N224" t="s">
        <v>242</v>
      </c>
      <c r="O224" t="s">
        <v>1124</v>
      </c>
      <c r="P224"/>
      <c r="Q224">
        <v>0</v>
      </c>
      <c r="R224" t="s">
        <v>1128</v>
      </c>
    </row>
    <row r="225" spans="2:18" hidden="1" x14ac:dyDescent="0.35">
      <c r="B225" s="14"/>
      <c r="C225" s="14"/>
      <c r="D225" s="14"/>
      <c r="E225" s="14"/>
      <c r="F225" s="14"/>
      <c r="H225" t="s">
        <v>1344</v>
      </c>
      <c r="I225" t="s">
        <v>252</v>
      </c>
      <c r="J225" t="s">
        <v>1080</v>
      </c>
      <c r="K225" t="s">
        <v>23</v>
      </c>
      <c r="L225" t="s">
        <v>242</v>
      </c>
      <c r="M225">
        <v>28</v>
      </c>
      <c r="N225" t="s">
        <v>242</v>
      </c>
      <c r="O225" t="s">
        <v>1124</v>
      </c>
      <c r="P225"/>
      <c r="Q225">
        <v>28</v>
      </c>
      <c r="R225" t="s">
        <v>1125</v>
      </c>
    </row>
    <row r="226" spans="2:18" hidden="1" x14ac:dyDescent="0.35">
      <c r="B226" s="14"/>
      <c r="C226" s="14"/>
      <c r="D226" s="14"/>
      <c r="E226" s="14"/>
      <c r="F226" s="14"/>
      <c r="H226" t="s">
        <v>1345</v>
      </c>
      <c r="I226" t="s">
        <v>253</v>
      </c>
      <c r="J226" t="s">
        <v>1081</v>
      </c>
      <c r="K226" t="s">
        <v>23</v>
      </c>
      <c r="L226" t="s">
        <v>242</v>
      </c>
      <c r="M226">
        <v>3</v>
      </c>
      <c r="N226" t="s">
        <v>242</v>
      </c>
      <c r="O226" t="s">
        <v>1124</v>
      </c>
      <c r="P226"/>
      <c r="Q226">
        <v>3</v>
      </c>
      <c r="R226" t="s">
        <v>1125</v>
      </c>
    </row>
    <row r="227" spans="2:18" hidden="1" x14ac:dyDescent="0.35">
      <c r="B227" s="14"/>
      <c r="C227" s="14"/>
      <c r="D227" s="14"/>
      <c r="E227" s="14"/>
      <c r="F227" s="14"/>
      <c r="H227" t="s">
        <v>1346</v>
      </c>
      <c r="I227" t="s">
        <v>253</v>
      </c>
      <c r="J227" t="s">
        <v>1081</v>
      </c>
      <c r="K227" t="s">
        <v>23</v>
      </c>
      <c r="L227" t="s">
        <v>242</v>
      </c>
      <c r="M227">
        <v>0</v>
      </c>
      <c r="N227" t="s">
        <v>242</v>
      </c>
      <c r="O227" t="s">
        <v>1124</v>
      </c>
      <c r="P227"/>
      <c r="Q227">
        <v>0</v>
      </c>
      <c r="R227" t="s">
        <v>1128</v>
      </c>
    </row>
    <row r="228" spans="2:18" hidden="1" x14ac:dyDescent="0.35">
      <c r="B228" s="14"/>
      <c r="C228" s="14"/>
      <c r="D228" s="14"/>
      <c r="E228" s="14"/>
      <c r="F228" s="14"/>
      <c r="H228" t="s">
        <v>1347</v>
      </c>
      <c r="I228" t="s">
        <v>254</v>
      </c>
      <c r="J228" t="s">
        <v>1082</v>
      </c>
      <c r="K228" t="s">
        <v>23</v>
      </c>
      <c r="L228" t="s">
        <v>242</v>
      </c>
      <c r="M228">
        <v>4</v>
      </c>
      <c r="N228" t="s">
        <v>242</v>
      </c>
      <c r="O228" t="s">
        <v>1124</v>
      </c>
      <c r="P228"/>
      <c r="Q228">
        <v>4</v>
      </c>
      <c r="R228" t="s">
        <v>1125</v>
      </c>
    </row>
    <row r="229" spans="2:18" hidden="1" x14ac:dyDescent="0.35">
      <c r="B229" s="14"/>
      <c r="C229" s="14"/>
      <c r="D229" s="14"/>
      <c r="E229" s="14"/>
      <c r="F229" s="14"/>
      <c r="H229" t="s">
        <v>1348</v>
      </c>
      <c r="I229" t="s">
        <v>254</v>
      </c>
      <c r="J229" t="s">
        <v>1082</v>
      </c>
      <c r="K229" t="s">
        <v>23</v>
      </c>
      <c r="L229" t="s">
        <v>242</v>
      </c>
      <c r="M229">
        <v>0</v>
      </c>
      <c r="N229" t="s">
        <v>242</v>
      </c>
      <c r="O229" t="s">
        <v>1124</v>
      </c>
      <c r="P229"/>
      <c r="Q229">
        <v>0</v>
      </c>
      <c r="R229" t="s">
        <v>1128</v>
      </c>
    </row>
    <row r="230" spans="2:18" hidden="1" x14ac:dyDescent="0.35">
      <c r="B230" s="14"/>
      <c r="C230" s="14"/>
      <c r="D230" s="14"/>
      <c r="E230" s="14"/>
      <c r="F230" s="14"/>
      <c r="H230" t="s">
        <v>1349</v>
      </c>
      <c r="I230" t="s">
        <v>255</v>
      </c>
      <c r="J230" t="s">
        <v>1083</v>
      </c>
      <c r="K230" t="s">
        <v>23</v>
      </c>
      <c r="L230" t="s">
        <v>242</v>
      </c>
      <c r="M230">
        <v>13</v>
      </c>
      <c r="N230" t="s">
        <v>242</v>
      </c>
      <c r="O230" t="s">
        <v>1124</v>
      </c>
      <c r="P230"/>
      <c r="Q230">
        <v>13</v>
      </c>
      <c r="R230" t="s">
        <v>1125</v>
      </c>
    </row>
    <row r="231" spans="2:18" hidden="1" x14ac:dyDescent="0.35">
      <c r="B231" s="14"/>
      <c r="C231" s="14"/>
      <c r="D231" s="14"/>
      <c r="E231" s="14"/>
      <c r="F231" s="14"/>
      <c r="H231" t="s">
        <v>1350</v>
      </c>
      <c r="I231" t="s">
        <v>255</v>
      </c>
      <c r="J231" t="s">
        <v>1083</v>
      </c>
      <c r="K231" t="s">
        <v>23</v>
      </c>
      <c r="L231" t="s">
        <v>242</v>
      </c>
      <c r="M231">
        <v>0</v>
      </c>
      <c r="N231" t="s">
        <v>242</v>
      </c>
      <c r="O231" t="s">
        <v>1124</v>
      </c>
      <c r="P231"/>
      <c r="Q231">
        <v>0</v>
      </c>
      <c r="R231" t="s">
        <v>1128</v>
      </c>
    </row>
    <row r="232" spans="2:18" hidden="1" x14ac:dyDescent="0.35">
      <c r="B232" s="14"/>
      <c r="C232" s="14"/>
      <c r="D232" s="14"/>
      <c r="E232" s="14"/>
      <c r="F232" s="14"/>
      <c r="H232" t="s">
        <v>1351</v>
      </c>
      <c r="I232" t="s">
        <v>256</v>
      </c>
      <c r="J232" t="s">
        <v>1084</v>
      </c>
      <c r="K232" t="s">
        <v>23</v>
      </c>
      <c r="L232" t="s">
        <v>242</v>
      </c>
      <c r="M232">
        <v>11</v>
      </c>
      <c r="N232" t="s">
        <v>242</v>
      </c>
      <c r="O232" t="s">
        <v>1124</v>
      </c>
      <c r="P232"/>
      <c r="Q232">
        <v>11</v>
      </c>
      <c r="R232" t="s">
        <v>1125</v>
      </c>
    </row>
    <row r="233" spans="2:18" hidden="1" x14ac:dyDescent="0.35">
      <c r="B233" s="14"/>
      <c r="C233" s="14"/>
      <c r="D233" s="14"/>
      <c r="E233" s="14"/>
      <c r="F233" s="14"/>
      <c r="H233" t="s">
        <v>1352</v>
      </c>
      <c r="I233" t="s">
        <v>257</v>
      </c>
      <c r="J233" t="s">
        <v>1048</v>
      </c>
      <c r="K233" t="s">
        <v>23</v>
      </c>
      <c r="L233" t="s">
        <v>242</v>
      </c>
      <c r="M233">
        <v>15</v>
      </c>
      <c r="N233" t="s">
        <v>242</v>
      </c>
      <c r="O233" t="s">
        <v>1124</v>
      </c>
      <c r="P233"/>
      <c r="Q233">
        <v>15</v>
      </c>
      <c r="R233" t="s">
        <v>1125</v>
      </c>
    </row>
    <row r="234" spans="2:18" hidden="1" x14ac:dyDescent="0.35">
      <c r="B234" s="14"/>
      <c r="C234" s="14"/>
      <c r="D234" s="14"/>
      <c r="E234" s="14"/>
      <c r="F234" s="14"/>
      <c r="H234" t="s">
        <v>1353</v>
      </c>
      <c r="I234" t="s">
        <v>257</v>
      </c>
      <c r="J234" t="s">
        <v>1048</v>
      </c>
      <c r="K234" t="s">
        <v>23</v>
      </c>
      <c r="L234" t="s">
        <v>242</v>
      </c>
      <c r="M234">
        <v>0</v>
      </c>
      <c r="N234" t="s">
        <v>242</v>
      </c>
      <c r="O234" t="s">
        <v>1124</v>
      </c>
      <c r="P234"/>
      <c r="Q234">
        <v>0</v>
      </c>
      <c r="R234" t="s">
        <v>1128</v>
      </c>
    </row>
    <row r="235" spans="2:18" hidden="1" x14ac:dyDescent="0.35">
      <c r="B235" s="14"/>
      <c r="C235" s="14"/>
      <c r="D235" s="14"/>
      <c r="E235" s="14"/>
      <c r="F235" s="14"/>
      <c r="H235" t="s">
        <v>1354</v>
      </c>
      <c r="I235" t="s">
        <v>767</v>
      </c>
      <c r="J235" t="s">
        <v>1085</v>
      </c>
      <c r="K235" t="s">
        <v>23</v>
      </c>
      <c r="L235" t="s">
        <v>242</v>
      </c>
      <c r="M235">
        <v>1</v>
      </c>
      <c r="N235" t="s">
        <v>242</v>
      </c>
      <c r="O235" t="s">
        <v>1124</v>
      </c>
      <c r="P235"/>
      <c r="Q235">
        <v>1</v>
      </c>
      <c r="R235" t="s">
        <v>1125</v>
      </c>
    </row>
    <row r="236" spans="2:18" hidden="1" x14ac:dyDescent="0.35">
      <c r="B236" s="14"/>
      <c r="C236" s="14"/>
      <c r="D236" s="14"/>
      <c r="E236" s="14"/>
      <c r="F236" s="14"/>
      <c r="H236" t="s">
        <v>1355</v>
      </c>
      <c r="I236" t="s">
        <v>768</v>
      </c>
      <c r="J236" t="s">
        <v>1086</v>
      </c>
      <c r="K236" t="s">
        <v>23</v>
      </c>
      <c r="L236" t="s">
        <v>242</v>
      </c>
      <c r="M236">
        <v>1</v>
      </c>
      <c r="N236" t="s">
        <v>242</v>
      </c>
      <c r="O236" t="s">
        <v>1124</v>
      </c>
      <c r="P236"/>
      <c r="Q236">
        <v>1</v>
      </c>
      <c r="R236" t="s">
        <v>1125</v>
      </c>
    </row>
    <row r="237" spans="2:18" hidden="1" x14ac:dyDescent="0.35">
      <c r="B237" s="14"/>
      <c r="C237" s="14"/>
      <c r="D237" s="14"/>
      <c r="E237" s="14"/>
      <c r="F237" s="14"/>
      <c r="H237" t="s">
        <v>1356</v>
      </c>
      <c r="I237" t="s">
        <v>769</v>
      </c>
      <c r="J237" t="s">
        <v>1087</v>
      </c>
      <c r="K237" t="s">
        <v>23</v>
      </c>
      <c r="L237" t="s">
        <v>242</v>
      </c>
      <c r="M237">
        <v>1</v>
      </c>
      <c r="N237" t="s">
        <v>242</v>
      </c>
      <c r="O237" t="s">
        <v>1124</v>
      </c>
      <c r="P237"/>
      <c r="Q237">
        <v>1</v>
      </c>
      <c r="R237" t="s">
        <v>1125</v>
      </c>
    </row>
    <row r="238" spans="2:18" hidden="1" x14ac:dyDescent="0.35">
      <c r="B238" s="14"/>
      <c r="C238" s="14"/>
      <c r="D238" s="14"/>
      <c r="E238" s="14"/>
      <c r="F238" s="14"/>
      <c r="H238" t="s">
        <v>1357</v>
      </c>
      <c r="I238" t="s">
        <v>770</v>
      </c>
      <c r="J238" t="s">
        <v>1088</v>
      </c>
      <c r="K238" t="s">
        <v>23</v>
      </c>
      <c r="L238" t="s">
        <v>242</v>
      </c>
      <c r="M238">
        <v>1</v>
      </c>
      <c r="N238" t="s">
        <v>242</v>
      </c>
      <c r="O238" t="s">
        <v>1124</v>
      </c>
      <c r="P238"/>
      <c r="Q238">
        <v>1</v>
      </c>
      <c r="R238" t="s">
        <v>1125</v>
      </c>
    </row>
    <row r="239" spans="2:18" hidden="1" x14ac:dyDescent="0.35">
      <c r="B239" s="14"/>
      <c r="C239" s="14"/>
      <c r="D239" s="14"/>
      <c r="E239" s="14"/>
      <c r="F239" s="14"/>
      <c r="H239" t="s">
        <v>1358</v>
      </c>
      <c r="I239" t="s">
        <v>771</v>
      </c>
      <c r="J239" t="s">
        <v>1089</v>
      </c>
      <c r="K239" t="s">
        <v>23</v>
      </c>
      <c r="L239" t="s">
        <v>242</v>
      </c>
      <c r="M239">
        <v>30</v>
      </c>
      <c r="N239" t="s">
        <v>242</v>
      </c>
      <c r="O239" t="s">
        <v>1124</v>
      </c>
      <c r="P239"/>
      <c r="Q239">
        <v>30</v>
      </c>
      <c r="R239" t="s">
        <v>1125</v>
      </c>
    </row>
    <row r="240" spans="2:18" hidden="1" x14ac:dyDescent="0.35">
      <c r="B240" s="14"/>
      <c r="C240" s="14"/>
      <c r="D240" s="14"/>
      <c r="E240" s="14"/>
      <c r="F240" s="14"/>
      <c r="H240" t="s">
        <v>1359</v>
      </c>
      <c r="I240" t="s">
        <v>771</v>
      </c>
      <c r="J240" t="s">
        <v>1089</v>
      </c>
      <c r="K240" t="s">
        <v>23</v>
      </c>
      <c r="L240" t="s">
        <v>242</v>
      </c>
      <c r="M240">
        <v>0</v>
      </c>
      <c r="N240" t="s">
        <v>242</v>
      </c>
      <c r="O240" t="s">
        <v>1124</v>
      </c>
      <c r="P240"/>
      <c r="Q240">
        <v>0</v>
      </c>
      <c r="R240" t="s">
        <v>1128</v>
      </c>
    </row>
    <row r="241" spans="2:18" hidden="1" x14ac:dyDescent="0.35">
      <c r="B241" s="14"/>
      <c r="C241" s="14"/>
      <c r="D241" s="14"/>
      <c r="E241" s="14"/>
      <c r="F241" s="14"/>
      <c r="H241" t="s">
        <v>1360</v>
      </c>
      <c r="I241" t="s">
        <v>772</v>
      </c>
      <c r="J241" t="s">
        <v>1090</v>
      </c>
      <c r="K241" t="s">
        <v>23</v>
      </c>
      <c r="L241" t="s">
        <v>242</v>
      </c>
      <c r="M241">
        <v>14</v>
      </c>
      <c r="N241" t="s">
        <v>242</v>
      </c>
      <c r="O241" t="s">
        <v>1124</v>
      </c>
      <c r="P241"/>
      <c r="Q241">
        <v>14</v>
      </c>
      <c r="R241" t="s">
        <v>1125</v>
      </c>
    </row>
    <row r="242" spans="2:18" hidden="1" x14ac:dyDescent="0.35">
      <c r="B242" s="14"/>
      <c r="C242" s="14"/>
      <c r="D242" s="14"/>
      <c r="E242" s="14"/>
      <c r="F242" s="14"/>
      <c r="H242" t="s">
        <v>1361</v>
      </c>
      <c r="I242" t="s">
        <v>773</v>
      </c>
      <c r="J242" t="s">
        <v>1091</v>
      </c>
      <c r="K242" t="s">
        <v>23</v>
      </c>
      <c r="L242" t="s">
        <v>242</v>
      </c>
      <c r="M242">
        <v>3</v>
      </c>
      <c r="N242" t="s">
        <v>242</v>
      </c>
      <c r="O242" t="s">
        <v>1124</v>
      </c>
      <c r="P242"/>
      <c r="Q242">
        <v>3</v>
      </c>
      <c r="R242" t="s">
        <v>1125</v>
      </c>
    </row>
    <row r="243" spans="2:18" hidden="1" x14ac:dyDescent="0.35">
      <c r="B243" s="14"/>
      <c r="C243" s="14"/>
      <c r="D243" s="14"/>
      <c r="E243" s="14"/>
      <c r="F243" s="14"/>
      <c r="H243" t="s">
        <v>1362</v>
      </c>
      <c r="I243" t="s">
        <v>774</v>
      </c>
      <c r="J243" t="s">
        <v>1092</v>
      </c>
      <c r="K243" t="s">
        <v>23</v>
      </c>
      <c r="L243" t="s">
        <v>242</v>
      </c>
      <c r="M243">
        <v>1</v>
      </c>
      <c r="N243" t="s">
        <v>242</v>
      </c>
      <c r="O243" t="s">
        <v>1124</v>
      </c>
      <c r="P243"/>
      <c r="Q243">
        <v>1</v>
      </c>
      <c r="R243" t="s">
        <v>1125</v>
      </c>
    </row>
    <row r="244" spans="2:18" hidden="1" x14ac:dyDescent="0.35">
      <c r="B244" s="14"/>
      <c r="C244" s="14"/>
      <c r="D244" s="14"/>
      <c r="E244" s="14"/>
      <c r="F244" s="14"/>
      <c r="H244" t="s">
        <v>1363</v>
      </c>
      <c r="I244" t="s">
        <v>775</v>
      </c>
      <c r="J244" t="s">
        <v>1093</v>
      </c>
      <c r="K244" t="s">
        <v>23</v>
      </c>
      <c r="L244" t="s">
        <v>242</v>
      </c>
      <c r="M244">
        <v>1</v>
      </c>
      <c r="N244" t="s">
        <v>242</v>
      </c>
      <c r="O244" t="s">
        <v>1124</v>
      </c>
      <c r="P244"/>
      <c r="Q244">
        <v>1</v>
      </c>
      <c r="R244" t="s">
        <v>1125</v>
      </c>
    </row>
    <row r="245" spans="2:18" hidden="1" x14ac:dyDescent="0.35">
      <c r="B245" s="14"/>
      <c r="C245" s="14"/>
      <c r="D245" s="14"/>
      <c r="E245" s="14"/>
      <c r="F245" s="14"/>
      <c r="H245" t="s">
        <v>1364</v>
      </c>
      <c r="I245" t="s">
        <v>258</v>
      </c>
      <c r="J245" t="s">
        <v>1094</v>
      </c>
      <c r="K245" t="s">
        <v>23</v>
      </c>
      <c r="L245" t="s">
        <v>242</v>
      </c>
      <c r="M245">
        <v>365</v>
      </c>
      <c r="N245" t="s">
        <v>242</v>
      </c>
      <c r="O245" t="s">
        <v>1124</v>
      </c>
      <c r="P245"/>
      <c r="Q245">
        <v>365</v>
      </c>
      <c r="R245" t="s">
        <v>1125</v>
      </c>
    </row>
    <row r="246" spans="2:18" hidden="1" x14ac:dyDescent="0.35">
      <c r="B246" s="14"/>
      <c r="C246" s="14"/>
      <c r="D246" s="14"/>
      <c r="E246" s="14"/>
      <c r="F246" s="14"/>
      <c r="H246" t="s">
        <v>1365</v>
      </c>
      <c r="I246" t="s">
        <v>259</v>
      </c>
      <c r="J246" t="s">
        <v>1095</v>
      </c>
      <c r="K246" t="s">
        <v>23</v>
      </c>
      <c r="L246" t="s">
        <v>242</v>
      </c>
      <c r="M246">
        <v>8</v>
      </c>
      <c r="N246" t="s">
        <v>242</v>
      </c>
      <c r="O246" t="s">
        <v>1124</v>
      </c>
      <c r="P246"/>
      <c r="Q246">
        <v>8</v>
      </c>
      <c r="R246" t="s">
        <v>1125</v>
      </c>
    </row>
    <row r="247" spans="2:18" hidden="1" x14ac:dyDescent="0.35">
      <c r="B247" s="14"/>
      <c r="C247" s="14"/>
      <c r="D247" s="14"/>
      <c r="E247" s="14"/>
      <c r="F247" s="14"/>
      <c r="H247" t="s">
        <v>1366</v>
      </c>
      <c r="I247" t="s">
        <v>776</v>
      </c>
      <c r="J247" t="s">
        <v>1096</v>
      </c>
      <c r="K247" t="s">
        <v>23</v>
      </c>
      <c r="L247" t="s">
        <v>242</v>
      </c>
      <c r="M247">
        <v>1</v>
      </c>
      <c r="N247" t="s">
        <v>242</v>
      </c>
      <c r="O247" t="s">
        <v>1124</v>
      </c>
      <c r="P247"/>
      <c r="Q247">
        <v>1</v>
      </c>
      <c r="R247" t="s">
        <v>1125</v>
      </c>
    </row>
    <row r="248" spans="2:18" hidden="1" x14ac:dyDescent="0.35">
      <c r="B248" s="14"/>
      <c r="C248" s="14"/>
      <c r="D248" s="14"/>
      <c r="E248" s="14"/>
      <c r="F248" s="14"/>
      <c r="H248" t="s">
        <v>1367</v>
      </c>
      <c r="I248" t="s">
        <v>777</v>
      </c>
      <c r="J248" t="s">
        <v>1097</v>
      </c>
      <c r="K248" t="s">
        <v>23</v>
      </c>
      <c r="L248" t="s">
        <v>242</v>
      </c>
      <c r="M248">
        <v>1</v>
      </c>
      <c r="N248" t="s">
        <v>242</v>
      </c>
      <c r="O248" t="s">
        <v>1124</v>
      </c>
      <c r="P248"/>
      <c r="Q248">
        <v>1</v>
      </c>
      <c r="R248" t="s">
        <v>1125</v>
      </c>
    </row>
    <row r="249" spans="2:18" hidden="1" x14ac:dyDescent="0.35">
      <c r="B249" s="14"/>
      <c r="C249" s="14"/>
      <c r="D249" s="14"/>
      <c r="E249" s="14"/>
      <c r="F249" s="14"/>
      <c r="H249" t="s">
        <v>1368</v>
      </c>
      <c r="I249" t="s">
        <v>778</v>
      </c>
      <c r="J249" t="s">
        <v>1098</v>
      </c>
      <c r="K249" t="s">
        <v>23</v>
      </c>
      <c r="L249" t="s">
        <v>242</v>
      </c>
      <c r="M249">
        <v>1</v>
      </c>
      <c r="N249" t="s">
        <v>242</v>
      </c>
      <c r="O249" t="s">
        <v>1124</v>
      </c>
      <c r="P249"/>
      <c r="Q249">
        <v>1</v>
      </c>
      <c r="R249" t="s">
        <v>1125</v>
      </c>
    </row>
    <row r="250" spans="2:18" hidden="1" x14ac:dyDescent="0.35">
      <c r="B250" s="14"/>
      <c r="C250" s="14"/>
      <c r="D250" s="14"/>
      <c r="E250" s="14"/>
      <c r="F250" s="14"/>
      <c r="H250" t="s">
        <v>1369</v>
      </c>
      <c r="I250" t="s">
        <v>779</v>
      </c>
      <c r="J250" t="s">
        <v>1099</v>
      </c>
      <c r="K250" t="s">
        <v>23</v>
      </c>
      <c r="L250" t="s">
        <v>242</v>
      </c>
      <c r="M250">
        <v>1</v>
      </c>
      <c r="N250" t="s">
        <v>242</v>
      </c>
      <c r="O250" t="s">
        <v>1124</v>
      </c>
      <c r="P250"/>
      <c r="Q250">
        <v>1</v>
      </c>
      <c r="R250" t="s">
        <v>1125</v>
      </c>
    </row>
    <row r="251" spans="2:18" hidden="1" x14ac:dyDescent="0.35">
      <c r="B251" s="14"/>
      <c r="C251" s="14"/>
      <c r="D251" s="14"/>
      <c r="E251" s="14"/>
      <c r="F251" s="14"/>
      <c r="H251" t="s">
        <v>1370</v>
      </c>
      <c r="I251" t="s">
        <v>780</v>
      </c>
      <c r="J251" t="s">
        <v>1100</v>
      </c>
      <c r="K251" t="s">
        <v>23</v>
      </c>
      <c r="L251" t="s">
        <v>242</v>
      </c>
      <c r="M251">
        <v>1</v>
      </c>
      <c r="N251" t="s">
        <v>242</v>
      </c>
      <c r="O251" t="s">
        <v>1124</v>
      </c>
      <c r="P251"/>
      <c r="Q251">
        <v>1</v>
      </c>
      <c r="R251" t="s">
        <v>1125</v>
      </c>
    </row>
    <row r="252" spans="2:18" hidden="1" x14ac:dyDescent="0.35">
      <c r="B252" s="14"/>
      <c r="C252" s="14"/>
      <c r="D252" s="14"/>
      <c r="E252" s="14"/>
      <c r="F252" s="14"/>
      <c r="H252" t="s">
        <v>1371</v>
      </c>
      <c r="I252" t="s">
        <v>781</v>
      </c>
      <c r="J252" t="s">
        <v>1101</v>
      </c>
      <c r="K252" t="s">
        <v>23</v>
      </c>
      <c r="L252" t="s">
        <v>242</v>
      </c>
      <c r="M252">
        <v>1</v>
      </c>
      <c r="N252" t="s">
        <v>242</v>
      </c>
      <c r="O252" t="s">
        <v>1124</v>
      </c>
      <c r="P252"/>
      <c r="Q252">
        <v>1</v>
      </c>
      <c r="R252" t="s">
        <v>1125</v>
      </c>
    </row>
    <row r="253" spans="2:18" hidden="1" x14ac:dyDescent="0.35">
      <c r="B253" s="14"/>
      <c r="C253" s="14"/>
      <c r="D253" s="14"/>
      <c r="E253" s="14"/>
      <c r="F253" s="14"/>
      <c r="H253" t="s">
        <v>1372</v>
      </c>
      <c r="I253" t="s">
        <v>782</v>
      </c>
      <c r="J253" t="s">
        <v>1043</v>
      </c>
      <c r="K253" t="s">
        <v>23</v>
      </c>
      <c r="L253" t="s">
        <v>242</v>
      </c>
      <c r="M253">
        <v>7</v>
      </c>
      <c r="N253" t="s">
        <v>242</v>
      </c>
      <c r="O253" t="s">
        <v>1124</v>
      </c>
      <c r="P253"/>
      <c r="Q253">
        <v>7</v>
      </c>
      <c r="R253" t="s">
        <v>1125</v>
      </c>
    </row>
    <row r="254" spans="2:18" hidden="1" x14ac:dyDescent="0.35">
      <c r="B254" s="14"/>
      <c r="C254" s="14"/>
      <c r="D254" s="14"/>
      <c r="E254" s="14"/>
      <c r="F254" s="14"/>
      <c r="H254" t="s">
        <v>1373</v>
      </c>
      <c r="I254" t="s">
        <v>782</v>
      </c>
      <c r="J254" t="s">
        <v>1043</v>
      </c>
      <c r="K254" t="s">
        <v>23</v>
      </c>
      <c r="L254" t="s">
        <v>242</v>
      </c>
      <c r="M254">
        <v>0</v>
      </c>
      <c r="N254" t="s">
        <v>242</v>
      </c>
      <c r="O254" t="s">
        <v>1124</v>
      </c>
      <c r="P254"/>
      <c r="Q254">
        <v>0</v>
      </c>
      <c r="R254" t="s">
        <v>1128</v>
      </c>
    </row>
    <row r="255" spans="2:18" hidden="1" x14ac:dyDescent="0.35">
      <c r="B255" s="14"/>
      <c r="C255" s="14"/>
      <c r="D255" s="14"/>
      <c r="E255" s="14"/>
      <c r="F255" s="14"/>
      <c r="H255" t="s">
        <v>1374</v>
      </c>
      <c r="I255" t="s">
        <v>260</v>
      </c>
      <c r="J255" t="s">
        <v>1102</v>
      </c>
      <c r="K255" t="s">
        <v>23</v>
      </c>
      <c r="L255" t="s">
        <v>242</v>
      </c>
      <c r="M255">
        <v>1</v>
      </c>
      <c r="N255" t="s">
        <v>242</v>
      </c>
      <c r="O255" t="s">
        <v>1124</v>
      </c>
      <c r="P255"/>
      <c r="Q255">
        <v>1</v>
      </c>
      <c r="R255" t="s">
        <v>1125</v>
      </c>
    </row>
    <row r="256" spans="2:18" hidden="1" x14ac:dyDescent="0.35">
      <c r="B256" s="14"/>
      <c r="C256" s="14"/>
      <c r="D256" s="14"/>
      <c r="E256" s="14"/>
      <c r="F256" s="14"/>
      <c r="H256" t="s">
        <v>1375</v>
      </c>
      <c r="I256" t="s">
        <v>783</v>
      </c>
      <c r="J256" t="s">
        <v>1103</v>
      </c>
      <c r="K256" t="s">
        <v>23</v>
      </c>
      <c r="L256" t="s">
        <v>242</v>
      </c>
      <c r="M256">
        <v>2</v>
      </c>
      <c r="N256" t="s">
        <v>242</v>
      </c>
      <c r="O256" t="s">
        <v>1124</v>
      </c>
      <c r="P256"/>
      <c r="Q256">
        <v>2</v>
      </c>
      <c r="R256" t="s">
        <v>1125</v>
      </c>
    </row>
    <row r="257" spans="2:18" hidden="1" x14ac:dyDescent="0.35">
      <c r="B257" s="14"/>
      <c r="C257" s="14"/>
      <c r="D257" s="14"/>
      <c r="E257" s="14"/>
      <c r="F257" s="14"/>
      <c r="H257" t="s">
        <v>1376</v>
      </c>
      <c r="I257" t="s">
        <v>784</v>
      </c>
      <c r="J257" t="s">
        <v>1104</v>
      </c>
      <c r="K257" t="s">
        <v>23</v>
      </c>
      <c r="L257" t="s">
        <v>242</v>
      </c>
      <c r="M257">
        <v>1</v>
      </c>
      <c r="N257" t="s">
        <v>242</v>
      </c>
      <c r="O257" t="s">
        <v>1124</v>
      </c>
      <c r="P257"/>
      <c r="Q257">
        <v>1</v>
      </c>
      <c r="R257" t="s">
        <v>1125</v>
      </c>
    </row>
    <row r="258" spans="2:18" hidden="1" x14ac:dyDescent="0.35">
      <c r="B258" s="14"/>
      <c r="C258" s="14"/>
      <c r="D258" s="14"/>
      <c r="E258" s="14"/>
      <c r="F258" s="14"/>
      <c r="H258" t="s">
        <v>1377</v>
      </c>
      <c r="I258" t="s">
        <v>782</v>
      </c>
      <c r="J258" t="s">
        <v>1105</v>
      </c>
      <c r="K258" t="s">
        <v>23</v>
      </c>
      <c r="L258" t="s">
        <v>242</v>
      </c>
      <c r="M258">
        <v>5</v>
      </c>
      <c r="N258" t="s">
        <v>242</v>
      </c>
      <c r="O258" t="s">
        <v>1124</v>
      </c>
      <c r="P258"/>
      <c r="Q258">
        <v>5</v>
      </c>
      <c r="R258" t="s">
        <v>1125</v>
      </c>
    </row>
    <row r="259" spans="2:18" hidden="1" x14ac:dyDescent="0.35">
      <c r="B259" s="14"/>
      <c r="C259" s="14"/>
      <c r="D259" s="14"/>
      <c r="E259" s="14"/>
      <c r="F259" s="14"/>
      <c r="H259" t="s">
        <v>1378</v>
      </c>
      <c r="I259" t="s">
        <v>782</v>
      </c>
      <c r="J259" t="s">
        <v>1105</v>
      </c>
      <c r="K259" t="s">
        <v>23</v>
      </c>
      <c r="L259" t="s">
        <v>242</v>
      </c>
      <c r="M259">
        <v>0</v>
      </c>
      <c r="N259" t="s">
        <v>242</v>
      </c>
      <c r="O259" t="s">
        <v>1124</v>
      </c>
      <c r="P259"/>
      <c r="Q259">
        <v>0</v>
      </c>
      <c r="R259" t="s">
        <v>1128</v>
      </c>
    </row>
    <row r="260" spans="2:18" hidden="1" x14ac:dyDescent="0.35">
      <c r="B260" s="14"/>
      <c r="C260" s="14"/>
      <c r="D260" s="14"/>
      <c r="E260" s="14"/>
      <c r="F260" s="14"/>
      <c r="H260" t="s">
        <v>1379</v>
      </c>
      <c r="I260" t="s">
        <v>785</v>
      </c>
      <c r="J260" t="s">
        <v>1106</v>
      </c>
      <c r="K260" t="s">
        <v>23</v>
      </c>
      <c r="L260" t="s">
        <v>242</v>
      </c>
      <c r="M260">
        <v>1</v>
      </c>
      <c r="N260" t="s">
        <v>242</v>
      </c>
      <c r="O260" t="s">
        <v>1124</v>
      </c>
      <c r="P260"/>
      <c r="Q260">
        <v>1</v>
      </c>
      <c r="R260" t="s">
        <v>1125</v>
      </c>
    </row>
    <row r="261" spans="2:18" hidden="1" x14ac:dyDescent="0.35">
      <c r="B261" s="14"/>
      <c r="C261" s="14"/>
      <c r="D261" s="14"/>
      <c r="E261" s="14"/>
      <c r="F261" s="14"/>
      <c r="H261" t="s">
        <v>1380</v>
      </c>
      <c r="I261" t="s">
        <v>786</v>
      </c>
      <c r="J261" t="s">
        <v>1107</v>
      </c>
      <c r="K261" t="s">
        <v>23</v>
      </c>
      <c r="L261" t="s">
        <v>242</v>
      </c>
      <c r="M261">
        <v>1</v>
      </c>
      <c r="N261" t="s">
        <v>242</v>
      </c>
      <c r="O261" t="s">
        <v>1124</v>
      </c>
      <c r="P261"/>
      <c r="Q261">
        <v>1</v>
      </c>
      <c r="R261" t="s">
        <v>1125</v>
      </c>
    </row>
    <row r="262" spans="2:18" hidden="1" x14ac:dyDescent="0.35">
      <c r="B262" s="14"/>
      <c r="C262" s="14"/>
      <c r="D262" s="14"/>
      <c r="E262" s="14"/>
      <c r="F262" s="14"/>
      <c r="H262" t="s">
        <v>1381</v>
      </c>
      <c r="I262" t="s">
        <v>787</v>
      </c>
      <c r="J262" t="s">
        <v>1108</v>
      </c>
      <c r="K262" t="s">
        <v>23</v>
      </c>
      <c r="L262" t="s">
        <v>242</v>
      </c>
      <c r="M262">
        <v>1</v>
      </c>
      <c r="N262" t="s">
        <v>242</v>
      </c>
      <c r="O262" t="s">
        <v>1124</v>
      </c>
      <c r="P262"/>
      <c r="Q262">
        <v>1</v>
      </c>
      <c r="R262" t="s">
        <v>1125</v>
      </c>
    </row>
    <row r="263" spans="2:18" hidden="1" x14ac:dyDescent="0.35">
      <c r="B263" s="14"/>
      <c r="C263" s="14"/>
      <c r="D263" s="14"/>
      <c r="E263" s="14"/>
      <c r="F263" s="14"/>
      <c r="H263" t="s">
        <v>1382</v>
      </c>
      <c r="I263" t="s">
        <v>788</v>
      </c>
      <c r="J263" t="s">
        <v>1109</v>
      </c>
      <c r="K263" t="s">
        <v>23</v>
      </c>
      <c r="L263" t="s">
        <v>242</v>
      </c>
      <c r="M263">
        <v>8</v>
      </c>
      <c r="N263" t="s">
        <v>242</v>
      </c>
      <c r="O263" t="s">
        <v>1124</v>
      </c>
      <c r="P263"/>
      <c r="Q263">
        <v>8</v>
      </c>
      <c r="R263" t="s">
        <v>1125</v>
      </c>
    </row>
    <row r="264" spans="2:18" hidden="1" x14ac:dyDescent="0.35">
      <c r="B264" s="14"/>
      <c r="C264" s="14"/>
      <c r="D264" s="14"/>
      <c r="E264" s="14"/>
      <c r="F264" s="14"/>
      <c r="H264" t="s">
        <v>1383</v>
      </c>
      <c r="I264" t="s">
        <v>789</v>
      </c>
      <c r="J264" t="s">
        <v>1110</v>
      </c>
      <c r="K264" t="s">
        <v>23</v>
      </c>
      <c r="L264" t="s">
        <v>242</v>
      </c>
      <c r="M264">
        <v>1</v>
      </c>
      <c r="N264" t="s">
        <v>242</v>
      </c>
      <c r="O264" t="s">
        <v>1124</v>
      </c>
      <c r="P264"/>
      <c r="Q264">
        <v>1</v>
      </c>
      <c r="R264" t="s">
        <v>1125</v>
      </c>
    </row>
    <row r="265" spans="2:18" hidden="1" x14ac:dyDescent="0.35">
      <c r="B265" s="14"/>
      <c r="C265" s="14"/>
      <c r="D265" s="14"/>
      <c r="E265" s="14"/>
      <c r="F265" s="14"/>
      <c r="H265" t="s">
        <v>1384</v>
      </c>
      <c r="I265" t="s">
        <v>790</v>
      </c>
      <c r="J265" t="s">
        <v>1111</v>
      </c>
      <c r="K265" t="s">
        <v>23</v>
      </c>
      <c r="L265" t="s">
        <v>242</v>
      </c>
      <c r="M265">
        <v>10</v>
      </c>
      <c r="N265" t="s">
        <v>242</v>
      </c>
      <c r="O265" t="s">
        <v>1124</v>
      </c>
      <c r="P265"/>
      <c r="Q265">
        <v>10</v>
      </c>
      <c r="R265" t="s">
        <v>1125</v>
      </c>
    </row>
    <row r="266" spans="2:18" hidden="1" x14ac:dyDescent="0.35">
      <c r="B266" s="14"/>
      <c r="C266" s="14"/>
      <c r="D266" s="14"/>
      <c r="E266" s="14"/>
      <c r="F266" s="14"/>
      <c r="H266" t="s">
        <v>1385</v>
      </c>
      <c r="I266" t="s">
        <v>791</v>
      </c>
      <c r="J266" t="s">
        <v>1112</v>
      </c>
      <c r="K266" t="s">
        <v>23</v>
      </c>
      <c r="L266" t="s">
        <v>242</v>
      </c>
      <c r="M266">
        <v>1</v>
      </c>
      <c r="N266" t="s">
        <v>242</v>
      </c>
      <c r="O266" t="s">
        <v>1124</v>
      </c>
      <c r="P266"/>
      <c r="Q266">
        <v>1</v>
      </c>
      <c r="R266" t="s">
        <v>1125</v>
      </c>
    </row>
    <row r="267" spans="2:18" hidden="1" x14ac:dyDescent="0.35">
      <c r="B267" s="14"/>
      <c r="C267" s="14"/>
      <c r="D267" s="14"/>
      <c r="E267" s="14"/>
      <c r="F267" s="14"/>
      <c r="H267" t="s">
        <v>1386</v>
      </c>
      <c r="I267" t="s">
        <v>792</v>
      </c>
      <c r="J267" t="s">
        <v>1113</v>
      </c>
      <c r="K267" t="s">
        <v>23</v>
      </c>
      <c r="L267" t="s">
        <v>242</v>
      </c>
      <c r="M267">
        <v>3</v>
      </c>
      <c r="N267" t="s">
        <v>242</v>
      </c>
      <c r="O267" t="s">
        <v>1124</v>
      </c>
      <c r="P267"/>
      <c r="Q267">
        <v>3</v>
      </c>
      <c r="R267" t="s">
        <v>1125</v>
      </c>
    </row>
    <row r="268" spans="2:18" hidden="1" x14ac:dyDescent="0.35">
      <c r="B268" s="14"/>
      <c r="C268" s="14"/>
      <c r="D268" s="14"/>
      <c r="E268" s="14"/>
      <c r="F268" s="14"/>
      <c r="H268" t="s">
        <v>1387</v>
      </c>
      <c r="I268" t="s">
        <v>793</v>
      </c>
      <c r="J268" t="s">
        <v>1114</v>
      </c>
      <c r="K268" t="s">
        <v>23</v>
      </c>
      <c r="L268" t="s">
        <v>242</v>
      </c>
      <c r="M268">
        <v>1</v>
      </c>
      <c r="N268" t="s">
        <v>242</v>
      </c>
      <c r="O268" t="s">
        <v>1124</v>
      </c>
      <c r="P268"/>
      <c r="Q268">
        <v>1</v>
      </c>
      <c r="R268" t="s">
        <v>1125</v>
      </c>
    </row>
    <row r="269" spans="2:18" hidden="1" x14ac:dyDescent="0.35">
      <c r="B269" s="14"/>
      <c r="C269" s="14"/>
      <c r="D269" s="14"/>
      <c r="E269" s="14"/>
      <c r="F269" s="14"/>
      <c r="H269" t="s">
        <v>1388</v>
      </c>
      <c r="I269" t="s">
        <v>794</v>
      </c>
      <c r="J269" t="s">
        <v>1115</v>
      </c>
      <c r="K269" t="s">
        <v>23</v>
      </c>
      <c r="L269" t="s">
        <v>242</v>
      </c>
      <c r="M269">
        <v>1</v>
      </c>
      <c r="N269" t="s">
        <v>242</v>
      </c>
      <c r="O269" t="s">
        <v>1124</v>
      </c>
      <c r="P269"/>
      <c r="Q269">
        <v>1</v>
      </c>
      <c r="R269" t="s">
        <v>1125</v>
      </c>
    </row>
    <row r="270" spans="2:18" hidden="1" x14ac:dyDescent="0.35">
      <c r="B270" s="14"/>
      <c r="C270" s="14"/>
      <c r="D270" s="14"/>
      <c r="E270" s="14"/>
      <c r="F270" s="14"/>
      <c r="H270" t="s">
        <v>1389</v>
      </c>
      <c r="I270" t="s">
        <v>261</v>
      </c>
      <c r="J270" t="s">
        <v>1116</v>
      </c>
      <c r="K270" t="s">
        <v>23</v>
      </c>
      <c r="L270" t="s">
        <v>242</v>
      </c>
      <c r="M270">
        <v>1</v>
      </c>
      <c r="N270" t="s">
        <v>242</v>
      </c>
      <c r="O270" t="s">
        <v>1124</v>
      </c>
      <c r="P270"/>
      <c r="Q270">
        <v>1</v>
      </c>
      <c r="R270" t="s">
        <v>1125</v>
      </c>
    </row>
    <row r="271" spans="2:18" hidden="1" x14ac:dyDescent="0.35">
      <c r="B271" s="14"/>
      <c r="C271" s="14"/>
      <c r="D271" s="14"/>
      <c r="E271" s="14"/>
      <c r="F271" s="14"/>
      <c r="H271" t="s">
        <v>1390</v>
      </c>
      <c r="I271" t="s">
        <v>795</v>
      </c>
      <c r="J271" t="s">
        <v>1117</v>
      </c>
      <c r="K271" t="s">
        <v>23</v>
      </c>
      <c r="L271" t="s">
        <v>242</v>
      </c>
      <c r="M271">
        <v>1</v>
      </c>
      <c r="N271" t="s">
        <v>242</v>
      </c>
      <c r="O271" t="s">
        <v>1124</v>
      </c>
      <c r="P271"/>
      <c r="Q271">
        <v>1</v>
      </c>
      <c r="R271" t="s">
        <v>1125</v>
      </c>
    </row>
    <row r="272" spans="2:18" hidden="1" x14ac:dyDescent="0.35">
      <c r="B272" s="14"/>
      <c r="C272" s="14"/>
      <c r="D272" s="14"/>
      <c r="E272" s="14"/>
      <c r="F272" s="14"/>
      <c r="H272" t="s">
        <v>1391</v>
      </c>
      <c r="I272" t="s">
        <v>796</v>
      </c>
      <c r="J272" t="s">
        <v>1118</v>
      </c>
      <c r="K272" t="s">
        <v>23</v>
      </c>
      <c r="L272" t="s">
        <v>242</v>
      </c>
      <c r="M272">
        <v>1</v>
      </c>
      <c r="N272" t="s">
        <v>242</v>
      </c>
      <c r="O272" t="s">
        <v>1124</v>
      </c>
      <c r="P272"/>
      <c r="Q272">
        <v>1</v>
      </c>
      <c r="R272" t="s">
        <v>1125</v>
      </c>
    </row>
    <row r="273" spans="2:18" hidden="1" x14ac:dyDescent="0.35">
      <c r="B273" s="14"/>
      <c r="C273" s="14"/>
      <c r="D273" s="14"/>
      <c r="E273" s="14"/>
      <c r="F273" s="14"/>
      <c r="H273" t="s">
        <v>1392</v>
      </c>
      <c r="I273" t="s">
        <v>262</v>
      </c>
      <c r="J273" t="s">
        <v>1119</v>
      </c>
      <c r="K273" t="s">
        <v>23</v>
      </c>
      <c r="L273" t="s">
        <v>242</v>
      </c>
      <c r="M273">
        <v>10</v>
      </c>
      <c r="N273" t="s">
        <v>242</v>
      </c>
      <c r="O273" t="s">
        <v>1124</v>
      </c>
      <c r="P273"/>
      <c r="Q273">
        <v>10</v>
      </c>
      <c r="R273" t="s">
        <v>1125</v>
      </c>
    </row>
    <row r="274" spans="2:18" hidden="1" x14ac:dyDescent="0.35">
      <c r="B274" s="14"/>
      <c r="C274" s="14"/>
      <c r="D274" s="14"/>
      <c r="E274" s="14"/>
      <c r="F274" s="14"/>
      <c r="H274" t="s">
        <v>1393</v>
      </c>
      <c r="I274" t="s">
        <v>797</v>
      </c>
      <c r="J274" t="s">
        <v>1120</v>
      </c>
      <c r="K274" t="s">
        <v>23</v>
      </c>
      <c r="L274" t="s">
        <v>242</v>
      </c>
      <c r="M274">
        <v>1</v>
      </c>
      <c r="N274" t="s">
        <v>242</v>
      </c>
      <c r="O274" t="s">
        <v>1124</v>
      </c>
      <c r="P274"/>
      <c r="Q274">
        <v>1</v>
      </c>
      <c r="R274" t="s">
        <v>1125</v>
      </c>
    </row>
    <row r="275" spans="2:18" hidden="1" x14ac:dyDescent="0.35">
      <c r="B275" s="14"/>
      <c r="C275" s="14"/>
      <c r="D275" s="14"/>
      <c r="E275" s="14"/>
      <c r="F275" s="14"/>
      <c r="H275" t="s">
        <v>1394</v>
      </c>
      <c r="I275" t="s">
        <v>798</v>
      </c>
      <c r="J275" t="s">
        <v>263</v>
      </c>
      <c r="K275" t="s">
        <v>23</v>
      </c>
      <c r="L275" t="s">
        <v>242</v>
      </c>
      <c r="M275">
        <v>2</v>
      </c>
      <c r="N275" t="s">
        <v>242</v>
      </c>
      <c r="O275" t="s">
        <v>1124</v>
      </c>
      <c r="P275"/>
      <c r="Q275">
        <v>2</v>
      </c>
      <c r="R275" t="s">
        <v>1125</v>
      </c>
    </row>
    <row r="276" spans="2:18" hidden="1" x14ac:dyDescent="0.35">
      <c r="B276" s="14"/>
      <c r="C276" s="14"/>
      <c r="D276" s="14"/>
      <c r="E276" s="14"/>
      <c r="F276" s="14"/>
      <c r="H276" t="s">
        <v>1395</v>
      </c>
      <c r="I276" t="s">
        <v>799</v>
      </c>
      <c r="J276" t="s">
        <v>264</v>
      </c>
      <c r="K276" t="s">
        <v>23</v>
      </c>
      <c r="L276" t="s">
        <v>242</v>
      </c>
      <c r="M276">
        <v>1</v>
      </c>
      <c r="N276" t="s">
        <v>242</v>
      </c>
      <c r="O276" t="s">
        <v>1124</v>
      </c>
      <c r="P276"/>
      <c r="Q276">
        <v>1</v>
      </c>
      <c r="R276" t="s">
        <v>1125</v>
      </c>
    </row>
    <row r="277" spans="2:18" hidden="1" x14ac:dyDescent="0.35">
      <c r="B277" s="14"/>
      <c r="C277" s="14"/>
      <c r="D277" s="14"/>
      <c r="E277" s="14"/>
      <c r="F277" s="14"/>
      <c r="H277" t="s">
        <v>1396</v>
      </c>
      <c r="I277" t="s">
        <v>800</v>
      </c>
      <c r="J277" t="s">
        <v>265</v>
      </c>
      <c r="K277" t="s">
        <v>23</v>
      </c>
      <c r="L277" t="s">
        <v>242</v>
      </c>
      <c r="M277">
        <v>1</v>
      </c>
      <c r="N277" t="s">
        <v>242</v>
      </c>
      <c r="O277" t="s">
        <v>1124</v>
      </c>
      <c r="P277"/>
      <c r="Q277">
        <v>1</v>
      </c>
      <c r="R277" t="s">
        <v>1125</v>
      </c>
    </row>
    <row r="278" spans="2:18" hidden="1" x14ac:dyDescent="0.35">
      <c r="B278" s="14"/>
      <c r="C278" s="14"/>
      <c r="D278" s="14"/>
      <c r="E278" s="14"/>
      <c r="F278" s="14"/>
      <c r="H278" t="s">
        <v>1397</v>
      </c>
      <c r="I278" t="s">
        <v>801</v>
      </c>
      <c r="J278" t="s">
        <v>266</v>
      </c>
      <c r="K278" t="s">
        <v>23</v>
      </c>
      <c r="L278" t="s">
        <v>242</v>
      </c>
      <c r="M278">
        <v>1</v>
      </c>
      <c r="N278" t="s">
        <v>242</v>
      </c>
      <c r="O278" t="s">
        <v>1124</v>
      </c>
      <c r="P278"/>
      <c r="Q278">
        <v>1</v>
      </c>
      <c r="R278" t="s">
        <v>1125</v>
      </c>
    </row>
    <row r="279" spans="2:18" hidden="1" x14ac:dyDescent="0.35">
      <c r="B279" s="14"/>
      <c r="C279" s="14"/>
      <c r="D279" s="14"/>
      <c r="E279" s="14"/>
      <c r="F279" s="14"/>
      <c r="H279" t="s">
        <v>1398</v>
      </c>
      <c r="I279" t="s">
        <v>802</v>
      </c>
      <c r="J279" t="s">
        <v>267</v>
      </c>
      <c r="K279" t="s">
        <v>23</v>
      </c>
      <c r="L279" t="s">
        <v>242</v>
      </c>
      <c r="M279">
        <v>2</v>
      </c>
      <c r="N279" t="s">
        <v>242</v>
      </c>
      <c r="O279" t="s">
        <v>1124</v>
      </c>
      <c r="P279"/>
      <c r="Q279">
        <v>2</v>
      </c>
      <c r="R279" t="s">
        <v>1125</v>
      </c>
    </row>
    <row r="280" spans="2:18" hidden="1" x14ac:dyDescent="0.35">
      <c r="B280" s="14"/>
      <c r="C280" s="14"/>
      <c r="D280" s="14"/>
      <c r="E280" s="14"/>
      <c r="F280" s="14"/>
      <c r="H280" t="s">
        <v>1399</v>
      </c>
      <c r="I280" t="s">
        <v>803</v>
      </c>
      <c r="J280" t="s">
        <v>268</v>
      </c>
      <c r="K280" t="s">
        <v>23</v>
      </c>
      <c r="L280" t="s">
        <v>242</v>
      </c>
      <c r="M280">
        <v>1</v>
      </c>
      <c r="N280" t="s">
        <v>242</v>
      </c>
      <c r="O280" t="s">
        <v>1124</v>
      </c>
      <c r="P280"/>
      <c r="Q280">
        <v>1</v>
      </c>
      <c r="R280" t="s">
        <v>1125</v>
      </c>
    </row>
    <row r="281" spans="2:18" hidden="1" x14ac:dyDescent="0.35">
      <c r="B281" s="14"/>
      <c r="C281" s="14"/>
      <c r="D281" s="14"/>
      <c r="E281" s="14"/>
      <c r="F281" s="14"/>
      <c r="H281" t="s">
        <v>1400</v>
      </c>
      <c r="I281" t="s">
        <v>802</v>
      </c>
      <c r="J281" t="s">
        <v>269</v>
      </c>
      <c r="K281" t="s">
        <v>23</v>
      </c>
      <c r="L281" t="s">
        <v>242</v>
      </c>
      <c r="M281">
        <v>1</v>
      </c>
      <c r="N281" t="s">
        <v>242</v>
      </c>
      <c r="O281" t="s">
        <v>1124</v>
      </c>
      <c r="P281"/>
      <c r="Q281">
        <v>1</v>
      </c>
      <c r="R281" t="s">
        <v>1125</v>
      </c>
    </row>
    <row r="282" spans="2:18" hidden="1" x14ac:dyDescent="0.35">
      <c r="B282" s="14"/>
      <c r="C282" s="14"/>
      <c r="D282" s="14"/>
      <c r="E282" s="14"/>
      <c r="F282" s="14"/>
      <c r="H282" t="s">
        <v>1401</v>
      </c>
      <c r="I282" t="s">
        <v>802</v>
      </c>
      <c r="J282" t="s">
        <v>270</v>
      </c>
      <c r="K282" t="s">
        <v>23</v>
      </c>
      <c r="L282" t="s">
        <v>242</v>
      </c>
      <c r="M282">
        <v>6</v>
      </c>
      <c r="N282" t="s">
        <v>242</v>
      </c>
      <c r="O282" t="s">
        <v>1124</v>
      </c>
      <c r="P282"/>
      <c r="Q282">
        <v>6</v>
      </c>
      <c r="R282" t="s">
        <v>1125</v>
      </c>
    </row>
    <row r="283" spans="2:18" hidden="1" x14ac:dyDescent="0.35">
      <c r="B283" s="14"/>
      <c r="C283" s="14"/>
      <c r="D283" s="14"/>
      <c r="E283" s="14"/>
      <c r="F283" s="14"/>
      <c r="H283" t="s">
        <v>1402</v>
      </c>
      <c r="I283" t="s">
        <v>804</v>
      </c>
      <c r="J283" t="s">
        <v>271</v>
      </c>
      <c r="K283" t="s">
        <v>23</v>
      </c>
      <c r="L283" t="s">
        <v>242</v>
      </c>
      <c r="M283">
        <v>1</v>
      </c>
      <c r="N283" t="s">
        <v>242</v>
      </c>
      <c r="O283" t="s">
        <v>1124</v>
      </c>
      <c r="P283"/>
      <c r="Q283">
        <v>1</v>
      </c>
      <c r="R283" t="s">
        <v>1125</v>
      </c>
    </row>
    <row r="284" spans="2:18" hidden="1" x14ac:dyDescent="0.35">
      <c r="B284" s="14"/>
      <c r="C284" s="14"/>
      <c r="D284" s="14"/>
      <c r="E284" s="14"/>
      <c r="F284" s="14"/>
      <c r="H284" t="s">
        <v>1403</v>
      </c>
      <c r="I284" t="s">
        <v>805</v>
      </c>
      <c r="J284" t="s">
        <v>272</v>
      </c>
      <c r="K284" t="s">
        <v>23</v>
      </c>
      <c r="L284" t="s">
        <v>242</v>
      </c>
      <c r="M284">
        <v>1</v>
      </c>
      <c r="N284" t="s">
        <v>242</v>
      </c>
      <c r="O284" t="s">
        <v>1124</v>
      </c>
      <c r="P284"/>
      <c r="Q284">
        <v>1</v>
      </c>
      <c r="R284" t="s">
        <v>1125</v>
      </c>
    </row>
    <row r="285" spans="2:18" hidden="1" x14ac:dyDescent="0.35">
      <c r="B285" s="14"/>
      <c r="C285" s="14"/>
      <c r="D285" s="14"/>
      <c r="E285" s="14"/>
      <c r="F285" s="14"/>
      <c r="H285" t="s">
        <v>1404</v>
      </c>
      <c r="I285" t="s">
        <v>806</v>
      </c>
      <c r="J285" t="s">
        <v>273</v>
      </c>
      <c r="K285" t="s">
        <v>23</v>
      </c>
      <c r="L285" t="s">
        <v>242</v>
      </c>
      <c r="M285">
        <v>1</v>
      </c>
      <c r="N285" t="s">
        <v>242</v>
      </c>
      <c r="O285" t="s">
        <v>1124</v>
      </c>
      <c r="P285"/>
      <c r="Q285">
        <v>1</v>
      </c>
      <c r="R285" t="s">
        <v>1125</v>
      </c>
    </row>
    <row r="286" spans="2:18" hidden="1" x14ac:dyDescent="0.35">
      <c r="B286" s="14"/>
      <c r="C286" s="14"/>
      <c r="D286" s="14"/>
      <c r="E286" s="14"/>
      <c r="F286" s="14"/>
      <c r="H286" t="s">
        <v>1405</v>
      </c>
      <c r="I286" t="s">
        <v>274</v>
      </c>
      <c r="J286" t="s">
        <v>275</v>
      </c>
      <c r="K286" t="s">
        <v>23</v>
      </c>
      <c r="L286" t="s">
        <v>242</v>
      </c>
      <c r="M286">
        <v>1</v>
      </c>
      <c r="N286" t="s">
        <v>242</v>
      </c>
      <c r="O286" t="s">
        <v>1124</v>
      </c>
      <c r="P286"/>
      <c r="Q286">
        <v>1</v>
      </c>
      <c r="R286" t="s">
        <v>1125</v>
      </c>
    </row>
    <row r="287" spans="2:18" hidden="1" x14ac:dyDescent="0.35">
      <c r="B287" s="14"/>
      <c r="C287" s="14"/>
      <c r="D287" s="14"/>
      <c r="E287" s="14"/>
      <c r="F287" s="14"/>
      <c r="H287" t="s">
        <v>1406</v>
      </c>
      <c r="I287" t="s">
        <v>276</v>
      </c>
      <c r="J287" t="s">
        <v>277</v>
      </c>
      <c r="K287" t="s">
        <v>23</v>
      </c>
      <c r="L287" t="s">
        <v>242</v>
      </c>
      <c r="M287">
        <v>1</v>
      </c>
      <c r="N287" t="s">
        <v>242</v>
      </c>
      <c r="O287" t="s">
        <v>1124</v>
      </c>
      <c r="P287"/>
      <c r="Q287">
        <v>1</v>
      </c>
      <c r="R287" t="s">
        <v>1125</v>
      </c>
    </row>
    <row r="288" spans="2:18" hidden="1" x14ac:dyDescent="0.35">
      <c r="B288" s="14"/>
      <c r="C288" s="14"/>
      <c r="D288" s="14"/>
      <c r="E288" s="14"/>
      <c r="F288" s="14"/>
      <c r="H288" t="s">
        <v>1407</v>
      </c>
      <c r="I288" t="s">
        <v>278</v>
      </c>
      <c r="J288" t="s">
        <v>279</v>
      </c>
      <c r="K288" t="s">
        <v>23</v>
      </c>
      <c r="L288" t="s">
        <v>242</v>
      </c>
      <c r="M288">
        <v>3</v>
      </c>
      <c r="N288" t="s">
        <v>242</v>
      </c>
      <c r="O288" t="s">
        <v>1124</v>
      </c>
      <c r="P288"/>
      <c r="Q288">
        <v>3</v>
      </c>
      <c r="R288" t="s">
        <v>1125</v>
      </c>
    </row>
    <row r="289" spans="2:18" hidden="1" x14ac:dyDescent="0.35">
      <c r="B289" s="14"/>
      <c r="C289" s="14"/>
      <c r="D289" s="14"/>
      <c r="E289" s="14"/>
      <c r="F289" s="14"/>
      <c r="H289" t="s">
        <v>1408</v>
      </c>
      <c r="I289" t="s">
        <v>280</v>
      </c>
      <c r="J289" t="s">
        <v>281</v>
      </c>
      <c r="K289" t="s">
        <v>23</v>
      </c>
      <c r="L289" t="s">
        <v>242</v>
      </c>
      <c r="M289">
        <v>1</v>
      </c>
      <c r="N289" t="s">
        <v>242</v>
      </c>
      <c r="O289" t="s">
        <v>1124</v>
      </c>
      <c r="P289"/>
      <c r="Q289">
        <v>1</v>
      </c>
      <c r="R289" t="s">
        <v>1125</v>
      </c>
    </row>
    <row r="290" spans="2:18" hidden="1" x14ac:dyDescent="0.35">
      <c r="B290" s="14"/>
      <c r="C290" s="14"/>
      <c r="D290" s="14"/>
      <c r="E290" s="14"/>
      <c r="F290" s="14"/>
      <c r="H290" t="s">
        <v>1409</v>
      </c>
      <c r="I290" t="s">
        <v>280</v>
      </c>
      <c r="J290" t="s">
        <v>282</v>
      </c>
      <c r="K290" t="s">
        <v>23</v>
      </c>
      <c r="L290" t="s">
        <v>242</v>
      </c>
      <c r="M290">
        <v>1</v>
      </c>
      <c r="N290" t="s">
        <v>242</v>
      </c>
      <c r="O290" t="s">
        <v>1124</v>
      </c>
      <c r="P290"/>
      <c r="Q290">
        <v>1</v>
      </c>
      <c r="R290" t="s">
        <v>1125</v>
      </c>
    </row>
    <row r="291" spans="2:18" hidden="1" x14ac:dyDescent="0.35">
      <c r="B291" s="14"/>
      <c r="C291" s="14"/>
      <c r="D291" s="14"/>
      <c r="E291" s="14"/>
      <c r="F291" s="14"/>
      <c r="H291" t="s">
        <v>1410</v>
      </c>
      <c r="I291" t="s">
        <v>280</v>
      </c>
      <c r="J291" t="s">
        <v>283</v>
      </c>
      <c r="K291" t="s">
        <v>23</v>
      </c>
      <c r="L291" t="s">
        <v>242</v>
      </c>
      <c r="M291">
        <v>1</v>
      </c>
      <c r="N291" t="s">
        <v>242</v>
      </c>
      <c r="O291" t="s">
        <v>1124</v>
      </c>
      <c r="P291"/>
      <c r="Q291">
        <v>1</v>
      </c>
      <c r="R291" t="s">
        <v>1125</v>
      </c>
    </row>
    <row r="292" spans="2:18" hidden="1" x14ac:dyDescent="0.35">
      <c r="B292" s="14"/>
      <c r="C292" s="14"/>
      <c r="D292" s="14"/>
      <c r="E292" s="14"/>
      <c r="F292" s="14"/>
      <c r="H292" t="s">
        <v>1411</v>
      </c>
      <c r="I292" t="s">
        <v>284</v>
      </c>
      <c r="J292" t="s">
        <v>285</v>
      </c>
      <c r="K292" t="s">
        <v>23</v>
      </c>
      <c r="L292" t="s">
        <v>242</v>
      </c>
      <c r="M292">
        <v>2</v>
      </c>
      <c r="N292" t="s">
        <v>242</v>
      </c>
      <c r="O292" t="s">
        <v>1124</v>
      </c>
      <c r="P292"/>
      <c r="Q292">
        <v>2</v>
      </c>
      <c r="R292" t="s">
        <v>1125</v>
      </c>
    </row>
    <row r="293" spans="2:18" hidden="1" x14ac:dyDescent="0.35">
      <c r="B293" s="14"/>
      <c r="C293" s="14"/>
      <c r="D293" s="14"/>
      <c r="E293" s="14"/>
      <c r="F293" s="14"/>
      <c r="H293" t="s">
        <v>1412</v>
      </c>
      <c r="I293" t="s">
        <v>286</v>
      </c>
      <c r="J293" t="s">
        <v>287</v>
      </c>
      <c r="K293" t="s">
        <v>23</v>
      </c>
      <c r="L293" t="s">
        <v>242</v>
      </c>
      <c r="M293">
        <v>2</v>
      </c>
      <c r="N293" t="s">
        <v>242</v>
      </c>
      <c r="O293" t="s">
        <v>1124</v>
      </c>
      <c r="P293"/>
      <c r="Q293">
        <v>2</v>
      </c>
      <c r="R293" t="s">
        <v>1125</v>
      </c>
    </row>
    <row r="294" spans="2:18" hidden="1" x14ac:dyDescent="0.35">
      <c r="B294" s="14"/>
      <c r="C294" s="14"/>
      <c r="D294" s="14"/>
      <c r="E294" s="14"/>
      <c r="F294" s="14"/>
      <c r="H294" t="s">
        <v>1413</v>
      </c>
      <c r="I294" t="s">
        <v>288</v>
      </c>
      <c r="J294" t="s">
        <v>289</v>
      </c>
      <c r="K294" t="s">
        <v>23</v>
      </c>
      <c r="L294" t="s">
        <v>242</v>
      </c>
      <c r="M294">
        <v>1</v>
      </c>
      <c r="N294" t="s">
        <v>242</v>
      </c>
      <c r="O294" t="s">
        <v>1124</v>
      </c>
      <c r="P294"/>
      <c r="Q294">
        <v>1</v>
      </c>
      <c r="R294" t="s">
        <v>1125</v>
      </c>
    </row>
    <row r="295" spans="2:18" hidden="1" x14ac:dyDescent="0.35">
      <c r="B295" s="14"/>
      <c r="C295" s="14"/>
      <c r="D295" s="14"/>
      <c r="E295" s="14"/>
      <c r="F295" s="14"/>
      <c r="H295" t="s">
        <v>1414</v>
      </c>
      <c r="I295" t="s">
        <v>290</v>
      </c>
      <c r="J295" t="s">
        <v>291</v>
      </c>
      <c r="K295" t="s">
        <v>23</v>
      </c>
      <c r="L295" t="s">
        <v>242</v>
      </c>
      <c r="M295">
        <v>1</v>
      </c>
      <c r="N295" t="s">
        <v>242</v>
      </c>
      <c r="O295" t="s">
        <v>1124</v>
      </c>
      <c r="P295"/>
      <c r="Q295">
        <v>1</v>
      </c>
      <c r="R295" t="s">
        <v>1125</v>
      </c>
    </row>
    <row r="296" spans="2:18" hidden="1" x14ac:dyDescent="0.35">
      <c r="B296" s="14"/>
      <c r="C296" s="14"/>
      <c r="D296" s="14"/>
      <c r="E296" s="14"/>
      <c r="F296" s="14"/>
      <c r="H296" t="s">
        <v>1415</v>
      </c>
      <c r="I296" t="s">
        <v>280</v>
      </c>
      <c r="J296" t="s">
        <v>292</v>
      </c>
      <c r="K296" t="s">
        <v>23</v>
      </c>
      <c r="L296" t="s">
        <v>242</v>
      </c>
      <c r="M296">
        <v>1</v>
      </c>
      <c r="N296" t="s">
        <v>242</v>
      </c>
      <c r="O296" t="s">
        <v>1124</v>
      </c>
      <c r="P296"/>
      <c r="Q296">
        <v>1</v>
      </c>
      <c r="R296" t="s">
        <v>1125</v>
      </c>
    </row>
    <row r="297" spans="2:18" hidden="1" x14ac:dyDescent="0.35">
      <c r="B297" s="14"/>
      <c r="C297" s="14"/>
      <c r="D297" s="14"/>
      <c r="E297" s="14"/>
      <c r="F297" s="14"/>
      <c r="H297" t="s">
        <v>1416</v>
      </c>
      <c r="I297" t="s">
        <v>293</v>
      </c>
      <c r="J297" t="s">
        <v>294</v>
      </c>
      <c r="K297" t="s">
        <v>23</v>
      </c>
      <c r="L297" t="s">
        <v>242</v>
      </c>
      <c r="M297">
        <v>1</v>
      </c>
      <c r="N297" t="s">
        <v>242</v>
      </c>
      <c r="O297" t="s">
        <v>1124</v>
      </c>
      <c r="P297"/>
      <c r="Q297">
        <v>1</v>
      </c>
      <c r="R297" t="s">
        <v>1125</v>
      </c>
    </row>
    <row r="298" spans="2:18" hidden="1" x14ac:dyDescent="0.35">
      <c r="B298" s="14"/>
      <c r="C298" s="14"/>
      <c r="D298" s="14"/>
      <c r="E298" s="14"/>
      <c r="F298" s="14"/>
      <c r="H298" t="s">
        <v>1417</v>
      </c>
      <c r="I298" t="s">
        <v>295</v>
      </c>
      <c r="J298" t="s">
        <v>296</v>
      </c>
      <c r="K298" t="s">
        <v>23</v>
      </c>
      <c r="L298" t="s">
        <v>242</v>
      </c>
      <c r="M298">
        <v>1</v>
      </c>
      <c r="N298" t="s">
        <v>242</v>
      </c>
      <c r="O298" t="s">
        <v>1124</v>
      </c>
      <c r="P298"/>
      <c r="Q298">
        <v>1</v>
      </c>
      <c r="R298" t="s">
        <v>1125</v>
      </c>
    </row>
    <row r="299" spans="2:18" hidden="1" x14ac:dyDescent="0.35">
      <c r="B299" s="14"/>
      <c r="C299" s="14"/>
      <c r="D299" s="14"/>
      <c r="E299" s="14"/>
      <c r="F299" s="14"/>
      <c r="H299" t="s">
        <v>1418</v>
      </c>
      <c r="I299" t="s">
        <v>297</v>
      </c>
      <c r="J299" t="s">
        <v>298</v>
      </c>
      <c r="K299" t="s">
        <v>23</v>
      </c>
      <c r="L299" t="s">
        <v>242</v>
      </c>
      <c r="M299">
        <v>1</v>
      </c>
      <c r="N299" t="s">
        <v>242</v>
      </c>
      <c r="O299" t="s">
        <v>1124</v>
      </c>
      <c r="P299"/>
      <c r="Q299">
        <v>1</v>
      </c>
      <c r="R299" t="s">
        <v>1125</v>
      </c>
    </row>
    <row r="300" spans="2:18" hidden="1" x14ac:dyDescent="0.35">
      <c r="B300" s="14"/>
      <c r="C300" s="14"/>
      <c r="D300" s="14"/>
      <c r="E300" s="14"/>
      <c r="F300" s="14"/>
      <c r="H300" t="s">
        <v>1419</v>
      </c>
      <c r="I300" t="s">
        <v>807</v>
      </c>
      <c r="J300" t="s">
        <v>299</v>
      </c>
      <c r="K300" t="s">
        <v>23</v>
      </c>
      <c r="L300" t="s">
        <v>242</v>
      </c>
      <c r="M300">
        <v>1</v>
      </c>
      <c r="N300" t="s">
        <v>242</v>
      </c>
      <c r="O300" t="s">
        <v>1124</v>
      </c>
      <c r="P300"/>
      <c r="Q300">
        <v>1</v>
      </c>
      <c r="R300" t="s">
        <v>1125</v>
      </c>
    </row>
    <row r="301" spans="2:18" hidden="1" x14ac:dyDescent="0.35">
      <c r="B301" s="14"/>
      <c r="C301" s="14"/>
      <c r="D301" s="14"/>
      <c r="E301" s="14"/>
      <c r="F301" s="14"/>
      <c r="H301" t="s">
        <v>1420</v>
      </c>
      <c r="I301" t="s">
        <v>808</v>
      </c>
      <c r="J301" t="s">
        <v>300</v>
      </c>
      <c r="K301" t="s">
        <v>23</v>
      </c>
      <c r="L301" t="s">
        <v>242</v>
      </c>
      <c r="M301">
        <v>1</v>
      </c>
      <c r="N301" t="s">
        <v>242</v>
      </c>
      <c r="O301" t="s">
        <v>1124</v>
      </c>
      <c r="P301"/>
      <c r="Q301">
        <v>1</v>
      </c>
      <c r="R301" t="s">
        <v>1125</v>
      </c>
    </row>
    <row r="302" spans="2:18" hidden="1" x14ac:dyDescent="0.35">
      <c r="B302" s="14"/>
      <c r="C302" s="14"/>
      <c r="D302" s="14"/>
      <c r="E302" s="14"/>
      <c r="F302" s="14"/>
      <c r="H302" t="s">
        <v>1421</v>
      </c>
      <c r="I302" t="s">
        <v>808</v>
      </c>
      <c r="J302" t="s">
        <v>300</v>
      </c>
      <c r="K302" t="s">
        <v>23</v>
      </c>
      <c r="L302" t="s">
        <v>242</v>
      </c>
      <c r="M302">
        <v>2</v>
      </c>
      <c r="N302" t="s">
        <v>242</v>
      </c>
      <c r="O302" t="s">
        <v>1124</v>
      </c>
      <c r="P302"/>
      <c r="Q302">
        <v>2</v>
      </c>
      <c r="R302" t="s">
        <v>1125</v>
      </c>
    </row>
    <row r="303" spans="2:18" hidden="1" x14ac:dyDescent="0.35">
      <c r="B303" s="14"/>
      <c r="C303" s="14"/>
      <c r="D303" s="14"/>
      <c r="E303" s="14"/>
      <c r="F303" s="14"/>
      <c r="H303" t="s">
        <v>1422</v>
      </c>
      <c r="I303" t="s">
        <v>809</v>
      </c>
      <c r="J303" t="s">
        <v>301</v>
      </c>
      <c r="K303" t="s">
        <v>23</v>
      </c>
      <c r="L303" t="s">
        <v>242</v>
      </c>
      <c r="M303">
        <v>2</v>
      </c>
      <c r="N303" t="s">
        <v>242</v>
      </c>
      <c r="O303" t="s">
        <v>1124</v>
      </c>
      <c r="P303"/>
      <c r="Q303">
        <v>2</v>
      </c>
      <c r="R303" t="s">
        <v>1125</v>
      </c>
    </row>
    <row r="304" spans="2:18" hidden="1" x14ac:dyDescent="0.35">
      <c r="B304" s="14"/>
      <c r="C304" s="14"/>
      <c r="D304" s="14"/>
      <c r="E304" s="14"/>
      <c r="F304" s="14"/>
      <c r="H304" t="s">
        <v>1423</v>
      </c>
      <c r="I304" t="s">
        <v>810</v>
      </c>
      <c r="J304" t="s">
        <v>302</v>
      </c>
      <c r="K304" t="s">
        <v>23</v>
      </c>
      <c r="L304" t="s">
        <v>242</v>
      </c>
      <c r="M304">
        <v>1</v>
      </c>
      <c r="N304" t="s">
        <v>242</v>
      </c>
      <c r="O304" t="s">
        <v>1124</v>
      </c>
      <c r="P304"/>
      <c r="Q304">
        <v>1</v>
      </c>
      <c r="R304" t="s">
        <v>1125</v>
      </c>
    </row>
    <row r="305" spans="2:18" hidden="1" x14ac:dyDescent="0.35">
      <c r="B305" s="14"/>
      <c r="C305" s="14"/>
      <c r="D305" s="14"/>
      <c r="E305" s="14"/>
      <c r="F305" s="14"/>
      <c r="H305" t="s">
        <v>1424</v>
      </c>
      <c r="I305" t="s">
        <v>303</v>
      </c>
      <c r="J305" t="s">
        <v>304</v>
      </c>
      <c r="K305" t="s">
        <v>23</v>
      </c>
      <c r="L305" t="s">
        <v>242</v>
      </c>
      <c r="M305">
        <v>1</v>
      </c>
      <c r="N305" t="s">
        <v>242</v>
      </c>
      <c r="O305" t="s">
        <v>1124</v>
      </c>
      <c r="P305"/>
      <c r="Q305">
        <v>1</v>
      </c>
      <c r="R305" t="s">
        <v>1125</v>
      </c>
    </row>
    <row r="306" spans="2:18" hidden="1" x14ac:dyDescent="0.35">
      <c r="B306" s="14"/>
      <c r="C306" s="14"/>
      <c r="D306" s="14"/>
      <c r="E306" s="14"/>
      <c r="F306" s="14"/>
      <c r="H306" t="s">
        <v>1425</v>
      </c>
      <c r="I306" t="s">
        <v>811</v>
      </c>
      <c r="J306" t="s">
        <v>305</v>
      </c>
      <c r="K306" t="s">
        <v>23</v>
      </c>
      <c r="L306" t="s">
        <v>242</v>
      </c>
      <c r="M306">
        <v>6</v>
      </c>
      <c r="N306" t="s">
        <v>242</v>
      </c>
      <c r="O306" t="s">
        <v>1124</v>
      </c>
      <c r="P306"/>
      <c r="Q306">
        <v>6</v>
      </c>
      <c r="R306" t="s">
        <v>1125</v>
      </c>
    </row>
    <row r="307" spans="2:18" hidden="1" x14ac:dyDescent="0.35">
      <c r="B307" s="14"/>
      <c r="C307" s="14"/>
      <c r="D307" s="14"/>
      <c r="E307" s="14"/>
      <c r="F307" s="14"/>
      <c r="H307" t="s">
        <v>1426</v>
      </c>
      <c r="I307" t="s">
        <v>811</v>
      </c>
      <c r="J307" t="s">
        <v>305</v>
      </c>
      <c r="K307" t="s">
        <v>23</v>
      </c>
      <c r="L307" t="s">
        <v>242</v>
      </c>
      <c r="M307">
        <v>0</v>
      </c>
      <c r="N307" t="s">
        <v>242</v>
      </c>
      <c r="O307" t="s">
        <v>1124</v>
      </c>
      <c r="P307"/>
      <c r="Q307">
        <v>0</v>
      </c>
      <c r="R307" t="s">
        <v>1128</v>
      </c>
    </row>
    <row r="308" spans="2:18" hidden="1" x14ac:dyDescent="0.35">
      <c r="B308" s="14"/>
      <c r="C308" s="14"/>
      <c r="D308" s="14"/>
      <c r="E308" s="14"/>
      <c r="F308" s="14"/>
      <c r="H308" t="s">
        <v>1427</v>
      </c>
      <c r="I308" t="s">
        <v>812</v>
      </c>
      <c r="J308" t="s">
        <v>306</v>
      </c>
      <c r="K308" t="s">
        <v>23</v>
      </c>
      <c r="L308" t="s">
        <v>242</v>
      </c>
      <c r="M308">
        <v>1</v>
      </c>
      <c r="N308" t="s">
        <v>242</v>
      </c>
      <c r="O308" t="s">
        <v>1124</v>
      </c>
      <c r="P308"/>
      <c r="Q308">
        <v>1</v>
      </c>
      <c r="R308" t="s">
        <v>1125</v>
      </c>
    </row>
    <row r="309" spans="2:18" hidden="1" x14ac:dyDescent="0.35">
      <c r="B309" s="14"/>
      <c r="C309" s="14"/>
      <c r="D309" s="14"/>
      <c r="E309" s="14"/>
      <c r="F309" s="14"/>
      <c r="H309" t="s">
        <v>1428</v>
      </c>
      <c r="I309" t="s">
        <v>813</v>
      </c>
      <c r="J309" t="s">
        <v>307</v>
      </c>
      <c r="K309" t="s">
        <v>23</v>
      </c>
      <c r="L309" t="s">
        <v>242</v>
      </c>
      <c r="M309">
        <v>5</v>
      </c>
      <c r="N309" t="s">
        <v>242</v>
      </c>
      <c r="O309" t="s">
        <v>1124</v>
      </c>
      <c r="P309"/>
      <c r="Q309">
        <v>5</v>
      </c>
      <c r="R309" t="s">
        <v>1125</v>
      </c>
    </row>
    <row r="310" spans="2:18" hidden="1" x14ac:dyDescent="0.35">
      <c r="B310" s="14"/>
      <c r="C310" s="14"/>
      <c r="D310" s="14"/>
      <c r="E310" s="14"/>
      <c r="F310" s="14"/>
      <c r="H310" t="s">
        <v>1429</v>
      </c>
      <c r="I310" t="s">
        <v>813</v>
      </c>
      <c r="J310" t="s">
        <v>307</v>
      </c>
      <c r="K310" t="s">
        <v>23</v>
      </c>
      <c r="L310" t="s">
        <v>242</v>
      </c>
      <c r="M310">
        <v>0</v>
      </c>
      <c r="N310" t="s">
        <v>242</v>
      </c>
      <c r="O310" t="s">
        <v>1124</v>
      </c>
      <c r="P310"/>
      <c r="Q310">
        <v>0</v>
      </c>
      <c r="R310" t="s">
        <v>1128</v>
      </c>
    </row>
    <row r="311" spans="2:18" hidden="1" x14ac:dyDescent="0.35">
      <c r="B311" s="14"/>
      <c r="C311" s="14"/>
      <c r="D311" s="14"/>
      <c r="E311" s="14"/>
      <c r="F311" s="14"/>
      <c r="H311" t="s">
        <v>1430</v>
      </c>
      <c r="I311" t="s">
        <v>308</v>
      </c>
      <c r="J311" t="s">
        <v>309</v>
      </c>
      <c r="K311" t="s">
        <v>23</v>
      </c>
      <c r="L311" t="s">
        <v>242</v>
      </c>
      <c r="M311">
        <v>0</v>
      </c>
      <c r="N311" t="s">
        <v>242</v>
      </c>
      <c r="O311" t="s">
        <v>1124</v>
      </c>
      <c r="P311"/>
      <c r="Q311">
        <v>0</v>
      </c>
      <c r="R311" t="s">
        <v>1128</v>
      </c>
    </row>
    <row r="312" spans="2:18" hidden="1" x14ac:dyDescent="0.35">
      <c r="B312" s="14"/>
      <c r="C312" s="14"/>
      <c r="D312" s="14"/>
      <c r="E312" s="14"/>
      <c r="F312" s="14"/>
      <c r="H312" t="s">
        <v>1431</v>
      </c>
      <c r="I312" t="s">
        <v>814</v>
      </c>
      <c r="J312" t="s">
        <v>310</v>
      </c>
      <c r="K312" t="s">
        <v>23</v>
      </c>
      <c r="L312" t="s">
        <v>242</v>
      </c>
      <c r="M312">
        <v>3</v>
      </c>
      <c r="N312" t="s">
        <v>242</v>
      </c>
      <c r="O312" t="s">
        <v>1124</v>
      </c>
      <c r="P312"/>
      <c r="Q312">
        <v>3</v>
      </c>
      <c r="R312" t="s">
        <v>1125</v>
      </c>
    </row>
    <row r="313" spans="2:18" hidden="1" x14ac:dyDescent="0.35">
      <c r="B313" s="14"/>
      <c r="C313" s="14"/>
      <c r="D313" s="14"/>
      <c r="E313" s="14"/>
      <c r="F313" s="14"/>
      <c r="H313" t="s">
        <v>1432</v>
      </c>
      <c r="I313" t="s">
        <v>814</v>
      </c>
      <c r="J313" t="s">
        <v>310</v>
      </c>
      <c r="K313" t="s">
        <v>23</v>
      </c>
      <c r="L313" t="s">
        <v>242</v>
      </c>
      <c r="M313">
        <v>0</v>
      </c>
      <c r="N313" t="s">
        <v>242</v>
      </c>
      <c r="O313" t="s">
        <v>1124</v>
      </c>
      <c r="P313"/>
      <c r="Q313">
        <v>0</v>
      </c>
      <c r="R313" t="s">
        <v>1128</v>
      </c>
    </row>
    <row r="314" spans="2:18" hidden="1" x14ac:dyDescent="0.35">
      <c r="B314" s="14"/>
      <c r="C314" s="14"/>
      <c r="D314" s="14"/>
      <c r="E314" s="14"/>
      <c r="F314" s="14"/>
      <c r="H314" t="s">
        <v>1433</v>
      </c>
      <c r="I314" t="s">
        <v>815</v>
      </c>
      <c r="J314" t="s">
        <v>311</v>
      </c>
      <c r="K314" t="s">
        <v>23</v>
      </c>
      <c r="L314" t="s">
        <v>242</v>
      </c>
      <c r="M314">
        <v>3</v>
      </c>
      <c r="N314" t="s">
        <v>242</v>
      </c>
      <c r="O314" t="s">
        <v>1124</v>
      </c>
      <c r="P314"/>
      <c r="Q314">
        <v>3</v>
      </c>
      <c r="R314" t="s">
        <v>1125</v>
      </c>
    </row>
    <row r="315" spans="2:18" hidden="1" x14ac:dyDescent="0.35">
      <c r="B315" s="14"/>
      <c r="C315" s="14"/>
      <c r="D315" s="14"/>
      <c r="E315" s="14"/>
      <c r="F315" s="14"/>
      <c r="H315" t="s">
        <v>1434</v>
      </c>
      <c r="I315" t="s">
        <v>815</v>
      </c>
      <c r="J315" t="s">
        <v>311</v>
      </c>
      <c r="K315" t="s">
        <v>23</v>
      </c>
      <c r="L315" t="s">
        <v>242</v>
      </c>
      <c r="M315">
        <v>0</v>
      </c>
      <c r="N315" t="s">
        <v>242</v>
      </c>
      <c r="O315" t="s">
        <v>1124</v>
      </c>
      <c r="P315"/>
      <c r="Q315">
        <v>0</v>
      </c>
      <c r="R315" t="s">
        <v>1128</v>
      </c>
    </row>
    <row r="316" spans="2:18" hidden="1" x14ac:dyDescent="0.35">
      <c r="B316" s="14"/>
      <c r="C316" s="14"/>
      <c r="D316" s="14"/>
      <c r="E316" s="14"/>
      <c r="F316" s="14"/>
      <c r="H316" t="s">
        <v>1435</v>
      </c>
      <c r="I316" t="s">
        <v>816</v>
      </c>
      <c r="J316" t="s">
        <v>312</v>
      </c>
      <c r="K316" t="s">
        <v>23</v>
      </c>
      <c r="L316" t="s">
        <v>242</v>
      </c>
      <c r="M316">
        <v>4</v>
      </c>
      <c r="N316" t="s">
        <v>242</v>
      </c>
      <c r="O316" t="s">
        <v>1124</v>
      </c>
      <c r="P316"/>
      <c r="Q316">
        <v>4</v>
      </c>
      <c r="R316" t="s">
        <v>1125</v>
      </c>
    </row>
    <row r="317" spans="2:18" hidden="1" x14ac:dyDescent="0.35">
      <c r="B317" s="14"/>
      <c r="C317" s="14"/>
      <c r="D317" s="14"/>
      <c r="E317" s="14"/>
      <c r="F317" s="14"/>
      <c r="H317" t="s">
        <v>1436</v>
      </c>
      <c r="I317" t="s">
        <v>817</v>
      </c>
      <c r="J317" t="s">
        <v>55</v>
      </c>
      <c r="K317" t="s">
        <v>23</v>
      </c>
      <c r="L317" t="s">
        <v>242</v>
      </c>
      <c r="M317">
        <v>38</v>
      </c>
      <c r="N317" t="s">
        <v>242</v>
      </c>
      <c r="O317" t="s">
        <v>1124</v>
      </c>
      <c r="P317"/>
      <c r="Q317">
        <v>38</v>
      </c>
      <c r="R317" t="s">
        <v>1125</v>
      </c>
    </row>
    <row r="318" spans="2:18" hidden="1" x14ac:dyDescent="0.35">
      <c r="B318" s="14"/>
      <c r="C318" s="14"/>
      <c r="D318" s="14"/>
      <c r="E318" s="14"/>
      <c r="F318" s="14"/>
      <c r="H318" t="s">
        <v>1437</v>
      </c>
      <c r="I318" t="s">
        <v>818</v>
      </c>
      <c r="J318" t="s">
        <v>66</v>
      </c>
      <c r="K318" t="s">
        <v>23</v>
      </c>
      <c r="L318" t="s">
        <v>242</v>
      </c>
      <c r="M318">
        <v>32</v>
      </c>
      <c r="N318" t="s">
        <v>242</v>
      </c>
      <c r="O318" t="s">
        <v>1124</v>
      </c>
      <c r="P318"/>
      <c r="Q318">
        <v>32</v>
      </c>
      <c r="R318" t="s">
        <v>1125</v>
      </c>
    </row>
    <row r="319" spans="2:18" hidden="1" x14ac:dyDescent="0.35">
      <c r="B319" s="14"/>
      <c r="C319" s="14"/>
      <c r="D319" s="14"/>
      <c r="E319" s="14"/>
      <c r="F319" s="14"/>
      <c r="H319" t="s">
        <v>1438</v>
      </c>
      <c r="I319" t="s">
        <v>819</v>
      </c>
      <c r="J319" t="s">
        <v>67</v>
      </c>
      <c r="K319" t="s">
        <v>23</v>
      </c>
      <c r="L319" t="s">
        <v>242</v>
      </c>
      <c r="M319">
        <v>30</v>
      </c>
      <c r="N319" t="s">
        <v>242</v>
      </c>
      <c r="O319" t="s">
        <v>1124</v>
      </c>
      <c r="P319"/>
      <c r="Q319">
        <v>30</v>
      </c>
      <c r="R319" t="s">
        <v>1125</v>
      </c>
    </row>
    <row r="320" spans="2:18" hidden="1" x14ac:dyDescent="0.35">
      <c r="B320" s="14"/>
      <c r="C320" s="14"/>
      <c r="D320" s="14"/>
      <c r="E320" s="14"/>
      <c r="F320" s="14"/>
      <c r="H320" t="s">
        <v>1439</v>
      </c>
      <c r="I320" t="s">
        <v>83</v>
      </c>
      <c r="J320" t="s">
        <v>68</v>
      </c>
      <c r="K320" t="s">
        <v>23</v>
      </c>
      <c r="L320" t="s">
        <v>242</v>
      </c>
      <c r="M320">
        <v>72</v>
      </c>
      <c r="N320" t="s">
        <v>242</v>
      </c>
      <c r="O320" t="s">
        <v>1124</v>
      </c>
      <c r="P320"/>
      <c r="Q320">
        <v>72</v>
      </c>
      <c r="R320" t="s">
        <v>1125</v>
      </c>
    </row>
    <row r="321" spans="2:18" hidden="1" x14ac:dyDescent="0.35">
      <c r="B321" s="14"/>
      <c r="C321" s="14"/>
      <c r="D321" s="14"/>
      <c r="E321" s="14"/>
      <c r="F321" s="14"/>
      <c r="H321" t="s">
        <v>1440</v>
      </c>
      <c r="I321" t="s">
        <v>84</v>
      </c>
      <c r="J321" t="s">
        <v>69</v>
      </c>
      <c r="K321" t="s">
        <v>23</v>
      </c>
      <c r="L321" t="s">
        <v>242</v>
      </c>
      <c r="M321">
        <v>34</v>
      </c>
      <c r="N321" t="s">
        <v>242</v>
      </c>
      <c r="O321" t="s">
        <v>1124</v>
      </c>
      <c r="P321"/>
      <c r="Q321">
        <v>34</v>
      </c>
      <c r="R321" t="s">
        <v>1125</v>
      </c>
    </row>
    <row r="322" spans="2:18" hidden="1" x14ac:dyDescent="0.35">
      <c r="B322" s="14"/>
      <c r="C322" s="14"/>
      <c r="D322" s="14"/>
      <c r="E322" s="14"/>
      <c r="F322" s="14"/>
      <c r="H322" t="s">
        <v>1441</v>
      </c>
      <c r="I322" t="s">
        <v>820</v>
      </c>
      <c r="J322" t="s">
        <v>70</v>
      </c>
      <c r="K322" t="s">
        <v>23</v>
      </c>
      <c r="L322" t="s">
        <v>242</v>
      </c>
      <c r="M322">
        <v>24</v>
      </c>
      <c r="N322" t="s">
        <v>242</v>
      </c>
      <c r="O322" t="s">
        <v>1124</v>
      </c>
      <c r="P322"/>
      <c r="Q322">
        <v>24</v>
      </c>
      <c r="R322" t="s">
        <v>1125</v>
      </c>
    </row>
    <row r="323" spans="2:18" hidden="1" x14ac:dyDescent="0.35">
      <c r="B323" s="14"/>
      <c r="C323" s="14"/>
      <c r="D323" s="14"/>
      <c r="E323" s="14"/>
      <c r="F323" s="14"/>
      <c r="H323" t="s">
        <v>1442</v>
      </c>
      <c r="I323" t="s">
        <v>821</v>
      </c>
      <c r="J323" t="s">
        <v>71</v>
      </c>
      <c r="K323" t="s">
        <v>23</v>
      </c>
      <c r="L323" t="s">
        <v>242</v>
      </c>
      <c r="M323">
        <v>13</v>
      </c>
      <c r="N323" t="s">
        <v>242</v>
      </c>
      <c r="O323" t="s">
        <v>1124</v>
      </c>
      <c r="P323"/>
      <c r="Q323">
        <v>13</v>
      </c>
      <c r="R323" t="s">
        <v>1125</v>
      </c>
    </row>
    <row r="324" spans="2:18" hidden="1" x14ac:dyDescent="0.35">
      <c r="B324" s="14"/>
      <c r="C324" s="14"/>
      <c r="D324" s="14"/>
      <c r="E324" s="14"/>
      <c r="F324" s="14"/>
      <c r="H324" t="s">
        <v>1443</v>
      </c>
      <c r="I324" t="s">
        <v>822</v>
      </c>
      <c r="J324" t="s">
        <v>313</v>
      </c>
      <c r="K324" t="s">
        <v>23</v>
      </c>
      <c r="L324" t="s">
        <v>242</v>
      </c>
      <c r="M324">
        <v>50</v>
      </c>
      <c r="N324" t="s">
        <v>242</v>
      </c>
      <c r="O324" t="s">
        <v>1124</v>
      </c>
      <c r="P324"/>
      <c r="Q324">
        <v>50</v>
      </c>
      <c r="R324" t="s">
        <v>1125</v>
      </c>
    </row>
    <row r="325" spans="2:18" hidden="1" x14ac:dyDescent="0.35">
      <c r="B325" s="14"/>
      <c r="C325" s="14"/>
      <c r="D325" s="14"/>
      <c r="E325" s="14"/>
      <c r="F325" s="14"/>
      <c r="H325" t="s">
        <v>1444</v>
      </c>
      <c r="I325" t="s">
        <v>810</v>
      </c>
      <c r="J325" t="s">
        <v>314</v>
      </c>
      <c r="K325" t="s">
        <v>23</v>
      </c>
      <c r="L325" t="s">
        <v>242</v>
      </c>
      <c r="M325">
        <v>1</v>
      </c>
      <c r="N325" t="s">
        <v>242</v>
      </c>
      <c r="O325" t="s">
        <v>1124</v>
      </c>
      <c r="P325"/>
      <c r="Q325">
        <v>1</v>
      </c>
      <c r="R325" t="s">
        <v>1125</v>
      </c>
    </row>
    <row r="326" spans="2:18" hidden="1" x14ac:dyDescent="0.35">
      <c r="B326" s="14"/>
      <c r="C326" s="14"/>
      <c r="D326" s="14"/>
      <c r="E326" s="14"/>
      <c r="F326" s="14"/>
      <c r="H326" t="s">
        <v>1445</v>
      </c>
      <c r="I326" t="s">
        <v>315</v>
      </c>
      <c r="J326" t="s">
        <v>126</v>
      </c>
      <c r="K326" t="s">
        <v>23</v>
      </c>
      <c r="L326" t="s">
        <v>242</v>
      </c>
      <c r="M326">
        <v>4</v>
      </c>
      <c r="N326" t="s">
        <v>242</v>
      </c>
      <c r="O326" t="s">
        <v>1124</v>
      </c>
      <c r="P326"/>
      <c r="Q326">
        <v>4</v>
      </c>
      <c r="R326" t="s">
        <v>1125</v>
      </c>
    </row>
    <row r="327" spans="2:18" hidden="1" x14ac:dyDescent="0.35">
      <c r="B327" s="14"/>
      <c r="C327" s="14"/>
      <c r="D327" s="14"/>
      <c r="E327" s="14"/>
      <c r="F327" s="14"/>
      <c r="H327" t="s">
        <v>1446</v>
      </c>
      <c r="I327" t="s">
        <v>823</v>
      </c>
      <c r="J327" t="s">
        <v>316</v>
      </c>
      <c r="K327" t="s">
        <v>23</v>
      </c>
      <c r="L327" t="s">
        <v>242</v>
      </c>
      <c r="M327">
        <v>1</v>
      </c>
      <c r="N327" t="s">
        <v>242</v>
      </c>
      <c r="O327" t="s">
        <v>1124</v>
      </c>
      <c r="P327"/>
      <c r="Q327">
        <v>1</v>
      </c>
      <c r="R327" t="s">
        <v>1125</v>
      </c>
    </row>
    <row r="328" spans="2:18" hidden="1" x14ac:dyDescent="0.35">
      <c r="B328" s="14"/>
      <c r="C328" s="14"/>
      <c r="D328" s="14"/>
      <c r="E328" s="14"/>
      <c r="F328" s="14"/>
      <c r="H328" t="s">
        <v>1447</v>
      </c>
      <c r="I328" t="s">
        <v>317</v>
      </c>
      <c r="J328" t="s">
        <v>318</v>
      </c>
      <c r="K328" t="s">
        <v>23</v>
      </c>
      <c r="L328" t="s">
        <v>242</v>
      </c>
      <c r="M328">
        <v>0</v>
      </c>
      <c r="N328" t="s">
        <v>242</v>
      </c>
      <c r="O328" t="s">
        <v>1124</v>
      </c>
      <c r="P328"/>
      <c r="Q328">
        <v>0</v>
      </c>
      <c r="R328" t="s">
        <v>1128</v>
      </c>
    </row>
    <row r="329" spans="2:18" hidden="1" x14ac:dyDescent="0.35">
      <c r="B329" s="14"/>
      <c r="C329" s="14"/>
      <c r="D329" s="14"/>
      <c r="E329" s="14"/>
      <c r="F329" s="14"/>
      <c r="H329" t="s">
        <v>1448</v>
      </c>
      <c r="I329" t="s">
        <v>824</v>
      </c>
      <c r="J329" t="s">
        <v>176</v>
      </c>
      <c r="K329" t="s">
        <v>23</v>
      </c>
      <c r="L329" t="s">
        <v>242</v>
      </c>
      <c r="M329">
        <v>1</v>
      </c>
      <c r="N329" t="s">
        <v>242</v>
      </c>
      <c r="O329" t="s">
        <v>1124</v>
      </c>
      <c r="P329"/>
      <c r="Q329">
        <v>1</v>
      </c>
      <c r="R329" t="s">
        <v>1125</v>
      </c>
    </row>
    <row r="330" spans="2:18" hidden="1" x14ac:dyDescent="0.35">
      <c r="B330" s="14"/>
      <c r="C330" s="14"/>
      <c r="D330" s="14"/>
      <c r="E330" s="14"/>
      <c r="F330" s="14"/>
      <c r="H330" t="s">
        <v>1449</v>
      </c>
      <c r="I330" t="s">
        <v>319</v>
      </c>
      <c r="J330" t="s">
        <v>320</v>
      </c>
      <c r="K330" t="s">
        <v>23</v>
      </c>
      <c r="L330" t="s">
        <v>242</v>
      </c>
      <c r="M330">
        <v>5</v>
      </c>
      <c r="N330" t="s">
        <v>242</v>
      </c>
      <c r="O330" t="s">
        <v>1124</v>
      </c>
      <c r="P330"/>
      <c r="Q330">
        <v>5</v>
      </c>
      <c r="R330" t="s">
        <v>1125</v>
      </c>
    </row>
    <row r="331" spans="2:18" hidden="1" x14ac:dyDescent="0.35">
      <c r="B331" s="14"/>
      <c r="C331" s="14"/>
      <c r="D331" s="14"/>
      <c r="E331" s="14"/>
      <c r="F331" s="14"/>
      <c r="H331" t="s">
        <v>1450</v>
      </c>
      <c r="I331" t="s">
        <v>319</v>
      </c>
      <c r="J331" t="s">
        <v>320</v>
      </c>
      <c r="K331" t="s">
        <v>23</v>
      </c>
      <c r="L331" t="s">
        <v>242</v>
      </c>
      <c r="M331">
        <v>0</v>
      </c>
      <c r="N331" t="s">
        <v>242</v>
      </c>
      <c r="O331" t="s">
        <v>1124</v>
      </c>
      <c r="P331"/>
      <c r="Q331">
        <v>0</v>
      </c>
      <c r="R331" t="s">
        <v>1128</v>
      </c>
    </row>
    <row r="332" spans="2:18" hidden="1" x14ac:dyDescent="0.35">
      <c r="B332" s="14"/>
      <c r="C332" s="14"/>
      <c r="D332" s="14"/>
      <c r="E332" s="14"/>
      <c r="F332" s="14"/>
      <c r="H332" t="s">
        <v>1451</v>
      </c>
      <c r="I332" t="s">
        <v>825</v>
      </c>
      <c r="J332" t="s">
        <v>321</v>
      </c>
      <c r="K332" t="s">
        <v>23</v>
      </c>
      <c r="L332" t="s">
        <v>242</v>
      </c>
      <c r="M332">
        <v>3</v>
      </c>
      <c r="N332" t="s">
        <v>242</v>
      </c>
      <c r="O332" t="s">
        <v>1124</v>
      </c>
      <c r="P332"/>
      <c r="Q332">
        <v>3</v>
      </c>
      <c r="R332" t="s">
        <v>1125</v>
      </c>
    </row>
    <row r="333" spans="2:18" hidden="1" x14ac:dyDescent="0.35">
      <c r="B333" s="14"/>
      <c r="C333" s="14"/>
      <c r="D333" s="14"/>
      <c r="E333" s="14"/>
      <c r="F333" s="14"/>
      <c r="H333" t="s">
        <v>1452</v>
      </c>
      <c r="I333" t="s">
        <v>825</v>
      </c>
      <c r="J333" t="s">
        <v>321</v>
      </c>
      <c r="K333" t="s">
        <v>23</v>
      </c>
      <c r="L333" t="s">
        <v>242</v>
      </c>
      <c r="M333">
        <v>0</v>
      </c>
      <c r="N333" t="s">
        <v>242</v>
      </c>
      <c r="O333" t="s">
        <v>1124</v>
      </c>
      <c r="P333"/>
      <c r="Q333">
        <v>0</v>
      </c>
      <c r="R333" t="s">
        <v>1128</v>
      </c>
    </row>
    <row r="334" spans="2:18" hidden="1" x14ac:dyDescent="0.35">
      <c r="B334" s="14"/>
      <c r="C334" s="14"/>
      <c r="D334" s="14"/>
      <c r="E334" s="14"/>
      <c r="F334" s="14"/>
      <c r="H334" t="s">
        <v>1453</v>
      </c>
      <c r="I334" t="s">
        <v>826</v>
      </c>
      <c r="J334" t="s">
        <v>322</v>
      </c>
      <c r="K334" t="s">
        <v>23</v>
      </c>
      <c r="L334" t="s">
        <v>242</v>
      </c>
      <c r="M334">
        <v>6</v>
      </c>
      <c r="N334" t="s">
        <v>242</v>
      </c>
      <c r="O334" t="s">
        <v>1124</v>
      </c>
      <c r="P334"/>
      <c r="Q334">
        <v>6</v>
      </c>
      <c r="R334" t="s">
        <v>1125</v>
      </c>
    </row>
    <row r="335" spans="2:18" hidden="1" x14ac:dyDescent="0.35">
      <c r="B335" s="14"/>
      <c r="C335" s="14"/>
      <c r="D335" s="14"/>
      <c r="E335" s="14"/>
      <c r="F335" s="14"/>
      <c r="H335" t="s">
        <v>1454</v>
      </c>
      <c r="I335" t="s">
        <v>826</v>
      </c>
      <c r="J335" t="s">
        <v>322</v>
      </c>
      <c r="K335" t="s">
        <v>23</v>
      </c>
      <c r="L335" t="s">
        <v>242</v>
      </c>
      <c r="M335">
        <v>0</v>
      </c>
      <c r="N335" t="s">
        <v>242</v>
      </c>
      <c r="O335" t="s">
        <v>1124</v>
      </c>
      <c r="P335"/>
      <c r="Q335">
        <v>0</v>
      </c>
      <c r="R335" t="s">
        <v>1128</v>
      </c>
    </row>
    <row r="336" spans="2:18" hidden="1" x14ac:dyDescent="0.35">
      <c r="B336" s="14"/>
      <c r="C336" s="14"/>
      <c r="D336" s="14"/>
      <c r="E336" s="14"/>
      <c r="F336" s="14"/>
      <c r="H336" t="s">
        <v>1455</v>
      </c>
      <c r="I336" t="s">
        <v>827</v>
      </c>
      <c r="J336" t="s">
        <v>323</v>
      </c>
      <c r="K336" t="s">
        <v>23</v>
      </c>
      <c r="L336" t="s">
        <v>242</v>
      </c>
      <c r="M336">
        <v>2</v>
      </c>
      <c r="N336" t="s">
        <v>242</v>
      </c>
      <c r="O336" t="s">
        <v>1124</v>
      </c>
      <c r="P336"/>
      <c r="Q336">
        <v>2</v>
      </c>
      <c r="R336" t="s">
        <v>1125</v>
      </c>
    </row>
    <row r="337" spans="2:18" hidden="1" x14ac:dyDescent="0.35">
      <c r="B337" s="14"/>
      <c r="C337" s="14"/>
      <c r="D337" s="14"/>
      <c r="E337" s="14"/>
      <c r="F337" s="14"/>
      <c r="H337" t="s">
        <v>1456</v>
      </c>
      <c r="I337" t="s">
        <v>827</v>
      </c>
      <c r="J337" t="s">
        <v>323</v>
      </c>
      <c r="K337" t="s">
        <v>23</v>
      </c>
      <c r="L337" t="s">
        <v>242</v>
      </c>
      <c r="M337">
        <v>0</v>
      </c>
      <c r="N337" t="s">
        <v>242</v>
      </c>
      <c r="O337" t="s">
        <v>1124</v>
      </c>
      <c r="P337"/>
      <c r="Q337">
        <v>0</v>
      </c>
      <c r="R337" t="s">
        <v>1128</v>
      </c>
    </row>
    <row r="338" spans="2:18" hidden="1" x14ac:dyDescent="0.35">
      <c r="B338" s="14"/>
      <c r="C338" s="14"/>
      <c r="D338" s="14"/>
      <c r="E338" s="14"/>
      <c r="F338" s="14"/>
      <c r="H338" t="s">
        <v>1457</v>
      </c>
      <c r="I338" t="s">
        <v>324</v>
      </c>
      <c r="J338" t="s">
        <v>325</v>
      </c>
      <c r="K338" t="s">
        <v>23</v>
      </c>
      <c r="L338" t="s">
        <v>242</v>
      </c>
      <c r="M338">
        <v>1</v>
      </c>
      <c r="N338" t="s">
        <v>242</v>
      </c>
      <c r="O338" t="s">
        <v>1124</v>
      </c>
      <c r="P338"/>
      <c r="Q338">
        <v>1</v>
      </c>
      <c r="R338" t="s">
        <v>1125</v>
      </c>
    </row>
    <row r="339" spans="2:18" hidden="1" x14ac:dyDescent="0.35">
      <c r="B339" s="14"/>
      <c r="C339" s="14"/>
      <c r="D339" s="14"/>
      <c r="E339" s="14"/>
      <c r="F339" s="14"/>
      <c r="H339" t="s">
        <v>1458</v>
      </c>
      <c r="I339" t="s">
        <v>828</v>
      </c>
      <c r="J339" t="s">
        <v>326</v>
      </c>
      <c r="K339" t="s">
        <v>23</v>
      </c>
      <c r="L339" t="s">
        <v>242</v>
      </c>
      <c r="M339">
        <v>2</v>
      </c>
      <c r="N339" t="s">
        <v>242</v>
      </c>
      <c r="O339" t="s">
        <v>1124</v>
      </c>
      <c r="P339"/>
      <c r="Q339">
        <v>2</v>
      </c>
      <c r="R339" t="s">
        <v>1125</v>
      </c>
    </row>
    <row r="340" spans="2:18" hidden="1" x14ac:dyDescent="0.35">
      <c r="B340" s="14"/>
      <c r="C340" s="14"/>
      <c r="D340" s="14"/>
      <c r="E340" s="14"/>
      <c r="F340" s="14"/>
      <c r="H340" t="s">
        <v>1459</v>
      </c>
      <c r="I340" t="s">
        <v>828</v>
      </c>
      <c r="J340" t="s">
        <v>326</v>
      </c>
      <c r="K340" t="s">
        <v>23</v>
      </c>
      <c r="L340" t="s">
        <v>242</v>
      </c>
      <c r="M340">
        <v>0</v>
      </c>
      <c r="N340" t="s">
        <v>242</v>
      </c>
      <c r="O340" t="s">
        <v>1124</v>
      </c>
      <c r="P340"/>
      <c r="Q340">
        <v>0</v>
      </c>
      <c r="R340" t="s">
        <v>1128</v>
      </c>
    </row>
    <row r="341" spans="2:18" hidden="1" x14ac:dyDescent="0.35">
      <c r="B341" s="14"/>
      <c r="C341" s="14"/>
      <c r="D341" s="14"/>
      <c r="E341" s="14"/>
      <c r="F341" s="14"/>
      <c r="H341" t="s">
        <v>1460</v>
      </c>
      <c r="I341" t="s">
        <v>829</v>
      </c>
      <c r="J341" t="s">
        <v>327</v>
      </c>
      <c r="K341" t="s">
        <v>23</v>
      </c>
      <c r="L341" t="s">
        <v>242</v>
      </c>
      <c r="M341">
        <v>1</v>
      </c>
      <c r="N341" t="s">
        <v>242</v>
      </c>
      <c r="O341" t="s">
        <v>1124</v>
      </c>
      <c r="P341"/>
      <c r="Q341">
        <v>1</v>
      </c>
      <c r="R341" t="s">
        <v>1125</v>
      </c>
    </row>
    <row r="342" spans="2:18" hidden="1" x14ac:dyDescent="0.35">
      <c r="B342" s="14"/>
      <c r="C342" s="14"/>
      <c r="D342" s="14"/>
      <c r="E342" s="14"/>
      <c r="F342" s="14"/>
      <c r="H342" t="s">
        <v>1461</v>
      </c>
      <c r="I342" t="s">
        <v>830</v>
      </c>
      <c r="J342" t="s">
        <v>328</v>
      </c>
      <c r="K342" t="s">
        <v>23</v>
      </c>
      <c r="L342" t="s">
        <v>242</v>
      </c>
      <c r="M342">
        <v>2</v>
      </c>
      <c r="N342" t="s">
        <v>242</v>
      </c>
      <c r="O342" t="s">
        <v>1124</v>
      </c>
      <c r="P342"/>
      <c r="Q342">
        <v>2</v>
      </c>
      <c r="R342" t="s">
        <v>1125</v>
      </c>
    </row>
    <row r="343" spans="2:18" hidden="1" x14ac:dyDescent="0.35">
      <c r="B343" s="14"/>
      <c r="C343" s="14"/>
      <c r="D343" s="14"/>
      <c r="E343" s="14"/>
      <c r="F343" s="14"/>
      <c r="H343" t="s">
        <v>1462</v>
      </c>
      <c r="I343" t="s">
        <v>329</v>
      </c>
      <c r="J343" t="s">
        <v>330</v>
      </c>
      <c r="K343" t="s">
        <v>23</v>
      </c>
      <c r="L343" t="s">
        <v>242</v>
      </c>
      <c r="M343">
        <v>0</v>
      </c>
      <c r="N343" t="s">
        <v>242</v>
      </c>
      <c r="O343" t="s">
        <v>1124</v>
      </c>
      <c r="P343"/>
      <c r="Q343">
        <v>0</v>
      </c>
      <c r="R343" t="s">
        <v>1128</v>
      </c>
    </row>
    <row r="344" spans="2:18" hidden="1" x14ac:dyDescent="0.35">
      <c r="B344" s="14"/>
      <c r="C344" s="14"/>
      <c r="D344" s="14"/>
      <c r="E344" s="14"/>
      <c r="F344" s="14"/>
      <c r="H344" t="s">
        <v>1463</v>
      </c>
      <c r="I344" t="s">
        <v>831</v>
      </c>
      <c r="J344" t="s">
        <v>331</v>
      </c>
      <c r="K344" t="s">
        <v>23</v>
      </c>
      <c r="L344" t="s">
        <v>242</v>
      </c>
      <c r="M344">
        <v>1</v>
      </c>
      <c r="N344" t="s">
        <v>242</v>
      </c>
      <c r="O344" t="s">
        <v>1124</v>
      </c>
      <c r="P344"/>
      <c r="Q344">
        <v>1</v>
      </c>
      <c r="R344" t="s">
        <v>1125</v>
      </c>
    </row>
    <row r="345" spans="2:18" hidden="1" x14ac:dyDescent="0.35">
      <c r="B345" s="14"/>
      <c r="C345" s="14"/>
      <c r="D345" s="14"/>
      <c r="E345" s="14"/>
      <c r="F345" s="14"/>
      <c r="H345" t="s">
        <v>1464</v>
      </c>
      <c r="I345" t="s">
        <v>831</v>
      </c>
      <c r="J345" t="s">
        <v>332</v>
      </c>
      <c r="K345" t="s">
        <v>23</v>
      </c>
      <c r="L345" t="s">
        <v>242</v>
      </c>
      <c r="M345">
        <v>2</v>
      </c>
      <c r="N345" t="s">
        <v>242</v>
      </c>
      <c r="O345" t="s">
        <v>1124</v>
      </c>
      <c r="P345"/>
      <c r="Q345">
        <v>2</v>
      </c>
      <c r="R345" t="s">
        <v>1125</v>
      </c>
    </row>
    <row r="346" spans="2:18" hidden="1" x14ac:dyDescent="0.35">
      <c r="B346" s="14"/>
      <c r="C346" s="14"/>
      <c r="D346" s="14"/>
      <c r="E346" s="14"/>
      <c r="F346" s="14"/>
      <c r="H346" t="s">
        <v>1465</v>
      </c>
      <c r="I346" t="s">
        <v>832</v>
      </c>
      <c r="J346" t="s">
        <v>333</v>
      </c>
      <c r="K346" t="s">
        <v>23</v>
      </c>
      <c r="L346" t="s">
        <v>242</v>
      </c>
      <c r="M346">
        <v>1</v>
      </c>
      <c r="N346" t="s">
        <v>242</v>
      </c>
      <c r="O346" t="s">
        <v>1124</v>
      </c>
      <c r="P346"/>
      <c r="Q346">
        <v>1</v>
      </c>
      <c r="R346" t="s">
        <v>1125</v>
      </c>
    </row>
    <row r="347" spans="2:18" hidden="1" x14ac:dyDescent="0.35">
      <c r="B347" s="14"/>
      <c r="C347" s="14"/>
      <c r="D347" s="14"/>
      <c r="E347" s="14"/>
      <c r="F347" s="14"/>
      <c r="H347" t="s">
        <v>1466</v>
      </c>
      <c r="I347" t="s">
        <v>833</v>
      </c>
      <c r="J347" t="s">
        <v>334</v>
      </c>
      <c r="K347" t="s">
        <v>23</v>
      </c>
      <c r="L347" t="s">
        <v>242</v>
      </c>
      <c r="M347">
        <v>2</v>
      </c>
      <c r="N347" t="s">
        <v>242</v>
      </c>
      <c r="O347" t="s">
        <v>1124</v>
      </c>
      <c r="P347"/>
      <c r="Q347">
        <v>2</v>
      </c>
      <c r="R347" t="s">
        <v>1125</v>
      </c>
    </row>
    <row r="348" spans="2:18" hidden="1" x14ac:dyDescent="0.35">
      <c r="B348" s="14"/>
      <c r="C348" s="14"/>
      <c r="D348" s="14"/>
      <c r="E348" s="14"/>
      <c r="F348" s="14"/>
      <c r="H348" t="s">
        <v>1467</v>
      </c>
      <c r="I348" t="s">
        <v>833</v>
      </c>
      <c r="J348" t="s">
        <v>334</v>
      </c>
      <c r="K348" t="s">
        <v>23</v>
      </c>
      <c r="L348" t="s">
        <v>242</v>
      </c>
      <c r="M348">
        <v>0</v>
      </c>
      <c r="N348" t="s">
        <v>242</v>
      </c>
      <c r="O348" t="s">
        <v>1124</v>
      </c>
      <c r="P348"/>
      <c r="Q348">
        <v>0</v>
      </c>
      <c r="R348" t="s">
        <v>1128</v>
      </c>
    </row>
    <row r="349" spans="2:18" hidden="1" x14ac:dyDescent="0.35">
      <c r="B349" s="14"/>
      <c r="C349" s="14"/>
      <c r="D349" s="14"/>
      <c r="E349" s="14"/>
      <c r="F349" s="14"/>
      <c r="H349" t="s">
        <v>1468</v>
      </c>
      <c r="I349" t="s">
        <v>834</v>
      </c>
      <c r="J349" t="s">
        <v>335</v>
      </c>
      <c r="K349" t="s">
        <v>23</v>
      </c>
      <c r="L349" t="s">
        <v>242</v>
      </c>
      <c r="M349">
        <v>1</v>
      </c>
      <c r="N349" t="s">
        <v>242</v>
      </c>
      <c r="O349" t="s">
        <v>1124</v>
      </c>
      <c r="P349"/>
      <c r="Q349">
        <v>1</v>
      </c>
      <c r="R349" t="s">
        <v>1125</v>
      </c>
    </row>
    <row r="350" spans="2:18" hidden="1" x14ac:dyDescent="0.35">
      <c r="B350" s="14"/>
      <c r="C350" s="14"/>
      <c r="D350" s="14"/>
      <c r="E350" s="14"/>
      <c r="F350" s="14"/>
      <c r="H350" t="s">
        <v>1469</v>
      </c>
      <c r="I350" t="s">
        <v>835</v>
      </c>
      <c r="J350" t="s">
        <v>336</v>
      </c>
      <c r="K350" t="s">
        <v>23</v>
      </c>
      <c r="L350" t="s">
        <v>242</v>
      </c>
      <c r="M350">
        <v>1</v>
      </c>
      <c r="N350" t="s">
        <v>242</v>
      </c>
      <c r="O350" t="s">
        <v>1124</v>
      </c>
      <c r="P350"/>
      <c r="Q350">
        <v>1</v>
      </c>
      <c r="R350" t="s">
        <v>1125</v>
      </c>
    </row>
    <row r="351" spans="2:18" hidden="1" x14ac:dyDescent="0.35">
      <c r="B351" s="14"/>
      <c r="C351" s="14"/>
      <c r="D351" s="14"/>
      <c r="E351" s="14"/>
      <c r="F351" s="14"/>
      <c r="H351" t="s">
        <v>1470</v>
      </c>
      <c r="I351" t="s">
        <v>835</v>
      </c>
      <c r="J351" t="s">
        <v>337</v>
      </c>
      <c r="K351" t="s">
        <v>23</v>
      </c>
      <c r="L351" t="s">
        <v>242</v>
      </c>
      <c r="M351">
        <v>1</v>
      </c>
      <c r="N351" t="s">
        <v>242</v>
      </c>
      <c r="O351" t="s">
        <v>1124</v>
      </c>
      <c r="P351"/>
      <c r="Q351">
        <v>1</v>
      </c>
      <c r="R351" t="s">
        <v>1125</v>
      </c>
    </row>
    <row r="352" spans="2:18" hidden="1" x14ac:dyDescent="0.35">
      <c r="B352" s="14"/>
      <c r="C352" s="14"/>
      <c r="D352" s="14"/>
      <c r="E352" s="14"/>
      <c r="F352" s="14"/>
      <c r="H352" t="s">
        <v>1471</v>
      </c>
      <c r="I352" t="s">
        <v>836</v>
      </c>
      <c r="J352" t="s">
        <v>338</v>
      </c>
      <c r="K352" t="s">
        <v>23</v>
      </c>
      <c r="L352" t="s">
        <v>242</v>
      </c>
      <c r="M352">
        <v>1</v>
      </c>
      <c r="N352" t="s">
        <v>242</v>
      </c>
      <c r="O352" t="s">
        <v>1124</v>
      </c>
      <c r="P352"/>
      <c r="Q352">
        <v>1</v>
      </c>
      <c r="R352" t="s">
        <v>1125</v>
      </c>
    </row>
    <row r="353" spans="2:18" hidden="1" x14ac:dyDescent="0.35">
      <c r="B353" s="14"/>
      <c r="C353" s="14"/>
      <c r="D353" s="14"/>
      <c r="E353" s="14"/>
      <c r="F353" s="14"/>
      <c r="H353" t="s">
        <v>1472</v>
      </c>
      <c r="I353" t="s">
        <v>837</v>
      </c>
      <c r="J353" t="s">
        <v>76</v>
      </c>
      <c r="K353" t="s">
        <v>23</v>
      </c>
      <c r="L353" t="s">
        <v>242</v>
      </c>
      <c r="M353">
        <v>2</v>
      </c>
      <c r="N353" t="s">
        <v>242</v>
      </c>
      <c r="O353" t="s">
        <v>1124</v>
      </c>
      <c r="P353"/>
      <c r="Q353">
        <v>2</v>
      </c>
      <c r="R353" t="s">
        <v>1125</v>
      </c>
    </row>
    <row r="354" spans="2:18" hidden="1" x14ac:dyDescent="0.35">
      <c r="B354" s="14"/>
      <c r="C354" s="14"/>
      <c r="D354" s="14"/>
      <c r="E354" s="14"/>
      <c r="F354" s="14"/>
      <c r="H354" t="s">
        <v>1473</v>
      </c>
      <c r="I354" t="s">
        <v>838</v>
      </c>
      <c r="J354" t="s">
        <v>339</v>
      </c>
      <c r="K354" t="s">
        <v>23</v>
      </c>
      <c r="L354" t="s">
        <v>242</v>
      </c>
      <c r="M354">
        <v>1</v>
      </c>
      <c r="N354" t="s">
        <v>242</v>
      </c>
      <c r="O354" t="s">
        <v>1124</v>
      </c>
      <c r="P354"/>
      <c r="Q354">
        <v>1</v>
      </c>
      <c r="R354" t="s">
        <v>1125</v>
      </c>
    </row>
    <row r="355" spans="2:18" hidden="1" x14ac:dyDescent="0.35">
      <c r="B355" s="14"/>
      <c r="C355" s="14"/>
      <c r="D355" s="14"/>
      <c r="E355" s="14"/>
      <c r="F355" s="14"/>
      <c r="H355" t="s">
        <v>1474</v>
      </c>
      <c r="I355" t="s">
        <v>839</v>
      </c>
      <c r="J355" t="s">
        <v>340</v>
      </c>
      <c r="K355" t="s">
        <v>23</v>
      </c>
      <c r="L355" t="s">
        <v>242</v>
      </c>
      <c r="M355">
        <v>1</v>
      </c>
      <c r="N355" t="s">
        <v>242</v>
      </c>
      <c r="O355" t="s">
        <v>1124</v>
      </c>
      <c r="P355"/>
      <c r="Q355">
        <v>1</v>
      </c>
      <c r="R355" t="s">
        <v>1125</v>
      </c>
    </row>
    <row r="356" spans="2:18" hidden="1" x14ac:dyDescent="0.35">
      <c r="B356" s="14"/>
      <c r="C356" s="14"/>
      <c r="D356" s="14"/>
      <c r="E356" s="14"/>
      <c r="F356" s="14"/>
      <c r="H356" t="s">
        <v>1475</v>
      </c>
      <c r="I356" t="s">
        <v>839</v>
      </c>
      <c r="J356" t="s">
        <v>340</v>
      </c>
      <c r="K356" t="s">
        <v>23</v>
      </c>
      <c r="L356" t="s">
        <v>242</v>
      </c>
      <c r="M356">
        <v>1</v>
      </c>
      <c r="N356" t="s">
        <v>242</v>
      </c>
      <c r="O356" t="s">
        <v>1124</v>
      </c>
      <c r="P356"/>
      <c r="Q356">
        <v>1</v>
      </c>
      <c r="R356" t="s">
        <v>1125</v>
      </c>
    </row>
    <row r="357" spans="2:18" hidden="1" x14ac:dyDescent="0.35">
      <c r="B357" s="14"/>
      <c r="C357" s="14"/>
      <c r="D357" s="14"/>
      <c r="E357" s="14"/>
      <c r="F357" s="14"/>
      <c r="H357" t="s">
        <v>1476</v>
      </c>
      <c r="I357" t="s">
        <v>341</v>
      </c>
      <c r="J357" t="s">
        <v>342</v>
      </c>
      <c r="K357" t="s">
        <v>23</v>
      </c>
      <c r="L357" t="s">
        <v>242</v>
      </c>
      <c r="M357">
        <v>0</v>
      </c>
      <c r="N357" t="s">
        <v>242</v>
      </c>
      <c r="O357" t="s">
        <v>1124</v>
      </c>
      <c r="P357"/>
      <c r="Q357">
        <v>0</v>
      </c>
      <c r="R357" t="s">
        <v>1128</v>
      </c>
    </row>
    <row r="358" spans="2:18" hidden="1" x14ac:dyDescent="0.35">
      <c r="B358" s="14"/>
      <c r="C358" s="14"/>
      <c r="D358" s="14"/>
      <c r="E358" s="14"/>
      <c r="F358" s="14"/>
      <c r="H358" t="s">
        <v>1477</v>
      </c>
      <c r="I358" t="s">
        <v>840</v>
      </c>
      <c r="J358" t="s">
        <v>343</v>
      </c>
      <c r="K358" t="s">
        <v>23</v>
      </c>
      <c r="L358" t="s">
        <v>242</v>
      </c>
      <c r="M358">
        <v>1</v>
      </c>
      <c r="N358" t="s">
        <v>242</v>
      </c>
      <c r="O358" t="s">
        <v>1124</v>
      </c>
      <c r="P358"/>
      <c r="Q358">
        <v>1</v>
      </c>
      <c r="R358" t="s">
        <v>1125</v>
      </c>
    </row>
    <row r="359" spans="2:18" hidden="1" x14ac:dyDescent="0.35">
      <c r="B359" s="14"/>
      <c r="C359" s="14"/>
      <c r="D359" s="14"/>
      <c r="E359" s="14"/>
      <c r="F359" s="14"/>
      <c r="H359" t="s">
        <v>1478</v>
      </c>
      <c r="I359" t="s">
        <v>840</v>
      </c>
      <c r="J359" t="s">
        <v>344</v>
      </c>
      <c r="K359" t="s">
        <v>23</v>
      </c>
      <c r="L359" t="s">
        <v>242</v>
      </c>
      <c r="M359">
        <v>1</v>
      </c>
      <c r="N359" t="s">
        <v>242</v>
      </c>
      <c r="O359" t="s">
        <v>1124</v>
      </c>
      <c r="P359"/>
      <c r="Q359">
        <v>1</v>
      </c>
      <c r="R359" t="s">
        <v>1125</v>
      </c>
    </row>
    <row r="360" spans="2:18" hidden="1" x14ac:dyDescent="0.35">
      <c r="B360" s="14"/>
      <c r="C360" s="14"/>
      <c r="D360" s="14"/>
      <c r="E360" s="14"/>
      <c r="F360" s="14"/>
      <c r="H360" t="s">
        <v>1479</v>
      </c>
      <c r="I360" t="s">
        <v>841</v>
      </c>
      <c r="J360" t="s">
        <v>345</v>
      </c>
      <c r="K360" t="s">
        <v>23</v>
      </c>
      <c r="L360" t="s">
        <v>242</v>
      </c>
      <c r="M360">
        <v>1</v>
      </c>
      <c r="N360" t="s">
        <v>242</v>
      </c>
      <c r="O360" t="s">
        <v>1124</v>
      </c>
      <c r="P360"/>
      <c r="Q360">
        <v>1</v>
      </c>
      <c r="R360" t="s">
        <v>1125</v>
      </c>
    </row>
    <row r="361" spans="2:18" hidden="1" x14ac:dyDescent="0.35">
      <c r="B361" s="14"/>
      <c r="C361" s="14"/>
      <c r="D361" s="14"/>
      <c r="E361" s="14"/>
      <c r="F361" s="14"/>
      <c r="H361" t="s">
        <v>1480</v>
      </c>
      <c r="I361" t="s">
        <v>840</v>
      </c>
      <c r="J361" t="s">
        <v>346</v>
      </c>
      <c r="K361" t="s">
        <v>23</v>
      </c>
      <c r="L361" t="s">
        <v>242</v>
      </c>
      <c r="M361">
        <v>1</v>
      </c>
      <c r="N361" t="s">
        <v>242</v>
      </c>
      <c r="O361" t="s">
        <v>1124</v>
      </c>
      <c r="P361"/>
      <c r="Q361">
        <v>1</v>
      </c>
      <c r="R361" t="s">
        <v>1125</v>
      </c>
    </row>
    <row r="362" spans="2:18" hidden="1" x14ac:dyDescent="0.35">
      <c r="B362" s="14"/>
      <c r="C362" s="14"/>
      <c r="D362" s="14"/>
      <c r="E362" s="14"/>
      <c r="F362" s="14"/>
      <c r="H362" t="s">
        <v>1481</v>
      </c>
      <c r="I362" t="s">
        <v>840</v>
      </c>
      <c r="J362" t="s">
        <v>347</v>
      </c>
      <c r="K362" t="s">
        <v>23</v>
      </c>
      <c r="L362" t="s">
        <v>242</v>
      </c>
      <c r="M362">
        <v>1</v>
      </c>
      <c r="N362" t="s">
        <v>242</v>
      </c>
      <c r="O362" t="s">
        <v>1124</v>
      </c>
      <c r="P362"/>
      <c r="Q362">
        <v>1</v>
      </c>
      <c r="R362" t="s">
        <v>1125</v>
      </c>
    </row>
    <row r="363" spans="2:18" hidden="1" x14ac:dyDescent="0.35">
      <c r="B363" s="14"/>
      <c r="C363" s="14"/>
      <c r="D363" s="14"/>
      <c r="E363" s="14"/>
      <c r="F363" s="14"/>
      <c r="H363" t="s">
        <v>1482</v>
      </c>
      <c r="I363" t="s">
        <v>842</v>
      </c>
      <c r="J363" t="s">
        <v>119</v>
      </c>
      <c r="K363" t="s">
        <v>23</v>
      </c>
      <c r="L363" t="s">
        <v>242</v>
      </c>
      <c r="M363">
        <v>7</v>
      </c>
      <c r="N363" t="s">
        <v>242</v>
      </c>
      <c r="O363" t="s">
        <v>1124</v>
      </c>
      <c r="P363"/>
      <c r="Q363">
        <v>7</v>
      </c>
      <c r="R363" t="s">
        <v>1125</v>
      </c>
    </row>
    <row r="364" spans="2:18" hidden="1" x14ac:dyDescent="0.35">
      <c r="B364" s="14"/>
      <c r="C364" s="14"/>
      <c r="D364" s="14"/>
      <c r="E364" s="14"/>
      <c r="F364" s="14"/>
      <c r="H364" t="s">
        <v>1483</v>
      </c>
      <c r="I364" t="s">
        <v>842</v>
      </c>
      <c r="J364" t="s">
        <v>44</v>
      </c>
      <c r="K364" t="s">
        <v>23</v>
      </c>
      <c r="L364" t="s">
        <v>242</v>
      </c>
      <c r="M364">
        <v>4</v>
      </c>
      <c r="N364" t="s">
        <v>242</v>
      </c>
      <c r="O364" t="s">
        <v>1124</v>
      </c>
      <c r="P364"/>
      <c r="Q364">
        <v>4</v>
      </c>
      <c r="R364" t="s">
        <v>1125</v>
      </c>
    </row>
    <row r="365" spans="2:18" hidden="1" x14ac:dyDescent="0.35">
      <c r="B365" s="14"/>
      <c r="C365" s="14"/>
      <c r="D365" s="14"/>
      <c r="E365" s="14"/>
      <c r="F365" s="14"/>
      <c r="H365" t="s">
        <v>1484</v>
      </c>
      <c r="I365" t="s">
        <v>348</v>
      </c>
      <c r="J365" t="s">
        <v>58</v>
      </c>
      <c r="K365" t="s">
        <v>23</v>
      </c>
      <c r="L365" t="s">
        <v>242</v>
      </c>
      <c r="M365">
        <v>0</v>
      </c>
      <c r="N365" t="s">
        <v>242</v>
      </c>
      <c r="O365" t="s">
        <v>1124</v>
      </c>
      <c r="P365"/>
      <c r="Q365">
        <v>0</v>
      </c>
      <c r="R365" t="s">
        <v>1128</v>
      </c>
    </row>
    <row r="366" spans="2:18" hidden="1" x14ac:dyDescent="0.35">
      <c r="B366" s="14"/>
      <c r="C366" s="14"/>
      <c r="D366" s="14"/>
      <c r="E366" s="14"/>
      <c r="F366" s="14"/>
      <c r="H366" t="s">
        <v>1485</v>
      </c>
      <c r="I366" t="s">
        <v>349</v>
      </c>
      <c r="J366" t="s">
        <v>350</v>
      </c>
      <c r="K366" t="s">
        <v>23</v>
      </c>
      <c r="L366" t="s">
        <v>242</v>
      </c>
      <c r="M366">
        <v>2</v>
      </c>
      <c r="N366" t="s">
        <v>242</v>
      </c>
      <c r="O366" t="s">
        <v>1124</v>
      </c>
      <c r="P366"/>
      <c r="Q366">
        <v>2</v>
      </c>
      <c r="R366" t="s">
        <v>1125</v>
      </c>
    </row>
    <row r="367" spans="2:18" hidden="1" x14ac:dyDescent="0.35">
      <c r="B367" s="14"/>
      <c r="C367" s="14"/>
      <c r="D367" s="14"/>
      <c r="E367" s="14"/>
      <c r="F367" s="14"/>
      <c r="H367" t="s">
        <v>1486</v>
      </c>
      <c r="I367" t="s">
        <v>349</v>
      </c>
      <c r="J367" t="s">
        <v>350</v>
      </c>
      <c r="K367" t="s">
        <v>23</v>
      </c>
      <c r="L367" t="s">
        <v>242</v>
      </c>
      <c r="M367">
        <v>0</v>
      </c>
      <c r="N367" t="s">
        <v>242</v>
      </c>
      <c r="O367" t="s">
        <v>1124</v>
      </c>
      <c r="P367"/>
      <c r="Q367">
        <v>0</v>
      </c>
      <c r="R367" t="s">
        <v>1128</v>
      </c>
    </row>
    <row r="368" spans="2:18" hidden="1" x14ac:dyDescent="0.35">
      <c r="B368" s="14"/>
      <c r="C368" s="14"/>
      <c r="D368" s="14"/>
      <c r="E368" s="14"/>
      <c r="F368" s="14"/>
      <c r="H368" t="s">
        <v>1487</v>
      </c>
      <c r="I368" t="s">
        <v>843</v>
      </c>
      <c r="J368" t="s">
        <v>351</v>
      </c>
      <c r="K368" t="s">
        <v>23</v>
      </c>
      <c r="L368" t="s">
        <v>242</v>
      </c>
      <c r="M368">
        <v>2</v>
      </c>
      <c r="N368" t="s">
        <v>242</v>
      </c>
      <c r="O368" t="s">
        <v>1124</v>
      </c>
      <c r="P368"/>
      <c r="Q368">
        <v>2</v>
      </c>
      <c r="R368" t="s">
        <v>1125</v>
      </c>
    </row>
    <row r="369" spans="2:18" hidden="1" x14ac:dyDescent="0.35">
      <c r="B369" s="14"/>
      <c r="C369" s="14"/>
      <c r="D369" s="14"/>
      <c r="E369" s="14"/>
      <c r="F369" s="14"/>
      <c r="H369" t="s">
        <v>1488</v>
      </c>
      <c r="I369" t="s">
        <v>844</v>
      </c>
      <c r="J369" t="s">
        <v>352</v>
      </c>
      <c r="K369" t="s">
        <v>23</v>
      </c>
      <c r="L369" t="s">
        <v>242</v>
      </c>
      <c r="M369">
        <v>2</v>
      </c>
      <c r="N369" t="s">
        <v>242</v>
      </c>
      <c r="O369" t="s">
        <v>1124</v>
      </c>
      <c r="P369"/>
      <c r="Q369">
        <v>2</v>
      </c>
      <c r="R369" t="s">
        <v>1125</v>
      </c>
    </row>
    <row r="370" spans="2:18" hidden="1" x14ac:dyDescent="0.35">
      <c r="B370" s="14"/>
      <c r="C370" s="14"/>
      <c r="D370" s="14"/>
      <c r="E370" s="14"/>
      <c r="F370" s="14"/>
      <c r="H370" t="s">
        <v>1489</v>
      </c>
      <c r="I370" t="s">
        <v>845</v>
      </c>
      <c r="J370" t="s">
        <v>353</v>
      </c>
      <c r="K370" t="s">
        <v>23</v>
      </c>
      <c r="L370" t="s">
        <v>242</v>
      </c>
      <c r="M370">
        <v>1</v>
      </c>
      <c r="N370" t="s">
        <v>242</v>
      </c>
      <c r="O370" t="s">
        <v>1124</v>
      </c>
      <c r="P370"/>
      <c r="Q370">
        <v>1</v>
      </c>
      <c r="R370" t="s">
        <v>1125</v>
      </c>
    </row>
    <row r="371" spans="2:18" hidden="1" x14ac:dyDescent="0.35">
      <c r="B371" s="14"/>
      <c r="C371" s="14"/>
      <c r="D371" s="14"/>
      <c r="E371" s="14"/>
      <c r="F371" s="14"/>
      <c r="H371" t="s">
        <v>1490</v>
      </c>
      <c r="I371" t="s">
        <v>846</v>
      </c>
      <c r="J371" t="s">
        <v>354</v>
      </c>
      <c r="K371" t="s">
        <v>23</v>
      </c>
      <c r="L371" t="s">
        <v>242</v>
      </c>
      <c r="M371">
        <v>1</v>
      </c>
      <c r="N371" t="s">
        <v>242</v>
      </c>
      <c r="O371" t="s">
        <v>1124</v>
      </c>
      <c r="P371"/>
      <c r="Q371">
        <v>1</v>
      </c>
      <c r="R371" t="s">
        <v>1125</v>
      </c>
    </row>
    <row r="372" spans="2:18" hidden="1" x14ac:dyDescent="0.35">
      <c r="B372" s="14"/>
      <c r="C372" s="14"/>
      <c r="D372" s="14"/>
      <c r="E372" s="14"/>
      <c r="F372" s="14"/>
      <c r="H372" t="s">
        <v>1491</v>
      </c>
      <c r="I372" t="s">
        <v>847</v>
      </c>
      <c r="J372" t="s">
        <v>207</v>
      </c>
      <c r="K372" t="s">
        <v>23</v>
      </c>
      <c r="L372" t="s">
        <v>242</v>
      </c>
      <c r="M372">
        <v>1</v>
      </c>
      <c r="N372" t="s">
        <v>242</v>
      </c>
      <c r="O372" t="s">
        <v>1124</v>
      </c>
      <c r="P372"/>
      <c r="Q372">
        <v>1</v>
      </c>
      <c r="R372" t="s">
        <v>1125</v>
      </c>
    </row>
    <row r="373" spans="2:18" hidden="1" x14ac:dyDescent="0.35">
      <c r="B373" s="14"/>
      <c r="C373" s="14"/>
      <c r="D373" s="14"/>
      <c r="E373" s="14"/>
      <c r="F373" s="14"/>
      <c r="H373" t="s">
        <v>1492</v>
      </c>
      <c r="I373" t="s">
        <v>848</v>
      </c>
      <c r="J373" t="s">
        <v>355</v>
      </c>
      <c r="K373" t="s">
        <v>23</v>
      </c>
      <c r="L373" t="s">
        <v>242</v>
      </c>
      <c r="M373">
        <v>2</v>
      </c>
      <c r="N373" t="s">
        <v>242</v>
      </c>
      <c r="O373" t="s">
        <v>1124</v>
      </c>
      <c r="P373"/>
      <c r="Q373">
        <v>2</v>
      </c>
      <c r="R373" t="s">
        <v>1125</v>
      </c>
    </row>
    <row r="374" spans="2:18" hidden="1" x14ac:dyDescent="0.35">
      <c r="B374" s="14"/>
      <c r="C374" s="14"/>
      <c r="D374" s="14"/>
      <c r="E374" s="14"/>
      <c r="F374" s="14"/>
      <c r="H374" t="s">
        <v>1493</v>
      </c>
      <c r="I374" t="s">
        <v>848</v>
      </c>
      <c r="J374" t="s">
        <v>355</v>
      </c>
      <c r="K374" t="s">
        <v>23</v>
      </c>
      <c r="L374" t="s">
        <v>242</v>
      </c>
      <c r="M374">
        <v>0</v>
      </c>
      <c r="N374" t="s">
        <v>242</v>
      </c>
      <c r="O374" t="s">
        <v>1124</v>
      </c>
      <c r="P374"/>
      <c r="Q374">
        <v>0</v>
      </c>
      <c r="R374" t="s">
        <v>1128</v>
      </c>
    </row>
    <row r="375" spans="2:18" hidden="1" x14ac:dyDescent="0.35">
      <c r="B375" s="14"/>
      <c r="C375" s="14"/>
      <c r="D375" s="14"/>
      <c r="E375" s="14"/>
      <c r="F375" s="14"/>
      <c r="H375" t="s">
        <v>1494</v>
      </c>
      <c r="I375" t="s">
        <v>849</v>
      </c>
      <c r="J375" t="s">
        <v>356</v>
      </c>
      <c r="K375" t="s">
        <v>23</v>
      </c>
      <c r="L375" t="s">
        <v>242</v>
      </c>
      <c r="M375">
        <v>1</v>
      </c>
      <c r="N375" t="s">
        <v>242</v>
      </c>
      <c r="O375" t="s">
        <v>1124</v>
      </c>
      <c r="P375"/>
      <c r="Q375">
        <v>1</v>
      </c>
      <c r="R375" t="s">
        <v>1125</v>
      </c>
    </row>
    <row r="376" spans="2:18" hidden="1" x14ac:dyDescent="0.35">
      <c r="B376" s="14"/>
      <c r="C376" s="14"/>
      <c r="D376" s="14"/>
      <c r="E376" s="14"/>
      <c r="F376" s="14"/>
      <c r="H376" t="s">
        <v>1495</v>
      </c>
      <c r="I376" t="s">
        <v>850</v>
      </c>
      <c r="J376" t="s">
        <v>357</v>
      </c>
      <c r="K376" t="s">
        <v>23</v>
      </c>
      <c r="L376" t="s">
        <v>242</v>
      </c>
      <c r="M376">
        <v>2</v>
      </c>
      <c r="N376" t="s">
        <v>242</v>
      </c>
      <c r="O376" t="s">
        <v>1124</v>
      </c>
      <c r="P376"/>
      <c r="Q376">
        <v>2</v>
      </c>
      <c r="R376" t="s">
        <v>1125</v>
      </c>
    </row>
    <row r="377" spans="2:18" hidden="1" x14ac:dyDescent="0.35">
      <c r="B377" s="14"/>
      <c r="C377" s="14"/>
      <c r="D377" s="14"/>
      <c r="E377" s="14"/>
      <c r="F377" s="14"/>
      <c r="H377" t="s">
        <v>1496</v>
      </c>
      <c r="I377" t="s">
        <v>850</v>
      </c>
      <c r="J377" t="s">
        <v>357</v>
      </c>
      <c r="K377" t="s">
        <v>23</v>
      </c>
      <c r="L377" t="s">
        <v>242</v>
      </c>
      <c r="M377">
        <v>0</v>
      </c>
      <c r="N377" t="s">
        <v>242</v>
      </c>
      <c r="O377" t="s">
        <v>1124</v>
      </c>
      <c r="P377"/>
      <c r="Q377">
        <v>0</v>
      </c>
      <c r="R377" t="s">
        <v>1128</v>
      </c>
    </row>
    <row r="378" spans="2:18" hidden="1" x14ac:dyDescent="0.35">
      <c r="B378" s="14"/>
      <c r="C378" s="14"/>
      <c r="D378" s="14"/>
      <c r="E378" s="14"/>
      <c r="F378" s="14"/>
      <c r="H378" t="s">
        <v>1497</v>
      </c>
      <c r="I378" t="s">
        <v>851</v>
      </c>
      <c r="J378" t="s">
        <v>358</v>
      </c>
      <c r="K378" t="s">
        <v>23</v>
      </c>
      <c r="L378" t="s">
        <v>242</v>
      </c>
      <c r="M378">
        <v>1</v>
      </c>
      <c r="N378" t="s">
        <v>242</v>
      </c>
      <c r="O378" t="s">
        <v>1124</v>
      </c>
      <c r="P378"/>
      <c r="Q378">
        <v>1</v>
      </c>
      <c r="R378" t="s">
        <v>1125</v>
      </c>
    </row>
    <row r="379" spans="2:18" hidden="1" x14ac:dyDescent="0.35">
      <c r="B379" s="14"/>
      <c r="C379" s="14"/>
      <c r="D379" s="14"/>
      <c r="E379" s="14"/>
      <c r="F379" s="14"/>
      <c r="H379" t="s">
        <v>1498</v>
      </c>
      <c r="I379" t="s">
        <v>359</v>
      </c>
      <c r="J379" t="s">
        <v>360</v>
      </c>
      <c r="K379" t="s">
        <v>23</v>
      </c>
      <c r="L379" t="s">
        <v>242</v>
      </c>
      <c r="M379">
        <v>2</v>
      </c>
      <c r="N379" t="s">
        <v>242</v>
      </c>
      <c r="O379" t="s">
        <v>1124</v>
      </c>
      <c r="P379"/>
      <c r="Q379">
        <v>2</v>
      </c>
      <c r="R379" t="s">
        <v>1125</v>
      </c>
    </row>
    <row r="380" spans="2:18" hidden="1" x14ac:dyDescent="0.35">
      <c r="B380" s="14"/>
      <c r="C380" s="14"/>
      <c r="D380" s="14"/>
      <c r="E380" s="14"/>
      <c r="F380" s="14"/>
      <c r="H380" t="s">
        <v>1499</v>
      </c>
      <c r="I380" t="s">
        <v>359</v>
      </c>
      <c r="J380" t="s">
        <v>360</v>
      </c>
      <c r="K380" t="s">
        <v>23</v>
      </c>
      <c r="L380" t="s">
        <v>242</v>
      </c>
      <c r="M380">
        <v>0</v>
      </c>
      <c r="N380" t="s">
        <v>242</v>
      </c>
      <c r="O380" t="s">
        <v>1124</v>
      </c>
      <c r="P380"/>
      <c r="Q380">
        <v>0</v>
      </c>
      <c r="R380" t="s">
        <v>1128</v>
      </c>
    </row>
    <row r="381" spans="2:18" hidden="1" x14ac:dyDescent="0.35">
      <c r="B381" s="14"/>
      <c r="C381" s="14"/>
      <c r="D381" s="14"/>
      <c r="E381" s="14"/>
      <c r="F381" s="14"/>
      <c r="H381" t="s">
        <v>1500</v>
      </c>
      <c r="I381" t="s">
        <v>852</v>
      </c>
      <c r="J381" t="s">
        <v>361</v>
      </c>
      <c r="K381" t="s">
        <v>23</v>
      </c>
      <c r="L381" t="s">
        <v>242</v>
      </c>
      <c r="M381">
        <v>6</v>
      </c>
      <c r="N381" t="s">
        <v>242</v>
      </c>
      <c r="O381" t="s">
        <v>1124</v>
      </c>
      <c r="P381"/>
      <c r="Q381">
        <v>6</v>
      </c>
      <c r="R381" t="s">
        <v>1125</v>
      </c>
    </row>
    <row r="382" spans="2:18" hidden="1" x14ac:dyDescent="0.35">
      <c r="B382" s="14"/>
      <c r="C382" s="14"/>
      <c r="D382" s="14"/>
      <c r="E382" s="14"/>
      <c r="F382" s="14"/>
      <c r="H382" t="s">
        <v>1501</v>
      </c>
      <c r="I382" t="s">
        <v>853</v>
      </c>
      <c r="J382" t="s">
        <v>362</v>
      </c>
      <c r="K382" t="s">
        <v>23</v>
      </c>
      <c r="L382" t="s">
        <v>242</v>
      </c>
      <c r="M382">
        <v>0</v>
      </c>
      <c r="N382" t="s">
        <v>242</v>
      </c>
      <c r="O382" t="s">
        <v>1124</v>
      </c>
      <c r="P382"/>
      <c r="Q382">
        <v>0</v>
      </c>
      <c r="R382" t="s">
        <v>1128</v>
      </c>
    </row>
    <row r="383" spans="2:18" hidden="1" x14ac:dyDescent="0.35">
      <c r="B383" s="14"/>
      <c r="C383" s="14"/>
      <c r="D383" s="14"/>
      <c r="E383" s="14"/>
      <c r="F383" s="14"/>
      <c r="H383" t="s">
        <v>1502</v>
      </c>
      <c r="I383" t="s">
        <v>854</v>
      </c>
      <c r="J383" t="s">
        <v>363</v>
      </c>
      <c r="K383" t="s">
        <v>23</v>
      </c>
      <c r="L383" t="s">
        <v>242</v>
      </c>
      <c r="M383">
        <v>0</v>
      </c>
      <c r="N383" t="s">
        <v>242</v>
      </c>
      <c r="O383" t="s">
        <v>1124</v>
      </c>
      <c r="P383"/>
      <c r="Q383">
        <v>0</v>
      </c>
      <c r="R383" t="s">
        <v>1128</v>
      </c>
    </row>
    <row r="384" spans="2:18" hidden="1" x14ac:dyDescent="0.35">
      <c r="B384" s="14"/>
      <c r="C384" s="14"/>
      <c r="D384" s="14"/>
      <c r="E384" s="14"/>
      <c r="F384" s="14"/>
      <c r="H384" t="s">
        <v>1503</v>
      </c>
      <c r="I384" t="s">
        <v>364</v>
      </c>
      <c r="J384" t="s">
        <v>365</v>
      </c>
      <c r="K384" t="s">
        <v>23</v>
      </c>
      <c r="L384" t="s">
        <v>242</v>
      </c>
      <c r="M384">
        <v>1</v>
      </c>
      <c r="N384" t="s">
        <v>242</v>
      </c>
      <c r="O384" t="s">
        <v>1124</v>
      </c>
      <c r="P384"/>
      <c r="Q384">
        <v>1</v>
      </c>
      <c r="R384" t="s">
        <v>1125</v>
      </c>
    </row>
    <row r="385" spans="2:18" hidden="1" x14ac:dyDescent="0.35">
      <c r="B385" s="14"/>
      <c r="C385" s="14"/>
      <c r="D385" s="14"/>
      <c r="E385" s="14"/>
      <c r="F385" s="14"/>
      <c r="H385" t="s">
        <v>1504</v>
      </c>
      <c r="I385" t="s">
        <v>855</v>
      </c>
      <c r="J385" t="s">
        <v>366</v>
      </c>
      <c r="K385" t="s">
        <v>23</v>
      </c>
      <c r="L385" t="s">
        <v>242</v>
      </c>
      <c r="M385">
        <v>1</v>
      </c>
      <c r="N385" t="s">
        <v>242</v>
      </c>
      <c r="O385" t="s">
        <v>1124</v>
      </c>
      <c r="P385"/>
      <c r="Q385">
        <v>1</v>
      </c>
      <c r="R385" t="s">
        <v>1125</v>
      </c>
    </row>
    <row r="386" spans="2:18" hidden="1" x14ac:dyDescent="0.35">
      <c r="B386" s="14"/>
      <c r="C386" s="14"/>
      <c r="D386" s="14"/>
      <c r="E386" s="14"/>
      <c r="F386" s="14"/>
      <c r="H386" t="s">
        <v>1505</v>
      </c>
      <c r="I386" t="s">
        <v>855</v>
      </c>
      <c r="J386" t="s">
        <v>367</v>
      </c>
      <c r="K386" t="s">
        <v>23</v>
      </c>
      <c r="L386" t="s">
        <v>242</v>
      </c>
      <c r="M386">
        <v>1</v>
      </c>
      <c r="N386" t="s">
        <v>242</v>
      </c>
      <c r="O386" t="s">
        <v>1124</v>
      </c>
      <c r="P386"/>
      <c r="Q386">
        <v>1</v>
      </c>
      <c r="R386" t="s">
        <v>1125</v>
      </c>
    </row>
    <row r="387" spans="2:18" hidden="1" x14ac:dyDescent="0.35">
      <c r="B387" s="14"/>
      <c r="C387" s="14"/>
      <c r="D387" s="14"/>
      <c r="E387" s="14"/>
      <c r="F387" s="14"/>
      <c r="H387" t="s">
        <v>1506</v>
      </c>
      <c r="I387" t="s">
        <v>855</v>
      </c>
      <c r="J387" t="s">
        <v>368</v>
      </c>
      <c r="K387" t="s">
        <v>23</v>
      </c>
      <c r="L387" t="s">
        <v>242</v>
      </c>
      <c r="M387">
        <v>1</v>
      </c>
      <c r="N387" t="s">
        <v>242</v>
      </c>
      <c r="O387" t="s">
        <v>1124</v>
      </c>
      <c r="P387"/>
      <c r="Q387">
        <v>1</v>
      </c>
      <c r="R387" t="s">
        <v>1125</v>
      </c>
    </row>
    <row r="388" spans="2:18" hidden="1" x14ac:dyDescent="0.35">
      <c r="B388" s="14"/>
      <c r="C388" s="14"/>
      <c r="D388" s="14"/>
      <c r="E388" s="14"/>
      <c r="F388" s="14"/>
      <c r="H388" t="s">
        <v>1507</v>
      </c>
      <c r="I388" t="s">
        <v>856</v>
      </c>
      <c r="J388" t="s">
        <v>369</v>
      </c>
      <c r="K388" t="s">
        <v>23</v>
      </c>
      <c r="L388" t="s">
        <v>242</v>
      </c>
      <c r="M388">
        <v>1</v>
      </c>
      <c r="N388" t="s">
        <v>242</v>
      </c>
      <c r="O388" t="s">
        <v>1124</v>
      </c>
      <c r="P388"/>
      <c r="Q388">
        <v>1</v>
      </c>
      <c r="R388" t="s">
        <v>1125</v>
      </c>
    </row>
    <row r="389" spans="2:18" hidden="1" x14ac:dyDescent="0.35">
      <c r="B389" s="14"/>
      <c r="C389" s="14"/>
      <c r="D389" s="14"/>
      <c r="E389" s="14"/>
      <c r="F389" s="14"/>
      <c r="H389" t="s">
        <v>1508</v>
      </c>
      <c r="I389" t="s">
        <v>857</v>
      </c>
      <c r="J389" t="s">
        <v>370</v>
      </c>
      <c r="K389" t="s">
        <v>23</v>
      </c>
      <c r="L389" t="s">
        <v>242</v>
      </c>
      <c r="M389">
        <v>15</v>
      </c>
      <c r="N389" t="s">
        <v>242</v>
      </c>
      <c r="O389" t="s">
        <v>1124</v>
      </c>
      <c r="P389"/>
      <c r="Q389">
        <v>15</v>
      </c>
      <c r="R389" t="s">
        <v>1125</v>
      </c>
    </row>
    <row r="390" spans="2:18" hidden="1" x14ac:dyDescent="0.35">
      <c r="B390" s="14"/>
      <c r="C390" s="14"/>
      <c r="D390" s="14"/>
      <c r="E390" s="14"/>
      <c r="F390" s="14"/>
      <c r="H390" t="s">
        <v>1509</v>
      </c>
      <c r="I390" t="s">
        <v>371</v>
      </c>
      <c r="J390" t="s">
        <v>372</v>
      </c>
      <c r="K390" t="s">
        <v>23</v>
      </c>
      <c r="L390" t="s">
        <v>242</v>
      </c>
      <c r="M390">
        <v>0</v>
      </c>
      <c r="N390" t="s">
        <v>242</v>
      </c>
      <c r="O390" t="s">
        <v>1124</v>
      </c>
      <c r="P390"/>
      <c r="Q390">
        <v>0</v>
      </c>
      <c r="R390" t="s">
        <v>1128</v>
      </c>
    </row>
    <row r="391" spans="2:18" hidden="1" x14ac:dyDescent="0.35">
      <c r="B391" s="14"/>
      <c r="C391" s="14"/>
      <c r="D391" s="14"/>
      <c r="E391" s="14"/>
      <c r="F391" s="14"/>
      <c r="H391" t="s">
        <v>1510</v>
      </c>
      <c r="I391" t="s">
        <v>371</v>
      </c>
      <c r="J391" t="s">
        <v>373</v>
      </c>
      <c r="K391" t="s">
        <v>23</v>
      </c>
      <c r="L391" t="s">
        <v>242</v>
      </c>
      <c r="M391">
        <v>0</v>
      </c>
      <c r="N391" t="s">
        <v>242</v>
      </c>
      <c r="O391" t="s">
        <v>1124</v>
      </c>
      <c r="P391"/>
      <c r="Q391">
        <v>0</v>
      </c>
      <c r="R391" t="s">
        <v>1128</v>
      </c>
    </row>
    <row r="392" spans="2:18" hidden="1" x14ac:dyDescent="0.35">
      <c r="B392" s="14"/>
      <c r="C392" s="14"/>
      <c r="D392" s="14"/>
      <c r="E392" s="14"/>
      <c r="F392" s="14"/>
      <c r="H392" t="s">
        <v>1511</v>
      </c>
      <c r="I392" t="s">
        <v>858</v>
      </c>
      <c r="J392" t="s">
        <v>374</v>
      </c>
      <c r="K392" t="s">
        <v>23</v>
      </c>
      <c r="L392" t="s">
        <v>242</v>
      </c>
      <c r="M392">
        <v>1</v>
      </c>
      <c r="N392" t="s">
        <v>242</v>
      </c>
      <c r="O392" t="s">
        <v>1124</v>
      </c>
      <c r="P392"/>
      <c r="Q392">
        <v>1</v>
      </c>
      <c r="R392" t="s">
        <v>1125</v>
      </c>
    </row>
    <row r="393" spans="2:18" hidden="1" x14ac:dyDescent="0.35">
      <c r="B393" s="14"/>
      <c r="C393" s="14"/>
      <c r="D393" s="14"/>
      <c r="E393" s="14"/>
      <c r="F393" s="14"/>
      <c r="H393" t="s">
        <v>1512</v>
      </c>
      <c r="I393" t="s">
        <v>375</v>
      </c>
      <c r="J393" t="s">
        <v>124</v>
      </c>
      <c r="K393" t="s">
        <v>23</v>
      </c>
      <c r="L393" t="s">
        <v>242</v>
      </c>
      <c r="M393">
        <v>4</v>
      </c>
      <c r="N393" t="s">
        <v>242</v>
      </c>
      <c r="O393" t="s">
        <v>1124</v>
      </c>
      <c r="P393"/>
      <c r="Q393">
        <v>4</v>
      </c>
      <c r="R393" t="s">
        <v>1125</v>
      </c>
    </row>
    <row r="394" spans="2:18" hidden="1" x14ac:dyDescent="0.35">
      <c r="B394" s="14"/>
      <c r="C394" s="14"/>
      <c r="D394" s="14"/>
      <c r="E394" s="14"/>
      <c r="F394" s="14"/>
      <c r="H394" t="s">
        <v>1513</v>
      </c>
      <c r="I394" t="s">
        <v>375</v>
      </c>
      <c r="J394" t="s">
        <v>124</v>
      </c>
      <c r="K394" t="s">
        <v>23</v>
      </c>
      <c r="L394" t="s">
        <v>242</v>
      </c>
      <c r="M394">
        <v>0</v>
      </c>
      <c r="N394" t="s">
        <v>242</v>
      </c>
      <c r="O394" t="s">
        <v>1124</v>
      </c>
      <c r="P394"/>
      <c r="Q394">
        <v>0</v>
      </c>
      <c r="R394" t="s">
        <v>1128</v>
      </c>
    </row>
    <row r="395" spans="2:18" hidden="1" x14ac:dyDescent="0.35">
      <c r="B395" s="14"/>
      <c r="C395" s="14"/>
      <c r="D395" s="14"/>
      <c r="E395" s="14"/>
      <c r="F395" s="14"/>
      <c r="H395" t="s">
        <v>1514</v>
      </c>
      <c r="I395" t="s">
        <v>859</v>
      </c>
      <c r="J395" t="s">
        <v>376</v>
      </c>
      <c r="K395" t="s">
        <v>23</v>
      </c>
      <c r="L395" t="s">
        <v>242</v>
      </c>
      <c r="M395">
        <v>5</v>
      </c>
      <c r="N395" t="s">
        <v>242</v>
      </c>
      <c r="O395" t="s">
        <v>1124</v>
      </c>
      <c r="P395"/>
      <c r="Q395">
        <v>5</v>
      </c>
      <c r="R395" t="s">
        <v>1125</v>
      </c>
    </row>
    <row r="396" spans="2:18" hidden="1" x14ac:dyDescent="0.35">
      <c r="B396" s="14"/>
      <c r="C396" s="14"/>
      <c r="D396" s="14"/>
      <c r="E396" s="14"/>
      <c r="F396" s="14"/>
      <c r="H396" t="s">
        <v>1515</v>
      </c>
      <c r="I396" t="s">
        <v>859</v>
      </c>
      <c r="J396" t="s">
        <v>376</v>
      </c>
      <c r="K396" t="s">
        <v>23</v>
      </c>
      <c r="L396" t="s">
        <v>242</v>
      </c>
      <c r="M396">
        <v>0</v>
      </c>
      <c r="N396" t="s">
        <v>242</v>
      </c>
      <c r="O396" t="s">
        <v>1124</v>
      </c>
      <c r="P396"/>
      <c r="Q396">
        <v>0</v>
      </c>
      <c r="R396" t="s">
        <v>1128</v>
      </c>
    </row>
    <row r="397" spans="2:18" hidden="1" x14ac:dyDescent="0.35">
      <c r="B397" s="14"/>
      <c r="C397" s="14"/>
      <c r="D397" s="14"/>
      <c r="E397" s="14"/>
      <c r="F397" s="14"/>
      <c r="H397" t="s">
        <v>1516</v>
      </c>
      <c r="I397" t="s">
        <v>860</v>
      </c>
      <c r="J397" t="s">
        <v>377</v>
      </c>
      <c r="K397" t="s">
        <v>23</v>
      </c>
      <c r="L397" t="s">
        <v>242</v>
      </c>
      <c r="M397">
        <v>1</v>
      </c>
      <c r="N397" t="s">
        <v>242</v>
      </c>
      <c r="O397" t="s">
        <v>1124</v>
      </c>
      <c r="P397"/>
      <c r="Q397">
        <v>1</v>
      </c>
      <c r="R397" t="s">
        <v>1125</v>
      </c>
    </row>
    <row r="398" spans="2:18" hidden="1" x14ac:dyDescent="0.35">
      <c r="B398" s="14"/>
      <c r="C398" s="14"/>
      <c r="D398" s="14"/>
      <c r="E398" s="14"/>
      <c r="F398" s="14"/>
      <c r="H398" t="s">
        <v>1517</v>
      </c>
      <c r="I398" t="s">
        <v>861</v>
      </c>
      <c r="J398" t="s">
        <v>378</v>
      </c>
      <c r="K398" t="s">
        <v>23</v>
      </c>
      <c r="L398" t="s">
        <v>242</v>
      </c>
      <c r="M398">
        <v>1</v>
      </c>
      <c r="N398" t="s">
        <v>242</v>
      </c>
      <c r="O398" t="s">
        <v>1124</v>
      </c>
      <c r="P398"/>
      <c r="Q398">
        <v>1</v>
      </c>
      <c r="R398" t="s">
        <v>1125</v>
      </c>
    </row>
    <row r="399" spans="2:18" hidden="1" x14ac:dyDescent="0.35">
      <c r="B399" s="14"/>
      <c r="C399" s="14"/>
      <c r="D399" s="14"/>
      <c r="E399" s="14"/>
      <c r="F399" s="14"/>
      <c r="H399" t="s">
        <v>1518</v>
      </c>
      <c r="I399" t="s">
        <v>862</v>
      </c>
      <c r="J399" t="s">
        <v>379</v>
      </c>
      <c r="K399" t="s">
        <v>23</v>
      </c>
      <c r="L399" t="s">
        <v>242</v>
      </c>
      <c r="M399">
        <v>3</v>
      </c>
      <c r="N399" t="s">
        <v>242</v>
      </c>
      <c r="O399" t="s">
        <v>1124</v>
      </c>
      <c r="P399"/>
      <c r="Q399">
        <v>3</v>
      </c>
      <c r="R399" t="s">
        <v>1125</v>
      </c>
    </row>
    <row r="400" spans="2:18" hidden="1" x14ac:dyDescent="0.35">
      <c r="B400" s="14"/>
      <c r="C400" s="14"/>
      <c r="D400" s="14"/>
      <c r="E400" s="14"/>
      <c r="F400" s="14"/>
      <c r="H400" t="s">
        <v>1519</v>
      </c>
      <c r="I400" t="s">
        <v>862</v>
      </c>
      <c r="J400" t="s">
        <v>379</v>
      </c>
      <c r="K400" t="s">
        <v>23</v>
      </c>
      <c r="L400" t="s">
        <v>242</v>
      </c>
      <c r="M400">
        <v>0</v>
      </c>
      <c r="N400" t="s">
        <v>242</v>
      </c>
      <c r="O400" t="s">
        <v>1124</v>
      </c>
      <c r="P400"/>
      <c r="Q400">
        <v>0</v>
      </c>
      <c r="R400" t="s">
        <v>1128</v>
      </c>
    </row>
    <row r="401" spans="2:18" hidden="1" x14ac:dyDescent="0.35">
      <c r="B401" s="14"/>
      <c r="C401" s="14"/>
      <c r="D401" s="14"/>
      <c r="E401" s="14"/>
      <c r="F401" s="14"/>
      <c r="H401" t="s">
        <v>1520</v>
      </c>
      <c r="I401" t="s">
        <v>380</v>
      </c>
      <c r="J401" t="s">
        <v>381</v>
      </c>
      <c r="K401" t="s">
        <v>23</v>
      </c>
      <c r="L401" t="s">
        <v>242</v>
      </c>
      <c r="M401">
        <v>6</v>
      </c>
      <c r="N401" t="s">
        <v>242</v>
      </c>
      <c r="O401" t="s">
        <v>1124</v>
      </c>
      <c r="P401"/>
      <c r="Q401">
        <v>6</v>
      </c>
      <c r="R401" t="s">
        <v>1125</v>
      </c>
    </row>
    <row r="402" spans="2:18" hidden="1" x14ac:dyDescent="0.35">
      <c r="B402" s="14"/>
      <c r="C402" s="14"/>
      <c r="D402" s="14"/>
      <c r="E402" s="14"/>
      <c r="F402" s="14"/>
      <c r="H402" t="s">
        <v>1521</v>
      </c>
      <c r="I402" t="s">
        <v>382</v>
      </c>
      <c r="J402" t="s">
        <v>383</v>
      </c>
      <c r="K402" t="s">
        <v>23</v>
      </c>
      <c r="L402" t="s">
        <v>242</v>
      </c>
      <c r="M402">
        <v>0</v>
      </c>
      <c r="N402" t="s">
        <v>242</v>
      </c>
      <c r="O402" t="s">
        <v>1124</v>
      </c>
      <c r="P402"/>
      <c r="Q402">
        <v>0</v>
      </c>
      <c r="R402" t="s">
        <v>1128</v>
      </c>
    </row>
    <row r="403" spans="2:18" hidden="1" x14ac:dyDescent="0.35">
      <c r="B403" s="14"/>
      <c r="C403" s="14"/>
      <c r="D403" s="14"/>
      <c r="E403" s="14"/>
      <c r="F403" s="14"/>
      <c r="H403" t="s">
        <v>1522</v>
      </c>
      <c r="I403" t="s">
        <v>380</v>
      </c>
      <c r="J403" t="s">
        <v>384</v>
      </c>
      <c r="K403" t="s">
        <v>23</v>
      </c>
      <c r="L403" t="s">
        <v>242</v>
      </c>
      <c r="M403">
        <v>2</v>
      </c>
      <c r="N403" t="s">
        <v>242</v>
      </c>
      <c r="O403" t="s">
        <v>1124</v>
      </c>
      <c r="P403"/>
      <c r="Q403">
        <v>2</v>
      </c>
      <c r="R403" t="s">
        <v>1125</v>
      </c>
    </row>
    <row r="404" spans="2:18" hidden="1" x14ac:dyDescent="0.35">
      <c r="B404" s="14"/>
      <c r="C404" s="14"/>
      <c r="D404" s="14"/>
      <c r="E404" s="14"/>
      <c r="F404" s="14"/>
      <c r="H404" t="s">
        <v>1523</v>
      </c>
      <c r="I404" t="s">
        <v>863</v>
      </c>
      <c r="J404" t="s">
        <v>385</v>
      </c>
      <c r="K404" t="s">
        <v>23</v>
      </c>
      <c r="L404" t="s">
        <v>242</v>
      </c>
      <c r="M404">
        <v>1</v>
      </c>
      <c r="N404" t="s">
        <v>242</v>
      </c>
      <c r="O404" t="s">
        <v>1124</v>
      </c>
      <c r="P404"/>
      <c r="Q404">
        <v>1</v>
      </c>
      <c r="R404" t="s">
        <v>1125</v>
      </c>
    </row>
    <row r="405" spans="2:18" hidden="1" x14ac:dyDescent="0.35">
      <c r="B405" s="14"/>
      <c r="C405" s="14"/>
      <c r="D405" s="14"/>
      <c r="E405" s="14"/>
      <c r="F405" s="14"/>
      <c r="H405" t="s">
        <v>1524</v>
      </c>
      <c r="I405" t="s">
        <v>864</v>
      </c>
      <c r="J405" t="s">
        <v>386</v>
      </c>
      <c r="K405" t="s">
        <v>23</v>
      </c>
      <c r="L405" t="s">
        <v>242</v>
      </c>
      <c r="M405">
        <v>1</v>
      </c>
      <c r="N405" t="s">
        <v>242</v>
      </c>
      <c r="O405" t="s">
        <v>1124</v>
      </c>
      <c r="P405"/>
      <c r="Q405">
        <v>1</v>
      </c>
      <c r="R405" t="s">
        <v>1125</v>
      </c>
    </row>
    <row r="406" spans="2:18" hidden="1" x14ac:dyDescent="0.35">
      <c r="B406" s="14"/>
      <c r="C406" s="14"/>
      <c r="D406" s="14"/>
      <c r="E406" s="14"/>
      <c r="F406" s="14"/>
      <c r="H406" t="s">
        <v>1525</v>
      </c>
      <c r="I406" t="s">
        <v>865</v>
      </c>
      <c r="J406" t="s">
        <v>387</v>
      </c>
      <c r="K406" t="s">
        <v>23</v>
      </c>
      <c r="L406" t="s">
        <v>242</v>
      </c>
      <c r="M406">
        <v>1</v>
      </c>
      <c r="N406" t="s">
        <v>242</v>
      </c>
      <c r="O406" t="s">
        <v>1124</v>
      </c>
      <c r="P406"/>
      <c r="Q406">
        <v>1</v>
      </c>
      <c r="R406" t="s">
        <v>1125</v>
      </c>
    </row>
    <row r="407" spans="2:18" hidden="1" x14ac:dyDescent="0.35">
      <c r="B407" s="14"/>
      <c r="C407" s="14"/>
      <c r="D407" s="14"/>
      <c r="E407" s="14"/>
      <c r="F407" s="14"/>
      <c r="H407" t="s">
        <v>1526</v>
      </c>
      <c r="I407" t="s">
        <v>864</v>
      </c>
      <c r="J407" t="s">
        <v>388</v>
      </c>
      <c r="K407" t="s">
        <v>23</v>
      </c>
      <c r="L407" t="s">
        <v>242</v>
      </c>
      <c r="M407">
        <v>1</v>
      </c>
      <c r="N407" t="s">
        <v>242</v>
      </c>
      <c r="O407" t="s">
        <v>1124</v>
      </c>
      <c r="P407"/>
      <c r="Q407">
        <v>1</v>
      </c>
      <c r="R407" t="s">
        <v>1125</v>
      </c>
    </row>
    <row r="408" spans="2:18" hidden="1" x14ac:dyDescent="0.35">
      <c r="B408" s="14"/>
      <c r="C408" s="14"/>
      <c r="D408" s="14"/>
      <c r="E408" s="14"/>
      <c r="F408" s="14"/>
      <c r="H408" t="s">
        <v>1527</v>
      </c>
      <c r="I408" t="s">
        <v>866</v>
      </c>
      <c r="J408" t="s">
        <v>389</v>
      </c>
      <c r="K408" t="s">
        <v>23</v>
      </c>
      <c r="L408" t="s">
        <v>242</v>
      </c>
      <c r="M408">
        <v>1</v>
      </c>
      <c r="N408" t="s">
        <v>242</v>
      </c>
      <c r="O408" t="s">
        <v>1124</v>
      </c>
      <c r="P408"/>
      <c r="Q408">
        <v>1</v>
      </c>
      <c r="R408" t="s">
        <v>1125</v>
      </c>
    </row>
    <row r="409" spans="2:18" hidden="1" x14ac:dyDescent="0.35">
      <c r="B409" s="14"/>
      <c r="C409" s="14"/>
      <c r="D409" s="14"/>
      <c r="E409" s="14"/>
      <c r="F409" s="14"/>
      <c r="H409" t="s">
        <v>1528</v>
      </c>
      <c r="I409" t="s">
        <v>867</v>
      </c>
      <c r="J409" t="s">
        <v>197</v>
      </c>
      <c r="K409" t="s">
        <v>23</v>
      </c>
      <c r="L409" t="s">
        <v>242</v>
      </c>
      <c r="M409">
        <v>12</v>
      </c>
      <c r="N409" t="s">
        <v>242</v>
      </c>
      <c r="O409" t="s">
        <v>1124</v>
      </c>
      <c r="P409"/>
      <c r="Q409">
        <v>12</v>
      </c>
      <c r="R409" t="s">
        <v>1125</v>
      </c>
    </row>
    <row r="410" spans="2:18" hidden="1" x14ac:dyDescent="0.35">
      <c r="B410" s="14"/>
      <c r="C410" s="14"/>
      <c r="D410" s="14"/>
      <c r="E410" s="14"/>
      <c r="F410" s="14"/>
      <c r="H410" t="s">
        <v>1529</v>
      </c>
      <c r="I410" t="s">
        <v>390</v>
      </c>
      <c r="J410" t="s">
        <v>391</v>
      </c>
      <c r="K410" t="s">
        <v>23</v>
      </c>
      <c r="L410" t="s">
        <v>242</v>
      </c>
      <c r="M410">
        <v>3</v>
      </c>
      <c r="N410" t="s">
        <v>242</v>
      </c>
      <c r="O410" t="s">
        <v>1124</v>
      </c>
      <c r="P410"/>
      <c r="Q410">
        <v>3</v>
      </c>
      <c r="R410" t="s">
        <v>1125</v>
      </c>
    </row>
    <row r="411" spans="2:18" hidden="1" x14ac:dyDescent="0.35">
      <c r="B411" s="14"/>
      <c r="C411" s="14"/>
      <c r="D411" s="14"/>
      <c r="E411" s="14"/>
      <c r="F411" s="14"/>
      <c r="H411" t="s">
        <v>1530</v>
      </c>
      <c r="I411" t="s">
        <v>390</v>
      </c>
      <c r="J411" t="s">
        <v>391</v>
      </c>
      <c r="K411" t="s">
        <v>23</v>
      </c>
      <c r="L411" t="s">
        <v>242</v>
      </c>
      <c r="M411">
        <v>0</v>
      </c>
      <c r="N411" t="s">
        <v>242</v>
      </c>
      <c r="O411" t="s">
        <v>1124</v>
      </c>
      <c r="P411"/>
      <c r="Q411">
        <v>0</v>
      </c>
      <c r="R411" t="s">
        <v>1128</v>
      </c>
    </row>
    <row r="412" spans="2:18" hidden="1" x14ac:dyDescent="0.35">
      <c r="B412" s="14"/>
      <c r="C412" s="14"/>
      <c r="D412" s="14"/>
      <c r="E412" s="14"/>
      <c r="F412" s="14"/>
      <c r="H412" t="s">
        <v>1531</v>
      </c>
      <c r="I412" t="s">
        <v>868</v>
      </c>
      <c r="J412" t="s">
        <v>392</v>
      </c>
      <c r="K412" t="s">
        <v>23</v>
      </c>
      <c r="L412" t="s">
        <v>242</v>
      </c>
      <c r="M412">
        <v>3</v>
      </c>
      <c r="N412" t="s">
        <v>242</v>
      </c>
      <c r="O412" t="s">
        <v>1124</v>
      </c>
      <c r="P412"/>
      <c r="Q412">
        <v>3</v>
      </c>
      <c r="R412" t="s">
        <v>1125</v>
      </c>
    </row>
    <row r="413" spans="2:18" hidden="1" x14ac:dyDescent="0.35">
      <c r="B413" s="14"/>
      <c r="C413" s="14"/>
      <c r="D413" s="14"/>
      <c r="E413" s="14"/>
      <c r="F413" s="14"/>
      <c r="H413" t="s">
        <v>1532</v>
      </c>
      <c r="I413" t="s">
        <v>868</v>
      </c>
      <c r="J413" t="s">
        <v>392</v>
      </c>
      <c r="K413" t="s">
        <v>23</v>
      </c>
      <c r="L413" t="s">
        <v>242</v>
      </c>
      <c r="M413">
        <v>0</v>
      </c>
      <c r="N413" t="s">
        <v>242</v>
      </c>
      <c r="O413" t="s">
        <v>1124</v>
      </c>
      <c r="P413"/>
      <c r="Q413">
        <v>0</v>
      </c>
      <c r="R413" t="s">
        <v>1128</v>
      </c>
    </row>
    <row r="414" spans="2:18" hidden="1" x14ac:dyDescent="0.35">
      <c r="B414" s="14"/>
      <c r="C414" s="14"/>
      <c r="D414" s="14"/>
      <c r="E414" s="14"/>
      <c r="F414" s="14"/>
      <c r="H414" t="s">
        <v>1533</v>
      </c>
      <c r="I414" t="s">
        <v>869</v>
      </c>
      <c r="J414" t="s">
        <v>229</v>
      </c>
      <c r="K414" t="s">
        <v>23</v>
      </c>
      <c r="L414" t="s">
        <v>242</v>
      </c>
      <c r="M414">
        <v>2</v>
      </c>
      <c r="N414" t="s">
        <v>242</v>
      </c>
      <c r="O414" t="s">
        <v>1124</v>
      </c>
      <c r="P414"/>
      <c r="Q414">
        <v>2</v>
      </c>
      <c r="R414" t="s">
        <v>1125</v>
      </c>
    </row>
    <row r="415" spans="2:18" hidden="1" x14ac:dyDescent="0.35">
      <c r="B415" s="14"/>
      <c r="C415" s="14"/>
      <c r="D415" s="14"/>
      <c r="E415" s="14"/>
      <c r="F415" s="14"/>
      <c r="H415" t="s">
        <v>1534</v>
      </c>
      <c r="I415" t="s">
        <v>869</v>
      </c>
      <c r="J415" t="s">
        <v>229</v>
      </c>
      <c r="K415" t="s">
        <v>23</v>
      </c>
      <c r="L415" t="s">
        <v>242</v>
      </c>
      <c r="M415">
        <v>0</v>
      </c>
      <c r="N415" t="s">
        <v>242</v>
      </c>
      <c r="O415" t="s">
        <v>1124</v>
      </c>
      <c r="P415"/>
      <c r="Q415">
        <v>0</v>
      </c>
      <c r="R415" t="s">
        <v>1128</v>
      </c>
    </row>
    <row r="416" spans="2:18" hidden="1" x14ac:dyDescent="0.35">
      <c r="B416" s="14"/>
      <c r="C416" s="14"/>
      <c r="D416" s="14"/>
      <c r="E416" s="14"/>
      <c r="F416" s="14"/>
      <c r="H416" t="s">
        <v>1535</v>
      </c>
      <c r="I416" t="s">
        <v>870</v>
      </c>
      <c r="J416" t="s">
        <v>393</v>
      </c>
      <c r="K416" t="s">
        <v>23</v>
      </c>
      <c r="L416" t="s">
        <v>242</v>
      </c>
      <c r="M416">
        <v>7</v>
      </c>
      <c r="N416" t="s">
        <v>242</v>
      </c>
      <c r="O416" t="s">
        <v>1124</v>
      </c>
      <c r="P416"/>
      <c r="Q416">
        <v>7</v>
      </c>
      <c r="R416" t="s">
        <v>1125</v>
      </c>
    </row>
    <row r="417" spans="2:18" hidden="1" x14ac:dyDescent="0.35">
      <c r="B417" s="14"/>
      <c r="C417" s="14"/>
      <c r="D417" s="14"/>
      <c r="E417" s="14"/>
      <c r="F417" s="14"/>
      <c r="H417" t="s">
        <v>1536</v>
      </c>
      <c r="I417" t="s">
        <v>870</v>
      </c>
      <c r="J417" t="s">
        <v>393</v>
      </c>
      <c r="K417" t="s">
        <v>23</v>
      </c>
      <c r="L417" t="s">
        <v>242</v>
      </c>
      <c r="M417">
        <v>0</v>
      </c>
      <c r="N417" t="s">
        <v>242</v>
      </c>
      <c r="O417" t="s">
        <v>1124</v>
      </c>
      <c r="P417"/>
      <c r="Q417">
        <v>0</v>
      </c>
      <c r="R417" t="s">
        <v>1128</v>
      </c>
    </row>
    <row r="418" spans="2:18" hidden="1" x14ac:dyDescent="0.35">
      <c r="B418" s="14"/>
      <c r="C418" s="14"/>
      <c r="D418" s="14"/>
      <c r="E418" s="14"/>
      <c r="F418" s="14"/>
      <c r="H418" t="s">
        <v>1537</v>
      </c>
      <c r="I418" t="s">
        <v>871</v>
      </c>
      <c r="J418" t="s">
        <v>394</v>
      </c>
      <c r="K418" t="s">
        <v>23</v>
      </c>
      <c r="L418" t="s">
        <v>242</v>
      </c>
      <c r="M418">
        <v>2</v>
      </c>
      <c r="N418" t="s">
        <v>242</v>
      </c>
      <c r="O418" t="s">
        <v>1124</v>
      </c>
      <c r="P418"/>
      <c r="Q418">
        <v>2</v>
      </c>
      <c r="R418" t="s">
        <v>1125</v>
      </c>
    </row>
    <row r="419" spans="2:18" hidden="1" x14ac:dyDescent="0.35">
      <c r="B419" s="14"/>
      <c r="C419" s="14"/>
      <c r="D419" s="14"/>
      <c r="E419" s="14"/>
      <c r="F419" s="14"/>
      <c r="H419" t="s">
        <v>1538</v>
      </c>
      <c r="I419" t="s">
        <v>872</v>
      </c>
      <c r="J419" t="s">
        <v>34</v>
      </c>
      <c r="K419" t="s">
        <v>23</v>
      </c>
      <c r="L419" t="s">
        <v>242</v>
      </c>
      <c r="M419">
        <v>4</v>
      </c>
      <c r="N419" t="s">
        <v>242</v>
      </c>
      <c r="O419" t="s">
        <v>1124</v>
      </c>
      <c r="P419"/>
      <c r="Q419">
        <v>4</v>
      </c>
      <c r="R419" t="s">
        <v>1125</v>
      </c>
    </row>
    <row r="420" spans="2:18" hidden="1" x14ac:dyDescent="0.35">
      <c r="B420" s="14"/>
      <c r="C420" s="14"/>
      <c r="D420" s="14"/>
      <c r="E420" s="14"/>
      <c r="F420" s="14"/>
      <c r="H420" t="s">
        <v>1539</v>
      </c>
      <c r="I420" t="s">
        <v>872</v>
      </c>
      <c r="J420" t="s">
        <v>34</v>
      </c>
      <c r="K420" t="s">
        <v>23</v>
      </c>
      <c r="L420" t="s">
        <v>242</v>
      </c>
      <c r="M420">
        <v>0</v>
      </c>
      <c r="N420" t="s">
        <v>242</v>
      </c>
      <c r="O420" t="s">
        <v>1124</v>
      </c>
      <c r="P420"/>
      <c r="Q420">
        <v>0</v>
      </c>
      <c r="R420" t="s">
        <v>1128</v>
      </c>
    </row>
    <row r="421" spans="2:18" hidden="1" x14ac:dyDescent="0.35">
      <c r="B421" s="14"/>
      <c r="C421" s="14"/>
      <c r="D421" s="14"/>
      <c r="E421" s="14"/>
      <c r="F421" s="14"/>
      <c r="H421" t="s">
        <v>1540</v>
      </c>
      <c r="I421" t="s">
        <v>395</v>
      </c>
      <c r="J421" t="s">
        <v>396</v>
      </c>
      <c r="K421" t="s">
        <v>23</v>
      </c>
      <c r="L421" t="s">
        <v>242</v>
      </c>
      <c r="M421">
        <v>4</v>
      </c>
      <c r="N421" t="s">
        <v>242</v>
      </c>
      <c r="O421" t="s">
        <v>1124</v>
      </c>
      <c r="P421"/>
      <c r="Q421">
        <v>4</v>
      </c>
      <c r="R421" t="s">
        <v>1125</v>
      </c>
    </row>
    <row r="422" spans="2:18" hidden="1" x14ac:dyDescent="0.35">
      <c r="B422" s="14"/>
      <c r="C422" s="14"/>
      <c r="D422" s="14"/>
      <c r="E422" s="14"/>
      <c r="F422" s="14"/>
      <c r="H422" t="s">
        <v>1541</v>
      </c>
      <c r="I422" t="s">
        <v>395</v>
      </c>
      <c r="J422" t="s">
        <v>396</v>
      </c>
      <c r="K422" t="s">
        <v>23</v>
      </c>
      <c r="L422" t="s">
        <v>242</v>
      </c>
      <c r="M422">
        <v>0</v>
      </c>
      <c r="N422" t="s">
        <v>242</v>
      </c>
      <c r="O422" t="s">
        <v>1124</v>
      </c>
      <c r="P422"/>
      <c r="Q422">
        <v>0</v>
      </c>
      <c r="R422" t="s">
        <v>1128</v>
      </c>
    </row>
    <row r="423" spans="2:18" hidden="1" x14ac:dyDescent="0.35">
      <c r="B423" s="14"/>
      <c r="C423" s="14"/>
      <c r="D423" s="14"/>
      <c r="E423" s="14"/>
      <c r="F423" s="14"/>
      <c r="H423" t="s">
        <v>1542</v>
      </c>
      <c r="I423" t="s">
        <v>873</v>
      </c>
      <c r="J423" t="s">
        <v>110</v>
      </c>
      <c r="K423" t="s">
        <v>23</v>
      </c>
      <c r="L423" t="s">
        <v>242</v>
      </c>
      <c r="M423">
        <v>5</v>
      </c>
      <c r="N423" t="s">
        <v>242</v>
      </c>
      <c r="O423" t="s">
        <v>1124</v>
      </c>
      <c r="P423"/>
      <c r="Q423">
        <v>5</v>
      </c>
      <c r="R423" t="s">
        <v>1125</v>
      </c>
    </row>
    <row r="424" spans="2:18" hidden="1" x14ac:dyDescent="0.35">
      <c r="B424" s="14"/>
      <c r="C424" s="14"/>
      <c r="D424" s="14"/>
      <c r="E424" s="14"/>
      <c r="F424" s="14"/>
      <c r="H424" t="s">
        <v>1543</v>
      </c>
      <c r="I424" t="s">
        <v>873</v>
      </c>
      <c r="J424" t="s">
        <v>110</v>
      </c>
      <c r="K424" t="s">
        <v>23</v>
      </c>
      <c r="L424" t="s">
        <v>242</v>
      </c>
      <c r="M424">
        <v>0</v>
      </c>
      <c r="N424" t="s">
        <v>242</v>
      </c>
      <c r="O424" t="s">
        <v>1124</v>
      </c>
      <c r="P424"/>
      <c r="Q424">
        <v>0</v>
      </c>
      <c r="R424" t="s">
        <v>1128</v>
      </c>
    </row>
    <row r="425" spans="2:18" hidden="1" x14ac:dyDescent="0.35">
      <c r="B425" s="14"/>
      <c r="C425" s="14"/>
      <c r="D425" s="14"/>
      <c r="E425" s="14"/>
      <c r="F425" s="14"/>
      <c r="H425" t="s">
        <v>1544</v>
      </c>
      <c r="I425" t="s">
        <v>874</v>
      </c>
      <c r="J425" t="s">
        <v>112</v>
      </c>
      <c r="K425" t="s">
        <v>23</v>
      </c>
      <c r="L425" t="s">
        <v>242</v>
      </c>
      <c r="M425">
        <v>2</v>
      </c>
      <c r="N425" t="s">
        <v>242</v>
      </c>
      <c r="O425" t="s">
        <v>1124</v>
      </c>
      <c r="P425"/>
      <c r="Q425">
        <v>2</v>
      </c>
      <c r="R425" t="s">
        <v>1125</v>
      </c>
    </row>
    <row r="426" spans="2:18" hidden="1" x14ac:dyDescent="0.35">
      <c r="B426" s="14"/>
      <c r="C426" s="14"/>
      <c r="D426" s="14"/>
      <c r="E426" s="14"/>
      <c r="F426" s="14"/>
      <c r="H426" t="s">
        <v>1545</v>
      </c>
      <c r="I426" t="s">
        <v>874</v>
      </c>
      <c r="J426" t="s">
        <v>112</v>
      </c>
      <c r="K426" t="s">
        <v>23</v>
      </c>
      <c r="L426" t="s">
        <v>242</v>
      </c>
      <c r="M426">
        <v>0</v>
      </c>
      <c r="N426" t="s">
        <v>242</v>
      </c>
      <c r="O426" t="s">
        <v>1124</v>
      </c>
      <c r="P426"/>
      <c r="Q426">
        <v>0</v>
      </c>
      <c r="R426" t="s">
        <v>1128</v>
      </c>
    </row>
    <row r="427" spans="2:18" hidden="1" x14ac:dyDescent="0.35">
      <c r="B427" s="14"/>
      <c r="C427" s="14"/>
      <c r="D427" s="14"/>
      <c r="E427" s="14"/>
      <c r="F427" s="14"/>
      <c r="H427" t="s">
        <v>1546</v>
      </c>
      <c r="I427" t="s">
        <v>875</v>
      </c>
      <c r="J427" t="s">
        <v>397</v>
      </c>
      <c r="K427" t="s">
        <v>23</v>
      </c>
      <c r="L427" t="s">
        <v>242</v>
      </c>
      <c r="M427">
        <v>5</v>
      </c>
      <c r="N427" t="s">
        <v>242</v>
      </c>
      <c r="O427" t="s">
        <v>1124</v>
      </c>
      <c r="P427"/>
      <c r="Q427">
        <v>5</v>
      </c>
      <c r="R427" t="s">
        <v>1125</v>
      </c>
    </row>
    <row r="428" spans="2:18" hidden="1" x14ac:dyDescent="0.35">
      <c r="B428" s="14"/>
      <c r="C428" s="14"/>
      <c r="D428" s="14"/>
      <c r="E428" s="14"/>
      <c r="F428" s="14"/>
      <c r="H428" t="s">
        <v>1547</v>
      </c>
      <c r="I428" t="s">
        <v>875</v>
      </c>
      <c r="J428" t="s">
        <v>397</v>
      </c>
      <c r="K428" t="s">
        <v>23</v>
      </c>
      <c r="L428" t="s">
        <v>242</v>
      </c>
      <c r="M428">
        <v>0</v>
      </c>
      <c r="N428" t="s">
        <v>242</v>
      </c>
      <c r="O428" t="s">
        <v>1124</v>
      </c>
      <c r="P428"/>
      <c r="Q428">
        <v>0</v>
      </c>
      <c r="R428" t="s">
        <v>1128</v>
      </c>
    </row>
    <row r="429" spans="2:18" hidden="1" x14ac:dyDescent="0.35">
      <c r="B429" s="14"/>
      <c r="C429" s="14"/>
      <c r="D429" s="14"/>
      <c r="E429" s="14"/>
      <c r="F429" s="14"/>
      <c r="H429" t="s">
        <v>1548</v>
      </c>
      <c r="I429" t="s">
        <v>876</v>
      </c>
      <c r="J429" t="s">
        <v>398</v>
      </c>
      <c r="K429" t="s">
        <v>23</v>
      </c>
      <c r="L429" t="s">
        <v>242</v>
      </c>
      <c r="M429">
        <v>4</v>
      </c>
      <c r="N429" t="s">
        <v>242</v>
      </c>
      <c r="O429" t="s">
        <v>1124</v>
      </c>
      <c r="P429"/>
      <c r="Q429">
        <v>4</v>
      </c>
      <c r="R429" t="s">
        <v>1125</v>
      </c>
    </row>
    <row r="430" spans="2:18" hidden="1" x14ac:dyDescent="0.35">
      <c r="B430" s="14"/>
      <c r="C430" s="14"/>
      <c r="D430" s="14"/>
      <c r="E430" s="14"/>
      <c r="F430" s="14"/>
      <c r="H430" t="s">
        <v>1549</v>
      </c>
      <c r="I430" t="s">
        <v>876</v>
      </c>
      <c r="J430" t="s">
        <v>398</v>
      </c>
      <c r="K430" t="s">
        <v>23</v>
      </c>
      <c r="L430" t="s">
        <v>242</v>
      </c>
      <c r="M430">
        <v>0</v>
      </c>
      <c r="N430" t="s">
        <v>242</v>
      </c>
      <c r="O430" t="s">
        <v>1124</v>
      </c>
      <c r="P430"/>
      <c r="Q430">
        <v>0</v>
      </c>
      <c r="R430" t="s">
        <v>1128</v>
      </c>
    </row>
    <row r="431" spans="2:18" hidden="1" x14ac:dyDescent="0.35">
      <c r="B431" s="14"/>
      <c r="C431" s="14"/>
      <c r="D431" s="14"/>
      <c r="E431" s="14"/>
      <c r="F431" s="14"/>
      <c r="H431" t="s">
        <v>1550</v>
      </c>
      <c r="I431" t="s">
        <v>877</v>
      </c>
      <c r="J431" t="s">
        <v>399</v>
      </c>
      <c r="K431" t="s">
        <v>23</v>
      </c>
      <c r="L431" t="s">
        <v>242</v>
      </c>
      <c r="M431">
        <v>4</v>
      </c>
      <c r="N431" t="s">
        <v>242</v>
      </c>
      <c r="O431" t="s">
        <v>1124</v>
      </c>
      <c r="P431"/>
      <c r="Q431">
        <v>4</v>
      </c>
      <c r="R431" t="s">
        <v>1125</v>
      </c>
    </row>
    <row r="432" spans="2:18" hidden="1" x14ac:dyDescent="0.35">
      <c r="B432" s="14"/>
      <c r="C432" s="14"/>
      <c r="D432" s="14"/>
      <c r="E432" s="14"/>
      <c r="F432" s="14"/>
      <c r="H432" t="s">
        <v>1551</v>
      </c>
      <c r="I432" t="s">
        <v>877</v>
      </c>
      <c r="J432" t="s">
        <v>399</v>
      </c>
      <c r="K432" t="s">
        <v>23</v>
      </c>
      <c r="L432" t="s">
        <v>242</v>
      </c>
      <c r="M432">
        <v>0</v>
      </c>
      <c r="N432" t="s">
        <v>242</v>
      </c>
      <c r="O432" t="s">
        <v>1124</v>
      </c>
      <c r="P432"/>
      <c r="Q432">
        <v>0</v>
      </c>
      <c r="R432" t="s">
        <v>1128</v>
      </c>
    </row>
    <row r="433" spans="2:18" hidden="1" x14ac:dyDescent="0.35">
      <c r="B433" s="14"/>
      <c r="C433" s="14"/>
      <c r="D433" s="14"/>
      <c r="E433" s="14"/>
      <c r="F433" s="14"/>
      <c r="H433" t="s">
        <v>1552</v>
      </c>
      <c r="I433" t="s">
        <v>878</v>
      </c>
      <c r="J433" t="s">
        <v>400</v>
      </c>
      <c r="K433" t="s">
        <v>23</v>
      </c>
      <c r="L433" t="s">
        <v>242</v>
      </c>
      <c r="M433">
        <v>1</v>
      </c>
      <c r="N433" t="s">
        <v>242</v>
      </c>
      <c r="O433" t="s">
        <v>1124</v>
      </c>
      <c r="P433"/>
      <c r="Q433">
        <v>1</v>
      </c>
      <c r="R433" t="s">
        <v>1125</v>
      </c>
    </row>
    <row r="434" spans="2:18" hidden="1" x14ac:dyDescent="0.35">
      <c r="B434" s="14"/>
      <c r="C434" s="14"/>
      <c r="D434" s="14"/>
      <c r="E434" s="14"/>
      <c r="F434" s="14"/>
      <c r="H434" t="s">
        <v>1553</v>
      </c>
      <c r="I434" t="s">
        <v>879</v>
      </c>
      <c r="J434" t="s">
        <v>401</v>
      </c>
      <c r="K434" t="s">
        <v>23</v>
      </c>
      <c r="L434" t="s">
        <v>242</v>
      </c>
      <c r="M434">
        <v>1</v>
      </c>
      <c r="N434" t="s">
        <v>242</v>
      </c>
      <c r="O434" t="s">
        <v>1124</v>
      </c>
      <c r="P434"/>
      <c r="Q434">
        <v>1</v>
      </c>
      <c r="R434" t="s">
        <v>1125</v>
      </c>
    </row>
    <row r="435" spans="2:18" hidden="1" x14ac:dyDescent="0.35">
      <c r="B435" s="14"/>
      <c r="C435" s="14"/>
      <c r="D435" s="14"/>
      <c r="E435" s="14"/>
      <c r="F435" s="14"/>
      <c r="H435" t="s">
        <v>1554</v>
      </c>
      <c r="I435" t="s">
        <v>880</v>
      </c>
      <c r="J435" t="s">
        <v>402</v>
      </c>
      <c r="K435" t="s">
        <v>23</v>
      </c>
      <c r="L435" t="s">
        <v>242</v>
      </c>
      <c r="M435">
        <v>1</v>
      </c>
      <c r="N435" t="s">
        <v>242</v>
      </c>
      <c r="O435" t="s">
        <v>1124</v>
      </c>
      <c r="P435"/>
      <c r="Q435">
        <v>1</v>
      </c>
      <c r="R435" t="s">
        <v>1125</v>
      </c>
    </row>
    <row r="436" spans="2:18" hidden="1" x14ac:dyDescent="0.35">
      <c r="B436" s="14"/>
      <c r="C436" s="14"/>
      <c r="D436" s="14"/>
      <c r="E436" s="14"/>
      <c r="F436" s="14"/>
      <c r="H436" t="s">
        <v>1555</v>
      </c>
      <c r="I436" t="s">
        <v>880</v>
      </c>
      <c r="J436" t="s">
        <v>403</v>
      </c>
      <c r="K436" t="s">
        <v>23</v>
      </c>
      <c r="L436" t="s">
        <v>242</v>
      </c>
      <c r="M436">
        <v>1</v>
      </c>
      <c r="N436" t="s">
        <v>242</v>
      </c>
      <c r="O436" t="s">
        <v>1124</v>
      </c>
      <c r="P436"/>
      <c r="Q436">
        <v>1</v>
      </c>
      <c r="R436" t="s">
        <v>1125</v>
      </c>
    </row>
    <row r="437" spans="2:18" hidden="1" x14ac:dyDescent="0.35">
      <c r="B437" s="14"/>
      <c r="C437" s="14"/>
      <c r="D437" s="14"/>
      <c r="E437" s="14"/>
      <c r="F437" s="14"/>
      <c r="H437" t="s">
        <v>1556</v>
      </c>
      <c r="I437" t="s">
        <v>880</v>
      </c>
      <c r="J437" t="s">
        <v>404</v>
      </c>
      <c r="K437" t="s">
        <v>23</v>
      </c>
      <c r="L437" t="s">
        <v>242</v>
      </c>
      <c r="M437">
        <v>1</v>
      </c>
      <c r="N437" t="s">
        <v>242</v>
      </c>
      <c r="O437" t="s">
        <v>1124</v>
      </c>
      <c r="P437"/>
      <c r="Q437">
        <v>1</v>
      </c>
      <c r="R437" t="s">
        <v>1125</v>
      </c>
    </row>
    <row r="438" spans="2:18" hidden="1" x14ac:dyDescent="0.35">
      <c r="B438" s="14"/>
      <c r="C438" s="14"/>
      <c r="D438" s="14"/>
      <c r="E438" s="14"/>
      <c r="F438" s="14"/>
      <c r="H438" t="s">
        <v>1557</v>
      </c>
      <c r="I438" t="s">
        <v>881</v>
      </c>
      <c r="J438" t="s">
        <v>405</v>
      </c>
      <c r="K438" t="s">
        <v>23</v>
      </c>
      <c r="L438" t="s">
        <v>242</v>
      </c>
      <c r="M438">
        <v>1</v>
      </c>
      <c r="N438" t="s">
        <v>242</v>
      </c>
      <c r="O438" t="s">
        <v>1124</v>
      </c>
      <c r="P438"/>
      <c r="Q438">
        <v>1</v>
      </c>
      <c r="R438" t="s">
        <v>1125</v>
      </c>
    </row>
    <row r="439" spans="2:18" hidden="1" x14ac:dyDescent="0.35">
      <c r="B439" s="14"/>
      <c r="C439" s="14"/>
      <c r="D439" s="14"/>
      <c r="E439" s="14"/>
      <c r="F439" s="14"/>
      <c r="H439" t="s">
        <v>1558</v>
      </c>
      <c r="I439" t="s">
        <v>882</v>
      </c>
      <c r="J439" t="s">
        <v>406</v>
      </c>
      <c r="K439" t="s">
        <v>23</v>
      </c>
      <c r="L439" t="s">
        <v>242</v>
      </c>
      <c r="M439">
        <v>2</v>
      </c>
      <c r="N439" t="s">
        <v>242</v>
      </c>
      <c r="O439" t="s">
        <v>1124</v>
      </c>
      <c r="P439"/>
      <c r="Q439">
        <v>2</v>
      </c>
      <c r="R439" t="s">
        <v>1125</v>
      </c>
    </row>
    <row r="440" spans="2:18" hidden="1" x14ac:dyDescent="0.35">
      <c r="B440" s="14"/>
      <c r="C440" s="14"/>
      <c r="D440" s="14"/>
      <c r="E440" s="14"/>
      <c r="F440" s="14"/>
      <c r="H440" t="s">
        <v>1559</v>
      </c>
      <c r="I440" t="s">
        <v>407</v>
      </c>
      <c r="J440" t="s">
        <v>408</v>
      </c>
      <c r="K440" t="s">
        <v>23</v>
      </c>
      <c r="L440" t="s">
        <v>242</v>
      </c>
      <c r="M440">
        <v>1</v>
      </c>
      <c r="N440" t="s">
        <v>242</v>
      </c>
      <c r="O440" t="s">
        <v>1124</v>
      </c>
      <c r="P440"/>
      <c r="Q440">
        <v>1</v>
      </c>
      <c r="R440" t="s">
        <v>1125</v>
      </c>
    </row>
    <row r="441" spans="2:18" hidden="1" x14ac:dyDescent="0.35">
      <c r="B441" s="14"/>
      <c r="C441" s="14"/>
      <c r="D441" s="14"/>
      <c r="E441" s="14"/>
      <c r="F441" s="14"/>
      <c r="H441" t="s">
        <v>1560</v>
      </c>
      <c r="I441" t="s">
        <v>409</v>
      </c>
      <c r="J441" t="s">
        <v>410</v>
      </c>
      <c r="K441" t="s">
        <v>23</v>
      </c>
      <c r="L441" t="s">
        <v>242</v>
      </c>
      <c r="M441">
        <v>1</v>
      </c>
      <c r="N441" t="s">
        <v>242</v>
      </c>
      <c r="O441" t="s">
        <v>1124</v>
      </c>
      <c r="P441"/>
      <c r="Q441">
        <v>1</v>
      </c>
      <c r="R441" t="s">
        <v>1125</v>
      </c>
    </row>
    <row r="442" spans="2:18" hidden="1" x14ac:dyDescent="0.35">
      <c r="B442" s="14"/>
      <c r="C442" s="14"/>
      <c r="D442" s="14"/>
      <c r="E442" s="14"/>
      <c r="F442" s="14"/>
      <c r="H442" t="s">
        <v>1561</v>
      </c>
      <c r="I442" t="s">
        <v>409</v>
      </c>
      <c r="J442" t="s">
        <v>411</v>
      </c>
      <c r="K442" t="s">
        <v>23</v>
      </c>
      <c r="L442" t="s">
        <v>242</v>
      </c>
      <c r="M442">
        <v>1</v>
      </c>
      <c r="N442" t="s">
        <v>242</v>
      </c>
      <c r="O442" t="s">
        <v>1124</v>
      </c>
      <c r="P442"/>
      <c r="Q442">
        <v>1</v>
      </c>
      <c r="R442" t="s">
        <v>1125</v>
      </c>
    </row>
    <row r="443" spans="2:18" hidden="1" x14ac:dyDescent="0.35">
      <c r="B443" s="14"/>
      <c r="C443" s="14"/>
      <c r="D443" s="14"/>
      <c r="E443" s="14"/>
      <c r="F443" s="14"/>
      <c r="H443" t="s">
        <v>1562</v>
      </c>
      <c r="I443" t="s">
        <v>860</v>
      </c>
      <c r="J443" t="s">
        <v>412</v>
      </c>
      <c r="K443" t="s">
        <v>23</v>
      </c>
      <c r="L443" t="s">
        <v>242</v>
      </c>
      <c r="M443">
        <v>1</v>
      </c>
      <c r="N443" t="s">
        <v>242</v>
      </c>
      <c r="O443" t="s">
        <v>1124</v>
      </c>
      <c r="P443"/>
      <c r="Q443">
        <v>1</v>
      </c>
      <c r="R443" t="s">
        <v>1125</v>
      </c>
    </row>
    <row r="444" spans="2:18" hidden="1" x14ac:dyDescent="0.35">
      <c r="B444" s="14"/>
      <c r="C444" s="14"/>
      <c r="D444" s="14"/>
      <c r="E444" s="14"/>
      <c r="F444" s="14"/>
      <c r="H444" t="s">
        <v>1563</v>
      </c>
      <c r="I444" t="s">
        <v>860</v>
      </c>
      <c r="J444" t="s">
        <v>412</v>
      </c>
      <c r="K444" t="s">
        <v>23</v>
      </c>
      <c r="L444" t="s">
        <v>242</v>
      </c>
      <c r="M444">
        <v>1</v>
      </c>
      <c r="N444" t="s">
        <v>242</v>
      </c>
      <c r="O444" t="s">
        <v>1124</v>
      </c>
      <c r="P444"/>
      <c r="Q444">
        <v>1</v>
      </c>
      <c r="R444" t="s">
        <v>1125</v>
      </c>
    </row>
    <row r="445" spans="2:18" hidden="1" x14ac:dyDescent="0.35">
      <c r="B445" s="14"/>
      <c r="C445" s="14"/>
      <c r="D445" s="14"/>
      <c r="E445" s="14"/>
      <c r="F445" s="14"/>
      <c r="H445" t="s">
        <v>1564</v>
      </c>
      <c r="I445" t="s">
        <v>883</v>
      </c>
      <c r="J445" t="s">
        <v>413</v>
      </c>
      <c r="K445" t="s">
        <v>23</v>
      </c>
      <c r="L445" t="s">
        <v>242</v>
      </c>
      <c r="M445">
        <v>1</v>
      </c>
      <c r="N445" t="s">
        <v>242</v>
      </c>
      <c r="O445" t="s">
        <v>1124</v>
      </c>
      <c r="P445"/>
      <c r="Q445">
        <v>1</v>
      </c>
      <c r="R445" t="s">
        <v>1125</v>
      </c>
    </row>
    <row r="446" spans="2:18" hidden="1" x14ac:dyDescent="0.35">
      <c r="B446" s="14"/>
      <c r="C446" s="14"/>
      <c r="D446" s="14"/>
      <c r="E446" s="14"/>
      <c r="F446" s="14"/>
      <c r="H446" t="s">
        <v>1565</v>
      </c>
      <c r="I446" t="s">
        <v>884</v>
      </c>
      <c r="J446" t="s">
        <v>414</v>
      </c>
      <c r="K446" t="s">
        <v>23</v>
      </c>
      <c r="L446" t="s">
        <v>242</v>
      </c>
      <c r="M446">
        <v>1</v>
      </c>
      <c r="N446" t="s">
        <v>242</v>
      </c>
      <c r="O446" t="s">
        <v>1124</v>
      </c>
      <c r="P446"/>
      <c r="Q446">
        <v>1</v>
      </c>
      <c r="R446" t="s">
        <v>1125</v>
      </c>
    </row>
    <row r="447" spans="2:18" hidden="1" x14ac:dyDescent="0.35">
      <c r="B447" s="14"/>
      <c r="C447" s="14"/>
      <c r="D447" s="14"/>
      <c r="E447" s="14"/>
      <c r="F447" s="14"/>
      <c r="H447" t="s">
        <v>1566</v>
      </c>
      <c r="I447" t="s">
        <v>415</v>
      </c>
      <c r="J447" t="s">
        <v>416</v>
      </c>
      <c r="K447" t="s">
        <v>23</v>
      </c>
      <c r="L447" t="s">
        <v>242</v>
      </c>
      <c r="M447">
        <v>1</v>
      </c>
      <c r="N447" t="s">
        <v>242</v>
      </c>
      <c r="O447" t="s">
        <v>1124</v>
      </c>
      <c r="P447"/>
      <c r="Q447">
        <v>1</v>
      </c>
      <c r="R447" t="s">
        <v>1125</v>
      </c>
    </row>
    <row r="448" spans="2:18" hidden="1" x14ac:dyDescent="0.35">
      <c r="B448" s="14"/>
      <c r="C448" s="14"/>
      <c r="D448" s="14"/>
      <c r="E448" s="14"/>
      <c r="F448" s="14"/>
      <c r="H448" t="s">
        <v>1567</v>
      </c>
      <c r="I448" t="s">
        <v>885</v>
      </c>
      <c r="J448" t="s">
        <v>417</v>
      </c>
      <c r="K448" t="s">
        <v>23</v>
      </c>
      <c r="L448" t="s">
        <v>242</v>
      </c>
      <c r="M448">
        <v>4</v>
      </c>
      <c r="N448" t="s">
        <v>242</v>
      </c>
      <c r="O448" t="s">
        <v>1124</v>
      </c>
      <c r="P448"/>
      <c r="Q448">
        <v>4</v>
      </c>
      <c r="R448" t="s">
        <v>1125</v>
      </c>
    </row>
    <row r="449" spans="2:18" hidden="1" x14ac:dyDescent="0.35">
      <c r="B449" s="14"/>
      <c r="C449" s="14"/>
      <c r="D449" s="14"/>
      <c r="E449" s="14"/>
      <c r="F449" s="14"/>
      <c r="H449" t="s">
        <v>1568</v>
      </c>
      <c r="I449" t="s">
        <v>418</v>
      </c>
      <c r="J449" t="s">
        <v>419</v>
      </c>
      <c r="K449" t="s">
        <v>23</v>
      </c>
      <c r="L449" t="s">
        <v>242</v>
      </c>
      <c r="M449">
        <v>1</v>
      </c>
      <c r="N449" t="s">
        <v>242</v>
      </c>
      <c r="O449" t="s">
        <v>1124</v>
      </c>
      <c r="P449"/>
      <c r="Q449">
        <v>1</v>
      </c>
      <c r="R449" t="s">
        <v>1125</v>
      </c>
    </row>
    <row r="450" spans="2:18" hidden="1" x14ac:dyDescent="0.35">
      <c r="B450" s="14"/>
      <c r="C450" s="14"/>
      <c r="D450" s="14"/>
      <c r="E450" s="14"/>
      <c r="F450" s="14"/>
      <c r="H450" t="s">
        <v>1569</v>
      </c>
      <c r="I450" t="s">
        <v>886</v>
      </c>
      <c r="J450" t="s">
        <v>420</v>
      </c>
      <c r="K450" t="s">
        <v>23</v>
      </c>
      <c r="L450" t="s">
        <v>242</v>
      </c>
      <c r="M450">
        <v>2</v>
      </c>
      <c r="N450" t="s">
        <v>242</v>
      </c>
      <c r="O450" t="s">
        <v>1124</v>
      </c>
      <c r="P450"/>
      <c r="Q450">
        <v>2</v>
      </c>
      <c r="R450" t="s">
        <v>1125</v>
      </c>
    </row>
    <row r="451" spans="2:18" hidden="1" x14ac:dyDescent="0.35">
      <c r="B451" s="14"/>
      <c r="C451" s="14"/>
      <c r="D451" s="14"/>
      <c r="E451" s="14"/>
      <c r="F451" s="14"/>
      <c r="H451" t="s">
        <v>1570</v>
      </c>
      <c r="I451" t="s">
        <v>421</v>
      </c>
      <c r="J451" t="s">
        <v>422</v>
      </c>
      <c r="K451" t="s">
        <v>23</v>
      </c>
      <c r="L451" t="s">
        <v>242</v>
      </c>
      <c r="M451">
        <v>2</v>
      </c>
      <c r="N451" t="s">
        <v>242</v>
      </c>
      <c r="O451" t="s">
        <v>1124</v>
      </c>
      <c r="P451"/>
      <c r="Q451">
        <v>2</v>
      </c>
      <c r="R451" t="s">
        <v>1125</v>
      </c>
    </row>
    <row r="452" spans="2:18" hidden="1" x14ac:dyDescent="0.35">
      <c r="B452" s="14"/>
      <c r="C452" s="14"/>
      <c r="D452" s="14"/>
      <c r="E452" s="14"/>
      <c r="F452" s="14"/>
      <c r="H452" t="s">
        <v>1571</v>
      </c>
      <c r="I452" t="s">
        <v>85</v>
      </c>
      <c r="J452" t="s">
        <v>86</v>
      </c>
      <c r="K452" t="s">
        <v>23</v>
      </c>
      <c r="L452" t="s">
        <v>242</v>
      </c>
      <c r="M452">
        <v>1</v>
      </c>
      <c r="N452" t="s">
        <v>242</v>
      </c>
      <c r="O452" t="s">
        <v>1124</v>
      </c>
      <c r="P452"/>
      <c r="Q452">
        <v>1</v>
      </c>
      <c r="R452" t="s">
        <v>1125</v>
      </c>
    </row>
    <row r="453" spans="2:18" hidden="1" x14ac:dyDescent="0.35">
      <c r="B453" s="14"/>
      <c r="C453" s="14"/>
      <c r="D453" s="14"/>
      <c r="E453" s="14"/>
      <c r="F453" s="14"/>
      <c r="H453" t="s">
        <v>1572</v>
      </c>
      <c r="I453" t="s">
        <v>887</v>
      </c>
      <c r="J453" t="s">
        <v>423</v>
      </c>
      <c r="K453" t="s">
        <v>23</v>
      </c>
      <c r="L453" t="s">
        <v>242</v>
      </c>
      <c r="M453">
        <v>1</v>
      </c>
      <c r="N453" t="s">
        <v>242</v>
      </c>
      <c r="O453" t="s">
        <v>1124</v>
      </c>
      <c r="P453"/>
      <c r="Q453">
        <v>1</v>
      </c>
      <c r="R453" t="s">
        <v>1125</v>
      </c>
    </row>
    <row r="454" spans="2:18" hidden="1" x14ac:dyDescent="0.35">
      <c r="B454" s="14"/>
      <c r="C454" s="14"/>
      <c r="D454" s="14"/>
      <c r="E454" s="14"/>
      <c r="F454" s="14"/>
      <c r="H454" t="s">
        <v>1573</v>
      </c>
      <c r="I454" t="s">
        <v>424</v>
      </c>
      <c r="J454" t="s">
        <v>425</v>
      </c>
      <c r="K454" t="s">
        <v>23</v>
      </c>
      <c r="L454" t="s">
        <v>242</v>
      </c>
      <c r="M454">
        <v>2</v>
      </c>
      <c r="N454" t="s">
        <v>242</v>
      </c>
      <c r="O454" t="s">
        <v>1124</v>
      </c>
      <c r="P454"/>
      <c r="Q454">
        <v>2</v>
      </c>
      <c r="R454" t="s">
        <v>1125</v>
      </c>
    </row>
    <row r="455" spans="2:18" hidden="1" x14ac:dyDescent="0.35">
      <c r="B455" s="14"/>
      <c r="C455" s="14"/>
      <c r="D455" s="14"/>
      <c r="E455" s="14"/>
      <c r="F455" s="14"/>
      <c r="H455" t="s">
        <v>1574</v>
      </c>
      <c r="I455" t="s">
        <v>888</v>
      </c>
      <c r="J455" t="s">
        <v>426</v>
      </c>
      <c r="K455" t="s">
        <v>23</v>
      </c>
      <c r="L455" t="s">
        <v>242</v>
      </c>
      <c r="M455">
        <v>1</v>
      </c>
      <c r="N455" t="s">
        <v>242</v>
      </c>
      <c r="O455" t="s">
        <v>1124</v>
      </c>
      <c r="P455"/>
      <c r="Q455">
        <v>1</v>
      </c>
      <c r="R455" t="s">
        <v>1125</v>
      </c>
    </row>
    <row r="456" spans="2:18" hidden="1" x14ac:dyDescent="0.35">
      <c r="B456" s="14"/>
      <c r="C456" s="14"/>
      <c r="D456" s="14"/>
      <c r="E456" s="14"/>
      <c r="F456" s="14"/>
      <c r="H456" t="s">
        <v>1575</v>
      </c>
      <c r="I456" t="s">
        <v>889</v>
      </c>
      <c r="J456" t="s">
        <v>427</v>
      </c>
      <c r="K456" t="s">
        <v>23</v>
      </c>
      <c r="L456" t="s">
        <v>242</v>
      </c>
      <c r="M456">
        <v>1</v>
      </c>
      <c r="N456" t="s">
        <v>242</v>
      </c>
      <c r="O456" t="s">
        <v>1124</v>
      </c>
      <c r="P456"/>
      <c r="Q456">
        <v>1</v>
      </c>
      <c r="R456" t="s">
        <v>1125</v>
      </c>
    </row>
    <row r="457" spans="2:18" hidden="1" x14ac:dyDescent="0.35">
      <c r="B457" s="14"/>
      <c r="C457" s="14"/>
      <c r="D457" s="14"/>
      <c r="E457" s="14"/>
      <c r="F457" s="14"/>
      <c r="H457" t="s">
        <v>1576</v>
      </c>
      <c r="I457" t="s">
        <v>890</v>
      </c>
      <c r="J457" t="s">
        <v>428</v>
      </c>
      <c r="K457" t="s">
        <v>23</v>
      </c>
      <c r="L457" t="s">
        <v>242</v>
      </c>
      <c r="M457">
        <v>2</v>
      </c>
      <c r="N457" t="s">
        <v>242</v>
      </c>
      <c r="O457" t="s">
        <v>1124</v>
      </c>
      <c r="P457"/>
      <c r="Q457">
        <v>2</v>
      </c>
      <c r="R457" t="s">
        <v>1125</v>
      </c>
    </row>
    <row r="458" spans="2:18" hidden="1" x14ac:dyDescent="0.35">
      <c r="B458" s="14"/>
      <c r="C458" s="14"/>
      <c r="D458" s="14"/>
      <c r="E458" s="14"/>
      <c r="F458" s="14"/>
      <c r="H458" t="s">
        <v>1577</v>
      </c>
      <c r="I458" t="s">
        <v>891</v>
      </c>
      <c r="J458" t="s">
        <v>429</v>
      </c>
      <c r="K458" t="s">
        <v>23</v>
      </c>
      <c r="L458" t="s">
        <v>242</v>
      </c>
      <c r="M458">
        <v>2</v>
      </c>
      <c r="N458" t="s">
        <v>242</v>
      </c>
      <c r="O458" t="s">
        <v>1124</v>
      </c>
      <c r="P458"/>
      <c r="Q458">
        <v>2</v>
      </c>
      <c r="R458" t="s">
        <v>1125</v>
      </c>
    </row>
    <row r="459" spans="2:18" hidden="1" x14ac:dyDescent="0.35">
      <c r="B459" s="14"/>
      <c r="C459" s="14"/>
      <c r="D459" s="14"/>
      <c r="E459" s="14"/>
      <c r="F459" s="14"/>
      <c r="H459" t="s">
        <v>1578</v>
      </c>
      <c r="I459" t="s">
        <v>892</v>
      </c>
      <c r="J459" t="s">
        <v>430</v>
      </c>
      <c r="K459" t="s">
        <v>23</v>
      </c>
      <c r="L459" t="s">
        <v>242</v>
      </c>
      <c r="M459">
        <v>1</v>
      </c>
      <c r="N459" t="s">
        <v>242</v>
      </c>
      <c r="O459" t="s">
        <v>1124</v>
      </c>
      <c r="P459"/>
      <c r="Q459">
        <v>1</v>
      </c>
      <c r="R459" t="s">
        <v>1125</v>
      </c>
    </row>
    <row r="460" spans="2:18" hidden="1" x14ac:dyDescent="0.35">
      <c r="B460" s="14"/>
      <c r="C460" s="14"/>
      <c r="D460" s="14"/>
      <c r="E460" s="14"/>
      <c r="F460" s="14"/>
      <c r="H460" t="s">
        <v>1579</v>
      </c>
      <c r="I460" t="s">
        <v>893</v>
      </c>
      <c r="J460" t="s">
        <v>431</v>
      </c>
      <c r="K460" t="s">
        <v>23</v>
      </c>
      <c r="L460" t="s">
        <v>242</v>
      </c>
      <c r="M460">
        <v>1</v>
      </c>
      <c r="N460" t="s">
        <v>242</v>
      </c>
      <c r="O460" t="s">
        <v>1124</v>
      </c>
      <c r="P460"/>
      <c r="Q460">
        <v>1</v>
      </c>
      <c r="R460" t="s">
        <v>1125</v>
      </c>
    </row>
    <row r="461" spans="2:18" hidden="1" x14ac:dyDescent="0.35">
      <c r="B461" s="14"/>
      <c r="C461" s="14"/>
      <c r="D461" s="14"/>
      <c r="E461" s="14"/>
      <c r="F461" s="14"/>
      <c r="H461" t="s">
        <v>1580</v>
      </c>
      <c r="I461" t="s">
        <v>894</v>
      </c>
      <c r="J461" t="s">
        <v>432</v>
      </c>
      <c r="K461" t="s">
        <v>23</v>
      </c>
      <c r="L461" t="s">
        <v>242</v>
      </c>
      <c r="M461">
        <v>1</v>
      </c>
      <c r="N461" t="s">
        <v>242</v>
      </c>
      <c r="O461" t="s">
        <v>1124</v>
      </c>
      <c r="P461"/>
      <c r="Q461">
        <v>1</v>
      </c>
      <c r="R461" t="s">
        <v>1125</v>
      </c>
    </row>
    <row r="462" spans="2:18" hidden="1" x14ac:dyDescent="0.35">
      <c r="B462" s="14"/>
      <c r="C462" s="14"/>
      <c r="D462" s="14"/>
      <c r="E462" s="14"/>
      <c r="F462" s="14"/>
      <c r="H462" t="s">
        <v>1581</v>
      </c>
      <c r="I462" t="s">
        <v>433</v>
      </c>
      <c r="J462" t="s">
        <v>434</v>
      </c>
      <c r="K462" t="s">
        <v>23</v>
      </c>
      <c r="L462" t="s">
        <v>242</v>
      </c>
      <c r="M462">
        <v>0</v>
      </c>
      <c r="N462" t="s">
        <v>242</v>
      </c>
      <c r="O462" t="s">
        <v>1124</v>
      </c>
      <c r="P462"/>
      <c r="Q462">
        <v>0</v>
      </c>
      <c r="R462" t="s">
        <v>1128</v>
      </c>
    </row>
    <row r="463" spans="2:18" hidden="1" x14ac:dyDescent="0.35">
      <c r="B463" s="14"/>
      <c r="C463" s="14"/>
      <c r="D463" s="14"/>
      <c r="E463" s="14"/>
      <c r="F463" s="14"/>
      <c r="H463" t="s">
        <v>1582</v>
      </c>
      <c r="I463" t="s">
        <v>435</v>
      </c>
      <c r="J463" t="s">
        <v>16</v>
      </c>
      <c r="K463" t="s">
        <v>23</v>
      </c>
      <c r="L463" t="s">
        <v>242</v>
      </c>
      <c r="M463">
        <v>67</v>
      </c>
      <c r="N463" t="s">
        <v>242</v>
      </c>
      <c r="O463" t="s">
        <v>1124</v>
      </c>
      <c r="P463"/>
      <c r="Q463">
        <v>67</v>
      </c>
      <c r="R463" t="s">
        <v>1125</v>
      </c>
    </row>
    <row r="464" spans="2:18" hidden="1" x14ac:dyDescent="0.35">
      <c r="B464" s="14"/>
      <c r="C464" s="14"/>
      <c r="D464" s="14"/>
      <c r="E464" s="14"/>
      <c r="F464" s="14"/>
      <c r="H464" t="s">
        <v>1583</v>
      </c>
      <c r="I464" t="s">
        <v>435</v>
      </c>
      <c r="J464" t="s">
        <v>16</v>
      </c>
      <c r="K464" t="s">
        <v>23</v>
      </c>
      <c r="L464" t="s">
        <v>242</v>
      </c>
      <c r="M464">
        <v>2400</v>
      </c>
      <c r="N464" t="s">
        <v>242</v>
      </c>
      <c r="O464" t="s">
        <v>1124</v>
      </c>
      <c r="P464"/>
      <c r="Q464">
        <v>2400</v>
      </c>
      <c r="R464" t="s">
        <v>1125</v>
      </c>
    </row>
    <row r="465" spans="2:18" hidden="1" x14ac:dyDescent="0.35">
      <c r="B465" s="14"/>
      <c r="C465" s="14"/>
      <c r="D465" s="14"/>
      <c r="E465" s="14"/>
      <c r="F465" s="14"/>
      <c r="H465" t="s">
        <v>1584</v>
      </c>
      <c r="I465" t="s">
        <v>895</v>
      </c>
      <c r="J465" t="s">
        <v>436</v>
      </c>
      <c r="K465" t="s">
        <v>23</v>
      </c>
      <c r="L465" t="s">
        <v>242</v>
      </c>
      <c r="M465">
        <v>2</v>
      </c>
      <c r="N465" t="s">
        <v>242</v>
      </c>
      <c r="O465" t="s">
        <v>1124</v>
      </c>
      <c r="P465"/>
      <c r="Q465">
        <v>2</v>
      </c>
      <c r="R465" t="s">
        <v>1125</v>
      </c>
    </row>
    <row r="466" spans="2:18" hidden="1" x14ac:dyDescent="0.35">
      <c r="B466" s="14"/>
      <c r="C466" s="14"/>
      <c r="D466" s="14"/>
      <c r="E466" s="14"/>
      <c r="F466" s="14"/>
      <c r="H466" t="s">
        <v>1585</v>
      </c>
      <c r="I466" t="s">
        <v>896</v>
      </c>
      <c r="J466" t="s">
        <v>437</v>
      </c>
      <c r="K466" t="s">
        <v>23</v>
      </c>
      <c r="L466" t="s">
        <v>242</v>
      </c>
      <c r="M466">
        <v>1</v>
      </c>
      <c r="N466" t="s">
        <v>242</v>
      </c>
      <c r="O466" t="s">
        <v>1124</v>
      </c>
      <c r="P466"/>
      <c r="Q466">
        <v>1</v>
      </c>
      <c r="R466" t="s">
        <v>1125</v>
      </c>
    </row>
    <row r="467" spans="2:18" hidden="1" x14ac:dyDescent="0.35">
      <c r="B467" s="14"/>
      <c r="C467" s="14"/>
      <c r="D467" s="14"/>
      <c r="E467" s="14"/>
      <c r="F467" s="14"/>
      <c r="H467" t="s">
        <v>1586</v>
      </c>
      <c r="I467" t="s">
        <v>897</v>
      </c>
      <c r="J467" t="s">
        <v>438</v>
      </c>
      <c r="K467" t="s">
        <v>23</v>
      </c>
      <c r="L467" t="s">
        <v>242</v>
      </c>
      <c r="M467">
        <v>1</v>
      </c>
      <c r="N467" t="s">
        <v>242</v>
      </c>
      <c r="O467" t="s">
        <v>1124</v>
      </c>
      <c r="P467"/>
      <c r="Q467">
        <v>1</v>
      </c>
      <c r="R467" t="s">
        <v>1125</v>
      </c>
    </row>
    <row r="468" spans="2:18" hidden="1" x14ac:dyDescent="0.35">
      <c r="B468" s="14"/>
      <c r="C468" s="14"/>
      <c r="D468" s="14"/>
      <c r="E468" s="14"/>
      <c r="F468" s="14"/>
      <c r="H468" t="s">
        <v>1587</v>
      </c>
      <c r="I468" t="s">
        <v>439</v>
      </c>
      <c r="J468" t="s">
        <v>440</v>
      </c>
      <c r="K468" t="s">
        <v>23</v>
      </c>
      <c r="L468" t="s">
        <v>242</v>
      </c>
      <c r="M468">
        <v>2</v>
      </c>
      <c r="N468" t="s">
        <v>242</v>
      </c>
      <c r="O468" t="s">
        <v>1124</v>
      </c>
      <c r="P468"/>
      <c r="Q468">
        <v>2</v>
      </c>
      <c r="R468" t="s">
        <v>1125</v>
      </c>
    </row>
    <row r="469" spans="2:18" hidden="1" x14ac:dyDescent="0.35">
      <c r="B469" s="14"/>
      <c r="C469" s="14"/>
      <c r="D469" s="14"/>
      <c r="E469" s="14"/>
      <c r="F469" s="14"/>
      <c r="H469" t="s">
        <v>1588</v>
      </c>
      <c r="I469" t="s">
        <v>898</v>
      </c>
      <c r="J469" t="s">
        <v>441</v>
      </c>
      <c r="K469" t="s">
        <v>23</v>
      </c>
      <c r="L469" t="s">
        <v>242</v>
      </c>
      <c r="M469">
        <v>3</v>
      </c>
      <c r="N469" t="s">
        <v>242</v>
      </c>
      <c r="O469" t="s">
        <v>1124</v>
      </c>
      <c r="P469"/>
      <c r="Q469">
        <v>3</v>
      </c>
      <c r="R469" t="s">
        <v>1125</v>
      </c>
    </row>
    <row r="470" spans="2:18" hidden="1" x14ac:dyDescent="0.35">
      <c r="B470" s="14"/>
      <c r="C470" s="14"/>
      <c r="D470" s="14"/>
      <c r="E470" s="14"/>
      <c r="F470" s="14"/>
      <c r="H470" t="s">
        <v>1589</v>
      </c>
      <c r="I470" t="s">
        <v>899</v>
      </c>
      <c r="J470" t="s">
        <v>442</v>
      </c>
      <c r="K470" t="s">
        <v>23</v>
      </c>
      <c r="L470" t="s">
        <v>242</v>
      </c>
      <c r="M470">
        <v>2</v>
      </c>
      <c r="N470" t="s">
        <v>242</v>
      </c>
      <c r="O470" t="s">
        <v>1124</v>
      </c>
      <c r="P470"/>
      <c r="Q470">
        <v>2</v>
      </c>
      <c r="R470" t="s">
        <v>1125</v>
      </c>
    </row>
    <row r="471" spans="2:18" hidden="1" x14ac:dyDescent="0.35">
      <c r="B471" s="14"/>
      <c r="C471" s="14"/>
      <c r="D471" s="14"/>
      <c r="E471" s="14"/>
      <c r="F471" s="14"/>
      <c r="H471" t="s">
        <v>1590</v>
      </c>
      <c r="I471" t="s">
        <v>898</v>
      </c>
      <c r="J471" t="s">
        <v>443</v>
      </c>
      <c r="K471" t="s">
        <v>23</v>
      </c>
      <c r="L471" t="s">
        <v>242</v>
      </c>
      <c r="M471">
        <v>2</v>
      </c>
      <c r="N471" t="s">
        <v>242</v>
      </c>
      <c r="O471" t="s">
        <v>1124</v>
      </c>
      <c r="P471"/>
      <c r="Q471">
        <v>2</v>
      </c>
      <c r="R471" t="s">
        <v>1125</v>
      </c>
    </row>
    <row r="472" spans="2:18" hidden="1" x14ac:dyDescent="0.35">
      <c r="B472" s="14"/>
      <c r="C472" s="14"/>
      <c r="D472" s="14"/>
      <c r="E472" s="14"/>
      <c r="F472" s="14"/>
      <c r="H472" t="s">
        <v>1591</v>
      </c>
      <c r="I472" t="s">
        <v>444</v>
      </c>
      <c r="J472" t="s">
        <v>445</v>
      </c>
      <c r="K472" t="s">
        <v>23</v>
      </c>
      <c r="L472" t="s">
        <v>242</v>
      </c>
      <c r="M472">
        <v>4</v>
      </c>
      <c r="N472" t="s">
        <v>242</v>
      </c>
      <c r="O472" t="s">
        <v>1124</v>
      </c>
      <c r="P472"/>
      <c r="Q472">
        <v>4</v>
      </c>
      <c r="R472" t="s">
        <v>1125</v>
      </c>
    </row>
    <row r="473" spans="2:18" hidden="1" x14ac:dyDescent="0.35">
      <c r="B473" s="14"/>
      <c r="C473" s="14"/>
      <c r="D473" s="14"/>
      <c r="E473" s="14"/>
      <c r="F473" s="14"/>
      <c r="H473" t="s">
        <v>1592</v>
      </c>
      <c r="I473" t="s">
        <v>900</v>
      </c>
      <c r="J473" t="s">
        <v>218</v>
      </c>
      <c r="K473" t="s">
        <v>23</v>
      </c>
      <c r="L473" t="s">
        <v>242</v>
      </c>
      <c r="M473">
        <v>1</v>
      </c>
      <c r="N473" t="s">
        <v>242</v>
      </c>
      <c r="O473" t="s">
        <v>1124</v>
      </c>
      <c r="P473"/>
      <c r="Q473">
        <v>1</v>
      </c>
      <c r="R473" t="s">
        <v>1125</v>
      </c>
    </row>
    <row r="474" spans="2:18" hidden="1" x14ac:dyDescent="0.35">
      <c r="B474" s="14"/>
      <c r="C474" s="14"/>
      <c r="D474" s="14"/>
      <c r="E474" s="14"/>
      <c r="F474" s="14"/>
      <c r="H474" t="s">
        <v>1593</v>
      </c>
      <c r="I474" t="s">
        <v>901</v>
      </c>
      <c r="J474" t="s">
        <v>156</v>
      </c>
      <c r="K474" t="s">
        <v>23</v>
      </c>
      <c r="L474" t="s">
        <v>242</v>
      </c>
      <c r="M474">
        <v>10</v>
      </c>
      <c r="N474" t="s">
        <v>242</v>
      </c>
      <c r="O474" t="s">
        <v>1124</v>
      </c>
      <c r="P474"/>
      <c r="Q474">
        <v>10</v>
      </c>
      <c r="R474" t="s">
        <v>1125</v>
      </c>
    </row>
    <row r="475" spans="2:18" hidden="1" x14ac:dyDescent="0.35">
      <c r="B475" s="14"/>
      <c r="C475" s="14"/>
      <c r="D475" s="14"/>
      <c r="E475" s="14"/>
      <c r="F475" s="14"/>
      <c r="H475" t="s">
        <v>1594</v>
      </c>
      <c r="I475" t="s">
        <v>446</v>
      </c>
      <c r="J475" t="s">
        <v>447</v>
      </c>
      <c r="K475" t="s">
        <v>23</v>
      </c>
      <c r="L475" t="s">
        <v>242</v>
      </c>
      <c r="M475">
        <v>2</v>
      </c>
      <c r="N475" t="s">
        <v>242</v>
      </c>
      <c r="O475" t="s">
        <v>1124</v>
      </c>
      <c r="P475"/>
      <c r="Q475">
        <v>2</v>
      </c>
      <c r="R475" t="s">
        <v>1125</v>
      </c>
    </row>
    <row r="476" spans="2:18" hidden="1" x14ac:dyDescent="0.35">
      <c r="B476" s="14"/>
      <c r="C476" s="14"/>
      <c r="D476" s="14"/>
      <c r="E476" s="14"/>
      <c r="F476" s="14"/>
      <c r="H476" t="s">
        <v>1595</v>
      </c>
      <c r="I476" t="s">
        <v>245</v>
      </c>
      <c r="J476" t="s">
        <v>154</v>
      </c>
      <c r="K476" t="s">
        <v>23</v>
      </c>
      <c r="L476" t="s">
        <v>242</v>
      </c>
      <c r="M476">
        <v>10</v>
      </c>
      <c r="N476" t="s">
        <v>242</v>
      </c>
      <c r="O476" t="s">
        <v>1124</v>
      </c>
      <c r="P476"/>
      <c r="Q476">
        <v>10</v>
      </c>
      <c r="R476" t="s">
        <v>1125</v>
      </c>
    </row>
    <row r="477" spans="2:18" hidden="1" x14ac:dyDescent="0.35">
      <c r="B477" s="14"/>
      <c r="C477" s="14"/>
      <c r="D477" s="14"/>
      <c r="E477" s="14"/>
      <c r="F477" s="14"/>
      <c r="H477" t="s">
        <v>1596</v>
      </c>
      <c r="I477" t="s">
        <v>902</v>
      </c>
      <c r="J477" t="s">
        <v>448</v>
      </c>
      <c r="K477" t="s">
        <v>23</v>
      </c>
      <c r="L477" t="s">
        <v>242</v>
      </c>
      <c r="M477">
        <v>4</v>
      </c>
      <c r="N477" t="s">
        <v>242</v>
      </c>
      <c r="O477" t="s">
        <v>1124</v>
      </c>
      <c r="P477"/>
      <c r="Q477">
        <v>4</v>
      </c>
      <c r="R477" t="s">
        <v>1125</v>
      </c>
    </row>
    <row r="478" spans="2:18" hidden="1" x14ac:dyDescent="0.35">
      <c r="B478" s="14"/>
      <c r="C478" s="14"/>
      <c r="D478" s="14"/>
      <c r="E478" s="14"/>
      <c r="F478" s="14"/>
      <c r="H478" t="s">
        <v>1597</v>
      </c>
      <c r="I478" t="s">
        <v>246</v>
      </c>
      <c r="J478" t="s">
        <v>449</v>
      </c>
      <c r="K478" t="s">
        <v>23</v>
      </c>
      <c r="L478" t="s">
        <v>242</v>
      </c>
      <c r="M478">
        <v>10</v>
      </c>
      <c r="N478" t="s">
        <v>242</v>
      </c>
      <c r="O478" t="s">
        <v>1124</v>
      </c>
      <c r="P478"/>
      <c r="Q478">
        <v>10</v>
      </c>
      <c r="R478" t="s">
        <v>1125</v>
      </c>
    </row>
    <row r="479" spans="2:18" hidden="1" x14ac:dyDescent="0.35">
      <c r="B479" s="14"/>
      <c r="C479" s="14"/>
      <c r="D479" s="14"/>
      <c r="E479" s="14"/>
      <c r="F479" s="14"/>
      <c r="H479" t="s">
        <v>1598</v>
      </c>
      <c r="I479" t="s">
        <v>903</v>
      </c>
      <c r="J479" t="s">
        <v>450</v>
      </c>
      <c r="K479" t="s">
        <v>23</v>
      </c>
      <c r="L479" t="s">
        <v>242</v>
      </c>
      <c r="M479">
        <v>4</v>
      </c>
      <c r="N479" t="s">
        <v>242</v>
      </c>
      <c r="O479" t="s">
        <v>1124</v>
      </c>
      <c r="P479"/>
      <c r="Q479">
        <v>4</v>
      </c>
      <c r="R479" t="s">
        <v>1125</v>
      </c>
    </row>
    <row r="480" spans="2:18" hidden="1" x14ac:dyDescent="0.35">
      <c r="B480" s="14"/>
      <c r="C480" s="14"/>
      <c r="D480" s="14"/>
      <c r="E480" s="14"/>
      <c r="F480" s="14"/>
      <c r="H480" t="s">
        <v>1599</v>
      </c>
      <c r="I480" t="s">
        <v>904</v>
      </c>
      <c r="J480" t="s">
        <v>451</v>
      </c>
      <c r="K480" t="s">
        <v>23</v>
      </c>
      <c r="L480" t="s">
        <v>242</v>
      </c>
      <c r="M480">
        <v>1</v>
      </c>
      <c r="N480" t="s">
        <v>242</v>
      </c>
      <c r="O480" t="s">
        <v>1124</v>
      </c>
      <c r="P480"/>
      <c r="Q480">
        <v>1</v>
      </c>
      <c r="R480" t="s">
        <v>1125</v>
      </c>
    </row>
    <row r="481" spans="2:18" hidden="1" x14ac:dyDescent="0.35">
      <c r="B481" s="14"/>
      <c r="C481" s="14"/>
      <c r="D481" s="14"/>
      <c r="E481" s="14"/>
      <c r="F481" s="14"/>
      <c r="H481" t="s">
        <v>1600</v>
      </c>
      <c r="I481" t="s">
        <v>452</v>
      </c>
      <c r="J481" t="s">
        <v>453</v>
      </c>
      <c r="K481" t="s">
        <v>23</v>
      </c>
      <c r="L481" t="s">
        <v>242</v>
      </c>
      <c r="M481">
        <v>0</v>
      </c>
      <c r="N481" t="s">
        <v>242</v>
      </c>
      <c r="O481" t="s">
        <v>1124</v>
      </c>
      <c r="P481"/>
      <c r="Q481">
        <v>0</v>
      </c>
      <c r="R481" t="s">
        <v>1128</v>
      </c>
    </row>
    <row r="482" spans="2:18" hidden="1" x14ac:dyDescent="0.35">
      <c r="B482" s="14"/>
      <c r="C482" s="14"/>
      <c r="D482" s="14"/>
      <c r="E482" s="14"/>
      <c r="F482" s="14"/>
      <c r="H482" t="s">
        <v>1601</v>
      </c>
      <c r="I482" t="s">
        <v>905</v>
      </c>
      <c r="J482" t="s">
        <v>454</v>
      </c>
      <c r="K482" t="s">
        <v>23</v>
      </c>
      <c r="L482" t="s">
        <v>242</v>
      </c>
      <c r="M482">
        <v>1</v>
      </c>
      <c r="N482" t="s">
        <v>242</v>
      </c>
      <c r="O482" t="s">
        <v>1124</v>
      </c>
      <c r="P482"/>
      <c r="Q482">
        <v>1</v>
      </c>
      <c r="R482" t="s">
        <v>1125</v>
      </c>
    </row>
    <row r="483" spans="2:18" hidden="1" x14ac:dyDescent="0.35">
      <c r="B483" s="14"/>
      <c r="C483" s="14"/>
      <c r="D483" s="14"/>
      <c r="E483" s="14"/>
      <c r="F483" s="14"/>
      <c r="H483" t="s">
        <v>1602</v>
      </c>
      <c r="I483" t="s">
        <v>906</v>
      </c>
      <c r="J483" t="s">
        <v>455</v>
      </c>
      <c r="K483" t="s">
        <v>23</v>
      </c>
      <c r="L483" t="s">
        <v>242</v>
      </c>
      <c r="M483">
        <v>1</v>
      </c>
      <c r="N483" t="s">
        <v>242</v>
      </c>
      <c r="O483" t="s">
        <v>1124</v>
      </c>
      <c r="P483"/>
      <c r="Q483">
        <v>1</v>
      </c>
      <c r="R483" t="s">
        <v>1125</v>
      </c>
    </row>
    <row r="484" spans="2:18" hidden="1" x14ac:dyDescent="0.35">
      <c r="B484" s="14"/>
      <c r="C484" s="14"/>
      <c r="D484" s="14"/>
      <c r="E484" s="14"/>
      <c r="F484" s="14"/>
      <c r="H484" t="s">
        <v>1603</v>
      </c>
      <c r="I484" t="s">
        <v>907</v>
      </c>
      <c r="J484" t="s">
        <v>456</v>
      </c>
      <c r="K484" t="s">
        <v>23</v>
      </c>
      <c r="L484" t="s">
        <v>242</v>
      </c>
      <c r="M484">
        <v>1</v>
      </c>
      <c r="N484" t="s">
        <v>242</v>
      </c>
      <c r="O484" t="s">
        <v>1124</v>
      </c>
      <c r="P484"/>
      <c r="Q484">
        <v>1</v>
      </c>
      <c r="R484" t="s">
        <v>1125</v>
      </c>
    </row>
    <row r="485" spans="2:18" hidden="1" x14ac:dyDescent="0.35">
      <c r="B485" s="14"/>
      <c r="C485" s="14"/>
      <c r="D485" s="14"/>
      <c r="E485" s="14"/>
      <c r="F485" s="14"/>
      <c r="H485" t="s">
        <v>1604</v>
      </c>
      <c r="I485" t="s">
        <v>457</v>
      </c>
      <c r="J485" t="s">
        <v>458</v>
      </c>
      <c r="K485" t="s">
        <v>23</v>
      </c>
      <c r="L485" t="s">
        <v>242</v>
      </c>
      <c r="M485">
        <v>1</v>
      </c>
      <c r="N485" t="s">
        <v>242</v>
      </c>
      <c r="O485" t="s">
        <v>1124</v>
      </c>
      <c r="P485"/>
      <c r="Q485">
        <v>1</v>
      </c>
      <c r="R485" t="s">
        <v>1125</v>
      </c>
    </row>
    <row r="486" spans="2:18" hidden="1" x14ac:dyDescent="0.35">
      <c r="B486" s="14"/>
      <c r="C486" s="14"/>
      <c r="D486" s="14"/>
      <c r="E486" s="14"/>
      <c r="F486" s="14"/>
      <c r="H486" t="s">
        <v>1605</v>
      </c>
      <c r="I486" t="s">
        <v>908</v>
      </c>
      <c r="J486" t="s">
        <v>73</v>
      </c>
      <c r="K486" t="s">
        <v>23</v>
      </c>
      <c r="L486" t="s">
        <v>242</v>
      </c>
      <c r="M486">
        <v>12</v>
      </c>
      <c r="N486" t="s">
        <v>242</v>
      </c>
      <c r="O486" t="s">
        <v>1124</v>
      </c>
      <c r="P486"/>
      <c r="Q486">
        <v>12</v>
      </c>
      <c r="R486" t="s">
        <v>1125</v>
      </c>
    </row>
    <row r="487" spans="2:18" hidden="1" x14ac:dyDescent="0.35">
      <c r="B487" s="14"/>
      <c r="C487" s="14"/>
      <c r="D487" s="14"/>
      <c r="E487" s="14"/>
      <c r="F487" s="14"/>
      <c r="H487" t="s">
        <v>1606</v>
      </c>
      <c r="I487" t="s">
        <v>909</v>
      </c>
      <c r="J487" t="s">
        <v>459</v>
      </c>
      <c r="K487" t="s">
        <v>23</v>
      </c>
      <c r="L487" t="s">
        <v>242</v>
      </c>
      <c r="M487">
        <v>1</v>
      </c>
      <c r="N487" t="s">
        <v>242</v>
      </c>
      <c r="O487" t="s">
        <v>1124</v>
      </c>
      <c r="P487"/>
      <c r="Q487">
        <v>1</v>
      </c>
      <c r="R487" t="s">
        <v>1125</v>
      </c>
    </row>
    <row r="488" spans="2:18" hidden="1" x14ac:dyDescent="0.35">
      <c r="B488" s="14"/>
      <c r="C488" s="14"/>
      <c r="D488" s="14"/>
      <c r="E488" s="14"/>
      <c r="F488" s="14"/>
      <c r="H488" t="s">
        <v>1607</v>
      </c>
      <c r="I488" t="s">
        <v>460</v>
      </c>
      <c r="J488" t="s">
        <v>461</v>
      </c>
      <c r="K488" t="s">
        <v>23</v>
      </c>
      <c r="L488" t="s">
        <v>242</v>
      </c>
      <c r="M488">
        <v>1</v>
      </c>
      <c r="N488" t="s">
        <v>242</v>
      </c>
      <c r="O488" t="s">
        <v>1124</v>
      </c>
      <c r="P488"/>
      <c r="Q488">
        <v>1</v>
      </c>
      <c r="R488" t="s">
        <v>1125</v>
      </c>
    </row>
    <row r="489" spans="2:18" hidden="1" x14ac:dyDescent="0.35">
      <c r="B489" s="14"/>
      <c r="C489" s="14"/>
      <c r="D489" s="14"/>
      <c r="E489" s="14"/>
      <c r="F489" s="14"/>
      <c r="H489" t="s">
        <v>1608</v>
      </c>
      <c r="I489" t="s">
        <v>462</v>
      </c>
      <c r="J489" t="s">
        <v>463</v>
      </c>
      <c r="K489" t="s">
        <v>23</v>
      </c>
      <c r="L489" t="s">
        <v>242</v>
      </c>
      <c r="M489">
        <v>1</v>
      </c>
      <c r="N489" t="s">
        <v>242</v>
      </c>
      <c r="O489" t="s">
        <v>1124</v>
      </c>
      <c r="P489"/>
      <c r="Q489">
        <v>1</v>
      </c>
      <c r="R489" t="s">
        <v>1125</v>
      </c>
    </row>
    <row r="490" spans="2:18" hidden="1" x14ac:dyDescent="0.35">
      <c r="B490" s="14"/>
      <c r="C490" s="14"/>
      <c r="D490" s="14"/>
      <c r="E490" s="14"/>
      <c r="F490" s="14"/>
      <c r="H490" t="s">
        <v>1609</v>
      </c>
      <c r="I490" t="s">
        <v>910</v>
      </c>
      <c r="J490" t="s">
        <v>464</v>
      </c>
      <c r="K490" t="s">
        <v>23</v>
      </c>
      <c r="L490" t="s">
        <v>242</v>
      </c>
      <c r="M490">
        <v>2</v>
      </c>
      <c r="N490" t="s">
        <v>242</v>
      </c>
      <c r="O490" t="s">
        <v>1124</v>
      </c>
      <c r="P490"/>
      <c r="Q490">
        <v>2</v>
      </c>
      <c r="R490" t="s">
        <v>1125</v>
      </c>
    </row>
    <row r="491" spans="2:18" hidden="1" x14ac:dyDescent="0.35">
      <c r="B491" s="14"/>
      <c r="C491" s="14"/>
      <c r="D491" s="14"/>
      <c r="E491" s="14"/>
      <c r="F491" s="14"/>
      <c r="H491" t="s">
        <v>1610</v>
      </c>
      <c r="I491" t="s">
        <v>911</v>
      </c>
      <c r="J491" t="s">
        <v>46</v>
      </c>
      <c r="K491" t="s">
        <v>23</v>
      </c>
      <c r="L491" t="s">
        <v>242</v>
      </c>
      <c r="M491">
        <v>2</v>
      </c>
      <c r="N491" t="s">
        <v>242</v>
      </c>
      <c r="O491" t="s">
        <v>1124</v>
      </c>
      <c r="P491"/>
      <c r="Q491">
        <v>2</v>
      </c>
      <c r="R491" t="s">
        <v>1125</v>
      </c>
    </row>
    <row r="492" spans="2:18" hidden="1" x14ac:dyDescent="0.35">
      <c r="B492" s="14"/>
      <c r="C492" s="14"/>
      <c r="D492" s="14"/>
      <c r="E492" s="14"/>
      <c r="F492" s="14"/>
      <c r="H492" t="s">
        <v>1611</v>
      </c>
      <c r="I492" t="s">
        <v>848</v>
      </c>
      <c r="J492" t="s">
        <v>465</v>
      </c>
      <c r="K492" t="s">
        <v>23</v>
      </c>
      <c r="L492" t="s">
        <v>242</v>
      </c>
      <c r="M492">
        <v>1</v>
      </c>
      <c r="N492" t="s">
        <v>242</v>
      </c>
      <c r="O492" t="s">
        <v>1124</v>
      </c>
      <c r="P492"/>
      <c r="Q492">
        <v>1</v>
      </c>
      <c r="R492" t="s">
        <v>1125</v>
      </c>
    </row>
    <row r="493" spans="2:18" hidden="1" x14ac:dyDescent="0.35">
      <c r="B493" s="14"/>
      <c r="C493" s="14"/>
      <c r="D493" s="14"/>
      <c r="E493" s="14"/>
      <c r="F493" s="14"/>
      <c r="H493" t="s">
        <v>1612</v>
      </c>
      <c r="I493" t="s">
        <v>912</v>
      </c>
      <c r="J493" t="s">
        <v>466</v>
      </c>
      <c r="K493" t="s">
        <v>23</v>
      </c>
      <c r="L493" t="s">
        <v>242</v>
      </c>
      <c r="M493">
        <v>1</v>
      </c>
      <c r="N493" t="s">
        <v>242</v>
      </c>
      <c r="O493" t="s">
        <v>1124</v>
      </c>
      <c r="P493"/>
      <c r="Q493">
        <v>1</v>
      </c>
      <c r="R493" t="s">
        <v>1125</v>
      </c>
    </row>
    <row r="494" spans="2:18" hidden="1" x14ac:dyDescent="0.35">
      <c r="B494" s="14"/>
      <c r="C494" s="14"/>
      <c r="D494" s="14"/>
      <c r="E494" s="14"/>
      <c r="F494" s="14"/>
      <c r="H494" t="s">
        <v>1613</v>
      </c>
      <c r="I494" t="s">
        <v>467</v>
      </c>
      <c r="J494" t="s">
        <v>468</v>
      </c>
      <c r="K494" t="s">
        <v>23</v>
      </c>
      <c r="L494" t="s">
        <v>242</v>
      </c>
      <c r="M494">
        <v>0</v>
      </c>
      <c r="N494" t="s">
        <v>242</v>
      </c>
      <c r="O494" t="s">
        <v>1124</v>
      </c>
      <c r="P494"/>
      <c r="Q494">
        <v>0</v>
      </c>
      <c r="R494" t="s">
        <v>1128</v>
      </c>
    </row>
    <row r="495" spans="2:18" hidden="1" x14ac:dyDescent="0.35">
      <c r="B495" s="14"/>
      <c r="C495" s="14"/>
      <c r="D495" s="14"/>
      <c r="E495" s="14"/>
      <c r="F495" s="14"/>
      <c r="H495" t="s">
        <v>1614</v>
      </c>
      <c r="I495" t="s">
        <v>913</v>
      </c>
      <c r="J495" t="s">
        <v>469</v>
      </c>
      <c r="K495" t="s">
        <v>23</v>
      </c>
      <c r="L495" t="s">
        <v>242</v>
      </c>
      <c r="M495">
        <v>1</v>
      </c>
      <c r="N495" t="s">
        <v>242</v>
      </c>
      <c r="O495" t="s">
        <v>1124</v>
      </c>
      <c r="P495"/>
      <c r="Q495">
        <v>1</v>
      </c>
      <c r="R495" t="s">
        <v>1125</v>
      </c>
    </row>
    <row r="496" spans="2:18" hidden="1" x14ac:dyDescent="0.35">
      <c r="B496" s="14"/>
      <c r="C496" s="14"/>
      <c r="D496" s="14"/>
      <c r="E496" s="14"/>
      <c r="F496" s="14"/>
      <c r="H496" t="s">
        <v>1615</v>
      </c>
      <c r="I496" t="s">
        <v>914</v>
      </c>
      <c r="J496" t="s">
        <v>470</v>
      </c>
      <c r="K496" t="s">
        <v>23</v>
      </c>
      <c r="L496" t="s">
        <v>242</v>
      </c>
      <c r="M496">
        <v>1</v>
      </c>
      <c r="N496" t="s">
        <v>242</v>
      </c>
      <c r="O496" t="s">
        <v>1124</v>
      </c>
      <c r="P496"/>
      <c r="Q496">
        <v>1</v>
      </c>
      <c r="R496" t="s">
        <v>1125</v>
      </c>
    </row>
    <row r="497" spans="2:18" hidden="1" x14ac:dyDescent="0.35">
      <c r="B497" s="14"/>
      <c r="C497" s="14"/>
      <c r="D497" s="14"/>
      <c r="E497" s="14"/>
      <c r="F497" s="14"/>
      <c r="H497" t="s">
        <v>1616</v>
      </c>
      <c r="I497" t="s">
        <v>914</v>
      </c>
      <c r="J497" t="s">
        <v>470</v>
      </c>
      <c r="K497" t="s">
        <v>23</v>
      </c>
      <c r="L497" t="s">
        <v>242</v>
      </c>
      <c r="M497">
        <v>1</v>
      </c>
      <c r="N497" t="s">
        <v>242</v>
      </c>
      <c r="O497" t="s">
        <v>1124</v>
      </c>
      <c r="P497"/>
      <c r="Q497">
        <v>1</v>
      </c>
      <c r="R497" t="s">
        <v>1125</v>
      </c>
    </row>
    <row r="498" spans="2:18" hidden="1" x14ac:dyDescent="0.35">
      <c r="B498" s="14"/>
      <c r="C498" s="14"/>
      <c r="D498" s="14"/>
      <c r="E498" s="14"/>
      <c r="F498" s="14"/>
      <c r="H498" t="s">
        <v>1617</v>
      </c>
      <c r="I498" t="s">
        <v>471</v>
      </c>
      <c r="J498" t="s">
        <v>32</v>
      </c>
      <c r="K498" t="s">
        <v>23</v>
      </c>
      <c r="L498" t="s">
        <v>242</v>
      </c>
      <c r="M498">
        <v>0</v>
      </c>
      <c r="N498" t="s">
        <v>242</v>
      </c>
      <c r="O498" t="s">
        <v>1124</v>
      </c>
      <c r="P498"/>
      <c r="Q498">
        <v>0</v>
      </c>
      <c r="R498" t="s">
        <v>1128</v>
      </c>
    </row>
    <row r="499" spans="2:18" hidden="1" x14ac:dyDescent="0.35">
      <c r="B499" s="14"/>
      <c r="C499" s="14"/>
      <c r="D499" s="14"/>
      <c r="E499" s="14"/>
      <c r="F499" s="14"/>
      <c r="H499" t="s">
        <v>1618</v>
      </c>
      <c r="I499" t="s">
        <v>915</v>
      </c>
      <c r="J499" t="s">
        <v>472</v>
      </c>
      <c r="K499" t="s">
        <v>23</v>
      </c>
      <c r="L499" t="s">
        <v>242</v>
      </c>
      <c r="M499">
        <v>1</v>
      </c>
      <c r="N499" t="s">
        <v>242</v>
      </c>
      <c r="O499" t="s">
        <v>1124</v>
      </c>
      <c r="P499"/>
      <c r="Q499">
        <v>1</v>
      </c>
      <c r="R499" t="s">
        <v>1125</v>
      </c>
    </row>
    <row r="500" spans="2:18" hidden="1" x14ac:dyDescent="0.35">
      <c r="B500" s="14"/>
      <c r="C500" s="14"/>
      <c r="D500" s="14"/>
      <c r="E500" s="14"/>
      <c r="F500" s="14"/>
      <c r="H500" t="s">
        <v>1619</v>
      </c>
      <c r="I500" t="s">
        <v>473</v>
      </c>
      <c r="J500" t="s">
        <v>37</v>
      </c>
      <c r="K500" t="s">
        <v>23</v>
      </c>
      <c r="L500" t="s">
        <v>242</v>
      </c>
      <c r="M500">
        <v>4</v>
      </c>
      <c r="N500" t="s">
        <v>242</v>
      </c>
      <c r="O500" t="s">
        <v>1124</v>
      </c>
      <c r="P500"/>
      <c r="Q500">
        <v>4</v>
      </c>
      <c r="R500" t="s">
        <v>1125</v>
      </c>
    </row>
    <row r="501" spans="2:18" hidden="1" x14ac:dyDescent="0.35">
      <c r="B501" s="14"/>
      <c r="C501" s="14"/>
      <c r="D501" s="14"/>
      <c r="E501" s="14"/>
      <c r="F501" s="14"/>
      <c r="H501" t="s">
        <v>1620</v>
      </c>
      <c r="I501" t="s">
        <v>916</v>
      </c>
      <c r="J501" t="s">
        <v>474</v>
      </c>
      <c r="K501" t="s">
        <v>23</v>
      </c>
      <c r="L501" t="s">
        <v>242</v>
      </c>
      <c r="M501">
        <v>1</v>
      </c>
      <c r="N501" t="s">
        <v>242</v>
      </c>
      <c r="O501" t="s">
        <v>1124</v>
      </c>
      <c r="P501"/>
      <c r="Q501">
        <v>1</v>
      </c>
      <c r="R501" t="s">
        <v>1125</v>
      </c>
    </row>
    <row r="502" spans="2:18" hidden="1" x14ac:dyDescent="0.35">
      <c r="B502" s="14"/>
      <c r="C502" s="14"/>
      <c r="D502" s="14"/>
      <c r="E502" s="14"/>
      <c r="F502" s="14"/>
      <c r="H502" t="s">
        <v>1621</v>
      </c>
      <c r="I502" t="s">
        <v>917</v>
      </c>
      <c r="J502" t="s">
        <v>474</v>
      </c>
      <c r="K502" t="s">
        <v>23</v>
      </c>
      <c r="L502" t="s">
        <v>242</v>
      </c>
      <c r="M502">
        <v>1</v>
      </c>
      <c r="N502" t="s">
        <v>242</v>
      </c>
      <c r="O502" t="s">
        <v>1124</v>
      </c>
      <c r="P502"/>
      <c r="Q502">
        <v>1</v>
      </c>
      <c r="R502" t="s">
        <v>1125</v>
      </c>
    </row>
    <row r="503" spans="2:18" hidden="1" x14ac:dyDescent="0.35">
      <c r="B503" s="14"/>
      <c r="C503" s="14"/>
      <c r="D503" s="14"/>
      <c r="E503" s="14"/>
      <c r="F503" s="14"/>
      <c r="H503" t="s">
        <v>1622</v>
      </c>
      <c r="I503" t="s">
        <v>918</v>
      </c>
      <c r="J503" t="s">
        <v>475</v>
      </c>
      <c r="K503" t="s">
        <v>23</v>
      </c>
      <c r="L503" t="s">
        <v>242</v>
      </c>
      <c r="M503">
        <v>1</v>
      </c>
      <c r="N503" t="s">
        <v>242</v>
      </c>
      <c r="O503" t="s">
        <v>1124</v>
      </c>
      <c r="P503"/>
      <c r="Q503">
        <v>1</v>
      </c>
      <c r="R503" t="s">
        <v>1125</v>
      </c>
    </row>
    <row r="504" spans="2:18" hidden="1" x14ac:dyDescent="0.35">
      <c r="B504" s="14"/>
      <c r="C504" s="14"/>
      <c r="D504" s="14"/>
      <c r="E504" s="14"/>
      <c r="F504" s="14"/>
      <c r="H504" t="s">
        <v>1623</v>
      </c>
      <c r="I504" t="s">
        <v>919</v>
      </c>
      <c r="J504" t="s">
        <v>476</v>
      </c>
      <c r="K504" t="s">
        <v>23</v>
      </c>
      <c r="L504" t="s">
        <v>242</v>
      </c>
      <c r="M504">
        <v>1</v>
      </c>
      <c r="N504" t="s">
        <v>242</v>
      </c>
      <c r="O504" t="s">
        <v>1124</v>
      </c>
      <c r="P504"/>
      <c r="Q504">
        <v>1</v>
      </c>
      <c r="R504" t="s">
        <v>1125</v>
      </c>
    </row>
    <row r="505" spans="2:18" hidden="1" x14ac:dyDescent="0.35">
      <c r="B505" s="14"/>
      <c r="C505" s="14"/>
      <c r="D505" s="14"/>
      <c r="E505" s="14"/>
      <c r="F505" s="14"/>
      <c r="H505" t="s">
        <v>1624</v>
      </c>
      <c r="I505" t="s">
        <v>477</v>
      </c>
      <c r="J505" t="s">
        <v>478</v>
      </c>
      <c r="K505" t="s">
        <v>23</v>
      </c>
      <c r="L505" t="s">
        <v>242</v>
      </c>
      <c r="M505">
        <v>1</v>
      </c>
      <c r="N505" t="s">
        <v>242</v>
      </c>
      <c r="O505" t="s">
        <v>1124</v>
      </c>
      <c r="P505"/>
      <c r="Q505">
        <v>1</v>
      </c>
      <c r="R505" t="s">
        <v>1125</v>
      </c>
    </row>
    <row r="506" spans="2:18" hidden="1" x14ac:dyDescent="0.35">
      <c r="B506" s="14"/>
      <c r="C506" s="14"/>
      <c r="D506" s="14"/>
      <c r="E506" s="14"/>
      <c r="F506" s="14"/>
      <c r="H506" t="s">
        <v>1625</v>
      </c>
      <c r="I506" t="s">
        <v>479</v>
      </c>
      <c r="J506" t="s">
        <v>480</v>
      </c>
      <c r="K506" t="s">
        <v>23</v>
      </c>
      <c r="L506" t="s">
        <v>242</v>
      </c>
      <c r="M506">
        <v>1</v>
      </c>
      <c r="N506" t="s">
        <v>242</v>
      </c>
      <c r="O506" t="s">
        <v>1124</v>
      </c>
      <c r="P506"/>
      <c r="Q506">
        <v>1</v>
      </c>
      <c r="R506" t="s">
        <v>1125</v>
      </c>
    </row>
    <row r="507" spans="2:18" hidden="1" x14ac:dyDescent="0.35">
      <c r="B507" s="14"/>
      <c r="C507" s="14"/>
      <c r="D507" s="14"/>
      <c r="E507" s="14"/>
      <c r="F507" s="14"/>
      <c r="H507" t="s">
        <v>1626</v>
      </c>
      <c r="I507" t="s">
        <v>481</v>
      </c>
      <c r="J507" t="s">
        <v>482</v>
      </c>
      <c r="K507" t="s">
        <v>23</v>
      </c>
      <c r="L507" t="s">
        <v>242</v>
      </c>
      <c r="M507">
        <v>1</v>
      </c>
      <c r="N507" t="s">
        <v>242</v>
      </c>
      <c r="O507" t="s">
        <v>1124</v>
      </c>
      <c r="P507"/>
      <c r="Q507">
        <v>1</v>
      </c>
      <c r="R507" t="s">
        <v>1125</v>
      </c>
    </row>
    <row r="508" spans="2:18" hidden="1" x14ac:dyDescent="0.35">
      <c r="B508" s="14"/>
      <c r="C508" s="14"/>
      <c r="D508" s="14"/>
      <c r="E508" s="14"/>
      <c r="F508" s="14"/>
      <c r="H508" t="s">
        <v>1627</v>
      </c>
      <c r="I508" t="s">
        <v>920</v>
      </c>
      <c r="J508" t="s">
        <v>483</v>
      </c>
      <c r="K508" t="s">
        <v>23</v>
      </c>
      <c r="L508" t="s">
        <v>242</v>
      </c>
      <c r="M508">
        <v>1</v>
      </c>
      <c r="N508" t="s">
        <v>242</v>
      </c>
      <c r="O508" t="s">
        <v>1124</v>
      </c>
      <c r="P508"/>
      <c r="Q508">
        <v>1</v>
      </c>
      <c r="R508" t="s">
        <v>1125</v>
      </c>
    </row>
    <row r="509" spans="2:18" hidden="1" x14ac:dyDescent="0.35">
      <c r="B509" s="14"/>
      <c r="C509" s="14"/>
      <c r="D509" s="14"/>
      <c r="E509" s="14"/>
      <c r="F509" s="14"/>
      <c r="H509" t="s">
        <v>1628</v>
      </c>
      <c r="I509" t="s">
        <v>484</v>
      </c>
      <c r="J509" t="s">
        <v>485</v>
      </c>
      <c r="K509" t="s">
        <v>23</v>
      </c>
      <c r="L509" t="s">
        <v>242</v>
      </c>
      <c r="M509">
        <v>0</v>
      </c>
      <c r="N509" t="s">
        <v>242</v>
      </c>
      <c r="O509" t="s">
        <v>1124</v>
      </c>
      <c r="P509"/>
      <c r="Q509">
        <v>0</v>
      </c>
      <c r="R509" t="s">
        <v>1128</v>
      </c>
    </row>
    <row r="510" spans="2:18" hidden="1" x14ac:dyDescent="0.35">
      <c r="B510" s="14"/>
      <c r="C510" s="14"/>
      <c r="D510" s="14"/>
      <c r="E510" s="14"/>
      <c r="F510" s="14"/>
      <c r="H510" t="s">
        <v>1629</v>
      </c>
      <c r="I510" t="s">
        <v>921</v>
      </c>
      <c r="J510" t="s">
        <v>486</v>
      </c>
      <c r="K510" t="s">
        <v>23</v>
      </c>
      <c r="L510" t="s">
        <v>242</v>
      </c>
      <c r="M510">
        <v>1</v>
      </c>
      <c r="N510" t="s">
        <v>242</v>
      </c>
      <c r="O510" t="s">
        <v>1124</v>
      </c>
      <c r="P510"/>
      <c r="Q510">
        <v>1</v>
      </c>
      <c r="R510" t="s">
        <v>1125</v>
      </c>
    </row>
    <row r="511" spans="2:18" hidden="1" x14ac:dyDescent="0.35">
      <c r="B511" s="14"/>
      <c r="C511" s="14"/>
      <c r="D511" s="14"/>
      <c r="E511" s="14"/>
      <c r="F511" s="14"/>
      <c r="H511" t="s">
        <v>1630</v>
      </c>
      <c r="I511" t="s">
        <v>921</v>
      </c>
      <c r="J511" t="s">
        <v>487</v>
      </c>
      <c r="K511" t="s">
        <v>23</v>
      </c>
      <c r="L511" t="s">
        <v>242</v>
      </c>
      <c r="M511">
        <v>2</v>
      </c>
      <c r="N511" t="s">
        <v>242</v>
      </c>
      <c r="O511" t="s">
        <v>1124</v>
      </c>
      <c r="P511"/>
      <c r="Q511">
        <v>2</v>
      </c>
      <c r="R511" t="s">
        <v>1125</v>
      </c>
    </row>
    <row r="512" spans="2:18" hidden="1" x14ac:dyDescent="0.35">
      <c r="B512" s="14"/>
      <c r="C512" s="14"/>
      <c r="D512" s="14"/>
      <c r="E512" s="14"/>
      <c r="F512" s="14"/>
      <c r="H512" t="s">
        <v>1631</v>
      </c>
      <c r="I512" t="s">
        <v>921</v>
      </c>
      <c r="J512" t="s">
        <v>488</v>
      </c>
      <c r="K512" t="s">
        <v>23</v>
      </c>
      <c r="L512" t="s">
        <v>242</v>
      </c>
      <c r="M512">
        <v>1</v>
      </c>
      <c r="N512" t="s">
        <v>242</v>
      </c>
      <c r="O512" t="s">
        <v>1124</v>
      </c>
      <c r="P512"/>
      <c r="Q512">
        <v>1</v>
      </c>
      <c r="R512" t="s">
        <v>1125</v>
      </c>
    </row>
    <row r="513" spans="2:18" hidden="1" x14ac:dyDescent="0.35">
      <c r="B513" s="14"/>
      <c r="C513" s="14"/>
      <c r="D513" s="14"/>
      <c r="E513" s="14"/>
      <c r="F513" s="14"/>
      <c r="H513" t="s">
        <v>1632</v>
      </c>
      <c r="I513" t="s">
        <v>921</v>
      </c>
      <c r="J513" t="s">
        <v>488</v>
      </c>
      <c r="K513" t="s">
        <v>23</v>
      </c>
      <c r="L513" t="s">
        <v>242</v>
      </c>
      <c r="M513">
        <v>1</v>
      </c>
      <c r="N513" t="s">
        <v>242</v>
      </c>
      <c r="O513" t="s">
        <v>1124</v>
      </c>
      <c r="P513"/>
      <c r="Q513">
        <v>1</v>
      </c>
      <c r="R513" t="s">
        <v>1125</v>
      </c>
    </row>
    <row r="514" spans="2:18" hidden="1" x14ac:dyDescent="0.35">
      <c r="B514" s="14"/>
      <c r="C514" s="14"/>
      <c r="D514" s="14"/>
      <c r="E514" s="14"/>
      <c r="F514" s="14"/>
      <c r="H514" t="s">
        <v>1633</v>
      </c>
      <c r="I514" t="s">
        <v>922</v>
      </c>
      <c r="J514" t="s">
        <v>489</v>
      </c>
      <c r="K514" t="s">
        <v>23</v>
      </c>
      <c r="L514" t="s">
        <v>242</v>
      </c>
      <c r="M514">
        <v>0</v>
      </c>
      <c r="N514" t="s">
        <v>242</v>
      </c>
      <c r="O514" t="s">
        <v>1124</v>
      </c>
      <c r="P514"/>
      <c r="Q514">
        <v>0</v>
      </c>
      <c r="R514" t="s">
        <v>1128</v>
      </c>
    </row>
    <row r="515" spans="2:18" hidden="1" x14ac:dyDescent="0.35">
      <c r="B515" s="14"/>
      <c r="C515" s="14"/>
      <c r="D515" s="14"/>
      <c r="E515" s="14"/>
      <c r="F515" s="14"/>
      <c r="H515" t="s">
        <v>1634</v>
      </c>
      <c r="I515" t="s">
        <v>923</v>
      </c>
      <c r="J515" t="s">
        <v>490</v>
      </c>
      <c r="K515" t="s">
        <v>23</v>
      </c>
      <c r="L515" t="s">
        <v>242</v>
      </c>
      <c r="M515">
        <v>3</v>
      </c>
      <c r="N515" t="s">
        <v>242</v>
      </c>
      <c r="O515" t="s">
        <v>1124</v>
      </c>
      <c r="P515"/>
      <c r="Q515">
        <v>3</v>
      </c>
      <c r="R515" t="s">
        <v>1125</v>
      </c>
    </row>
    <row r="516" spans="2:18" hidden="1" x14ac:dyDescent="0.35">
      <c r="B516" s="14"/>
      <c r="C516" s="14"/>
      <c r="D516" s="14"/>
      <c r="E516" s="14"/>
      <c r="F516" s="14"/>
      <c r="H516" t="s">
        <v>1635</v>
      </c>
      <c r="I516" t="s">
        <v>923</v>
      </c>
      <c r="J516" t="s">
        <v>490</v>
      </c>
      <c r="K516" t="s">
        <v>23</v>
      </c>
      <c r="L516" t="s">
        <v>242</v>
      </c>
      <c r="M516">
        <v>0</v>
      </c>
      <c r="N516" t="s">
        <v>242</v>
      </c>
      <c r="O516" t="s">
        <v>1124</v>
      </c>
      <c r="P516"/>
      <c r="Q516">
        <v>0</v>
      </c>
      <c r="R516" t="s">
        <v>1128</v>
      </c>
    </row>
    <row r="517" spans="2:18" hidden="1" x14ac:dyDescent="0.35">
      <c r="B517" s="14"/>
      <c r="C517" s="14"/>
      <c r="D517" s="14"/>
      <c r="E517" s="14"/>
      <c r="F517" s="14"/>
      <c r="H517" t="s">
        <v>1636</v>
      </c>
      <c r="I517" t="s">
        <v>491</v>
      </c>
      <c r="J517" t="s">
        <v>492</v>
      </c>
      <c r="K517" t="s">
        <v>23</v>
      </c>
      <c r="L517" t="s">
        <v>242</v>
      </c>
      <c r="M517">
        <v>1</v>
      </c>
      <c r="N517" t="s">
        <v>242</v>
      </c>
      <c r="O517" t="s">
        <v>1124</v>
      </c>
      <c r="P517"/>
      <c r="Q517">
        <v>1</v>
      </c>
      <c r="R517" t="s">
        <v>1125</v>
      </c>
    </row>
    <row r="518" spans="2:18" hidden="1" x14ac:dyDescent="0.35">
      <c r="B518" s="14"/>
      <c r="C518" s="14"/>
      <c r="D518" s="14"/>
      <c r="E518" s="14"/>
      <c r="F518" s="14"/>
      <c r="H518" t="s">
        <v>1637</v>
      </c>
      <c r="I518" t="s">
        <v>491</v>
      </c>
      <c r="J518" t="s">
        <v>493</v>
      </c>
      <c r="K518" t="s">
        <v>23</v>
      </c>
      <c r="L518" t="s">
        <v>242</v>
      </c>
      <c r="M518">
        <v>1</v>
      </c>
      <c r="N518" t="s">
        <v>242</v>
      </c>
      <c r="O518" t="s">
        <v>1124</v>
      </c>
      <c r="P518"/>
      <c r="Q518">
        <v>1</v>
      </c>
      <c r="R518" t="s">
        <v>1125</v>
      </c>
    </row>
    <row r="519" spans="2:18" hidden="1" x14ac:dyDescent="0.35">
      <c r="B519" s="14"/>
      <c r="C519" s="14"/>
      <c r="D519" s="14"/>
      <c r="E519" s="14"/>
      <c r="F519" s="14"/>
      <c r="H519" t="s">
        <v>1638</v>
      </c>
      <c r="I519" t="s">
        <v>491</v>
      </c>
      <c r="J519" t="s">
        <v>494</v>
      </c>
      <c r="K519" t="s">
        <v>23</v>
      </c>
      <c r="L519" t="s">
        <v>242</v>
      </c>
      <c r="M519">
        <v>1</v>
      </c>
      <c r="N519" t="s">
        <v>242</v>
      </c>
      <c r="O519" t="s">
        <v>1124</v>
      </c>
      <c r="P519"/>
      <c r="Q519">
        <v>1</v>
      </c>
      <c r="R519" t="s">
        <v>1125</v>
      </c>
    </row>
    <row r="520" spans="2:18" hidden="1" x14ac:dyDescent="0.35">
      <c r="B520" s="14"/>
      <c r="C520" s="14"/>
      <c r="D520" s="14"/>
      <c r="E520" s="14"/>
      <c r="F520" s="14"/>
      <c r="H520" t="s">
        <v>1639</v>
      </c>
      <c r="I520" t="s">
        <v>850</v>
      </c>
      <c r="J520" t="s">
        <v>495</v>
      </c>
      <c r="K520" t="s">
        <v>23</v>
      </c>
      <c r="L520" t="s">
        <v>242</v>
      </c>
      <c r="M520">
        <v>1</v>
      </c>
      <c r="N520" t="s">
        <v>242</v>
      </c>
      <c r="O520" t="s">
        <v>1124</v>
      </c>
      <c r="P520"/>
      <c r="Q520">
        <v>1</v>
      </c>
      <c r="R520" t="s">
        <v>1125</v>
      </c>
    </row>
    <row r="521" spans="2:18" hidden="1" x14ac:dyDescent="0.35">
      <c r="B521" s="14"/>
      <c r="C521" s="14"/>
      <c r="D521" s="14"/>
      <c r="E521" s="14"/>
      <c r="F521" s="14"/>
      <c r="H521" t="s">
        <v>1640</v>
      </c>
      <c r="I521" t="s">
        <v>924</v>
      </c>
      <c r="J521" t="s">
        <v>496</v>
      </c>
      <c r="K521" t="s">
        <v>23</v>
      </c>
      <c r="L521" t="s">
        <v>242</v>
      </c>
      <c r="M521">
        <v>1</v>
      </c>
      <c r="N521" t="s">
        <v>242</v>
      </c>
      <c r="O521" t="s">
        <v>1124</v>
      </c>
      <c r="P521"/>
      <c r="Q521">
        <v>1</v>
      </c>
      <c r="R521" t="s">
        <v>1125</v>
      </c>
    </row>
    <row r="522" spans="2:18" hidden="1" x14ac:dyDescent="0.35">
      <c r="B522" s="14"/>
      <c r="C522" s="14"/>
      <c r="D522" s="14"/>
      <c r="E522" s="14"/>
      <c r="F522" s="14"/>
      <c r="H522" t="s">
        <v>1641</v>
      </c>
      <c r="I522" t="s">
        <v>925</v>
      </c>
      <c r="J522" t="s">
        <v>497</v>
      </c>
      <c r="K522" t="s">
        <v>23</v>
      </c>
      <c r="L522" t="s">
        <v>242</v>
      </c>
      <c r="M522">
        <v>1</v>
      </c>
      <c r="N522" t="s">
        <v>242</v>
      </c>
      <c r="O522" t="s">
        <v>1124</v>
      </c>
      <c r="P522"/>
      <c r="Q522">
        <v>1</v>
      </c>
      <c r="R522" t="s">
        <v>1125</v>
      </c>
    </row>
    <row r="523" spans="2:18" hidden="1" x14ac:dyDescent="0.35">
      <c r="B523" s="14"/>
      <c r="C523" s="14"/>
      <c r="D523" s="14"/>
      <c r="E523" s="14"/>
      <c r="F523" s="14"/>
      <c r="H523" t="s">
        <v>1642</v>
      </c>
      <c r="I523" t="s">
        <v>926</v>
      </c>
      <c r="J523" t="s">
        <v>498</v>
      </c>
      <c r="K523" t="s">
        <v>23</v>
      </c>
      <c r="L523" t="s">
        <v>242</v>
      </c>
      <c r="M523">
        <v>1</v>
      </c>
      <c r="N523" t="s">
        <v>242</v>
      </c>
      <c r="O523" t="s">
        <v>1124</v>
      </c>
      <c r="P523"/>
      <c r="Q523">
        <v>1</v>
      </c>
      <c r="R523" t="s">
        <v>1125</v>
      </c>
    </row>
    <row r="524" spans="2:18" hidden="1" x14ac:dyDescent="0.35">
      <c r="B524" s="14"/>
      <c r="C524" s="14"/>
      <c r="D524" s="14"/>
      <c r="E524" s="14"/>
      <c r="F524" s="14"/>
      <c r="H524" t="s">
        <v>1643</v>
      </c>
      <c r="I524" t="s">
        <v>927</v>
      </c>
      <c r="J524" t="s">
        <v>499</v>
      </c>
      <c r="K524" t="s">
        <v>23</v>
      </c>
      <c r="L524" t="s">
        <v>242</v>
      </c>
      <c r="M524">
        <v>1</v>
      </c>
      <c r="N524" t="s">
        <v>242</v>
      </c>
      <c r="O524" t="s">
        <v>1124</v>
      </c>
      <c r="P524"/>
      <c r="Q524">
        <v>1</v>
      </c>
      <c r="R524" t="s">
        <v>1125</v>
      </c>
    </row>
    <row r="525" spans="2:18" hidden="1" x14ac:dyDescent="0.35">
      <c r="B525" s="14"/>
      <c r="C525" s="14"/>
      <c r="D525" s="14"/>
      <c r="E525" s="14"/>
      <c r="F525" s="14"/>
      <c r="H525" t="s">
        <v>1644</v>
      </c>
      <c r="I525" t="s">
        <v>500</v>
      </c>
      <c r="J525" t="s">
        <v>501</v>
      </c>
      <c r="K525" t="s">
        <v>23</v>
      </c>
      <c r="L525" t="s">
        <v>242</v>
      </c>
      <c r="M525">
        <v>2</v>
      </c>
      <c r="N525" t="s">
        <v>242</v>
      </c>
      <c r="O525" t="s">
        <v>1124</v>
      </c>
      <c r="P525"/>
      <c r="Q525">
        <v>2</v>
      </c>
      <c r="R525" t="s">
        <v>1125</v>
      </c>
    </row>
    <row r="526" spans="2:18" hidden="1" x14ac:dyDescent="0.35">
      <c r="B526" s="14"/>
      <c r="C526" s="14"/>
      <c r="D526" s="14"/>
      <c r="E526" s="14"/>
      <c r="F526" s="14"/>
      <c r="H526" t="s">
        <v>1645</v>
      </c>
      <c r="I526" t="s">
        <v>928</v>
      </c>
      <c r="J526" t="s">
        <v>502</v>
      </c>
      <c r="K526" t="s">
        <v>23</v>
      </c>
      <c r="L526" t="s">
        <v>242</v>
      </c>
      <c r="M526">
        <v>1</v>
      </c>
      <c r="N526" t="s">
        <v>242</v>
      </c>
      <c r="O526" t="s">
        <v>1124</v>
      </c>
      <c r="P526"/>
      <c r="Q526">
        <v>1</v>
      </c>
      <c r="R526" t="s">
        <v>1125</v>
      </c>
    </row>
    <row r="527" spans="2:18" hidden="1" x14ac:dyDescent="0.35">
      <c r="B527" s="14"/>
      <c r="C527" s="14"/>
      <c r="D527" s="14"/>
      <c r="E527" s="14"/>
      <c r="F527" s="14"/>
      <c r="H527" t="s">
        <v>1646</v>
      </c>
      <c r="I527" t="s">
        <v>929</v>
      </c>
      <c r="J527" t="s">
        <v>503</v>
      </c>
      <c r="K527" t="s">
        <v>23</v>
      </c>
      <c r="L527" t="s">
        <v>242</v>
      </c>
      <c r="M527">
        <v>1</v>
      </c>
      <c r="N527" t="s">
        <v>242</v>
      </c>
      <c r="O527" t="s">
        <v>1124</v>
      </c>
      <c r="P527"/>
      <c r="Q527">
        <v>1</v>
      </c>
      <c r="R527" t="s">
        <v>1125</v>
      </c>
    </row>
    <row r="528" spans="2:18" hidden="1" x14ac:dyDescent="0.35">
      <c r="B528" s="14"/>
      <c r="C528" s="14"/>
      <c r="D528" s="14"/>
      <c r="E528" s="14"/>
      <c r="F528" s="14"/>
      <c r="H528" t="s">
        <v>1647</v>
      </c>
      <c r="I528" t="s">
        <v>504</v>
      </c>
      <c r="J528" t="s">
        <v>505</v>
      </c>
      <c r="K528" t="s">
        <v>23</v>
      </c>
      <c r="L528" t="s">
        <v>242</v>
      </c>
      <c r="M528">
        <v>1</v>
      </c>
      <c r="N528" t="s">
        <v>242</v>
      </c>
      <c r="O528" t="s">
        <v>1124</v>
      </c>
      <c r="P528"/>
      <c r="Q528">
        <v>1</v>
      </c>
      <c r="R528" t="s">
        <v>1125</v>
      </c>
    </row>
    <row r="529" spans="2:18" hidden="1" x14ac:dyDescent="0.35">
      <c r="B529" s="14"/>
      <c r="C529" s="14"/>
      <c r="D529" s="14"/>
      <c r="E529" s="14"/>
      <c r="F529" s="14"/>
      <c r="H529" t="s">
        <v>1648</v>
      </c>
      <c r="I529" t="s">
        <v>930</v>
      </c>
      <c r="J529" t="s">
        <v>82</v>
      </c>
      <c r="K529" t="s">
        <v>23</v>
      </c>
      <c r="L529" t="s">
        <v>242</v>
      </c>
      <c r="M529">
        <v>1</v>
      </c>
      <c r="N529" t="s">
        <v>242</v>
      </c>
      <c r="O529" t="s">
        <v>1124</v>
      </c>
      <c r="P529"/>
      <c r="Q529">
        <v>1</v>
      </c>
      <c r="R529" t="s">
        <v>1125</v>
      </c>
    </row>
    <row r="530" spans="2:18" hidden="1" x14ac:dyDescent="0.35">
      <c r="B530" s="14"/>
      <c r="C530" s="14"/>
      <c r="D530" s="14"/>
      <c r="E530" s="14"/>
      <c r="F530" s="14"/>
      <c r="H530" t="s">
        <v>1649</v>
      </c>
      <c r="I530" t="s">
        <v>931</v>
      </c>
      <c r="J530" t="s">
        <v>506</v>
      </c>
      <c r="K530" t="s">
        <v>23</v>
      </c>
      <c r="L530" t="s">
        <v>242</v>
      </c>
      <c r="M530">
        <v>1</v>
      </c>
      <c r="N530" t="s">
        <v>242</v>
      </c>
      <c r="O530" t="s">
        <v>1124</v>
      </c>
      <c r="P530"/>
      <c r="Q530">
        <v>1</v>
      </c>
      <c r="R530" t="s">
        <v>1125</v>
      </c>
    </row>
    <row r="531" spans="2:18" hidden="1" x14ac:dyDescent="0.35">
      <c r="B531" s="14"/>
      <c r="C531" s="14"/>
      <c r="D531" s="14"/>
      <c r="E531" s="14"/>
      <c r="F531" s="14"/>
      <c r="H531" t="s">
        <v>1650</v>
      </c>
      <c r="I531" t="s">
        <v>932</v>
      </c>
      <c r="J531" t="s">
        <v>507</v>
      </c>
      <c r="K531" t="s">
        <v>23</v>
      </c>
      <c r="L531" t="s">
        <v>242</v>
      </c>
      <c r="M531">
        <v>2</v>
      </c>
      <c r="N531" t="s">
        <v>242</v>
      </c>
      <c r="O531" t="s">
        <v>1124</v>
      </c>
      <c r="P531"/>
      <c r="Q531">
        <v>2</v>
      </c>
      <c r="R531" t="s">
        <v>1125</v>
      </c>
    </row>
    <row r="532" spans="2:18" hidden="1" x14ac:dyDescent="0.35">
      <c r="B532" s="14"/>
      <c r="C532" s="14"/>
      <c r="D532" s="14"/>
      <c r="E532" s="14"/>
      <c r="F532" s="14"/>
      <c r="H532" t="s">
        <v>1651</v>
      </c>
      <c r="I532" t="s">
        <v>932</v>
      </c>
      <c r="J532" t="s">
        <v>507</v>
      </c>
      <c r="K532" t="s">
        <v>23</v>
      </c>
      <c r="L532" t="s">
        <v>242</v>
      </c>
      <c r="M532">
        <v>0</v>
      </c>
      <c r="N532" t="s">
        <v>242</v>
      </c>
      <c r="O532" t="s">
        <v>1124</v>
      </c>
      <c r="P532"/>
      <c r="Q532">
        <v>0</v>
      </c>
      <c r="R532" t="s">
        <v>1128</v>
      </c>
    </row>
    <row r="533" spans="2:18" hidden="1" x14ac:dyDescent="0.35">
      <c r="B533" s="14"/>
      <c r="C533" s="14"/>
      <c r="D533" s="14"/>
      <c r="E533" s="14"/>
      <c r="F533" s="14"/>
      <c r="H533" t="s">
        <v>1652</v>
      </c>
      <c r="I533" t="s">
        <v>932</v>
      </c>
      <c r="J533" t="s">
        <v>508</v>
      </c>
      <c r="K533" t="s">
        <v>23</v>
      </c>
      <c r="L533" t="s">
        <v>242</v>
      </c>
      <c r="M533">
        <v>1</v>
      </c>
      <c r="N533" t="s">
        <v>242</v>
      </c>
      <c r="O533" t="s">
        <v>1124</v>
      </c>
      <c r="P533"/>
      <c r="Q533">
        <v>1</v>
      </c>
      <c r="R533" t="s">
        <v>1125</v>
      </c>
    </row>
    <row r="534" spans="2:18" hidden="1" x14ac:dyDescent="0.35">
      <c r="B534" s="14"/>
      <c r="C534" s="14"/>
      <c r="D534" s="14"/>
      <c r="E534" s="14"/>
      <c r="F534" s="14"/>
      <c r="H534" t="s">
        <v>1653</v>
      </c>
      <c r="I534" t="s">
        <v>509</v>
      </c>
      <c r="J534" t="s">
        <v>510</v>
      </c>
      <c r="K534" t="s">
        <v>23</v>
      </c>
      <c r="L534" t="s">
        <v>242</v>
      </c>
      <c r="M534">
        <v>1</v>
      </c>
      <c r="N534" t="s">
        <v>242</v>
      </c>
      <c r="O534" t="s">
        <v>1124</v>
      </c>
      <c r="P534"/>
      <c r="Q534">
        <v>1</v>
      </c>
      <c r="R534" t="s">
        <v>1125</v>
      </c>
    </row>
    <row r="535" spans="2:18" hidden="1" x14ac:dyDescent="0.35">
      <c r="B535" s="14"/>
      <c r="C535" s="14"/>
      <c r="D535" s="14"/>
      <c r="E535" s="14"/>
      <c r="F535" s="14"/>
      <c r="H535" t="s">
        <v>1654</v>
      </c>
      <c r="I535" t="s">
        <v>933</v>
      </c>
      <c r="J535" t="s">
        <v>511</v>
      </c>
      <c r="K535" t="s">
        <v>23</v>
      </c>
      <c r="L535" t="s">
        <v>242</v>
      </c>
      <c r="M535">
        <v>3</v>
      </c>
      <c r="N535" t="s">
        <v>242</v>
      </c>
      <c r="O535" t="s">
        <v>1124</v>
      </c>
      <c r="P535"/>
      <c r="Q535">
        <v>3</v>
      </c>
      <c r="R535" t="s">
        <v>1125</v>
      </c>
    </row>
    <row r="536" spans="2:18" hidden="1" x14ac:dyDescent="0.35">
      <c r="B536" s="14"/>
      <c r="C536" s="14"/>
      <c r="D536" s="14"/>
      <c r="E536" s="14"/>
      <c r="F536" s="14"/>
      <c r="H536" t="s">
        <v>1655</v>
      </c>
      <c r="I536" t="s">
        <v>933</v>
      </c>
      <c r="J536" t="s">
        <v>511</v>
      </c>
      <c r="K536" t="s">
        <v>23</v>
      </c>
      <c r="L536" t="s">
        <v>242</v>
      </c>
      <c r="M536">
        <v>0</v>
      </c>
      <c r="N536" t="s">
        <v>242</v>
      </c>
      <c r="O536" t="s">
        <v>1124</v>
      </c>
      <c r="P536"/>
      <c r="Q536">
        <v>0</v>
      </c>
      <c r="R536" t="s">
        <v>1128</v>
      </c>
    </row>
    <row r="537" spans="2:18" hidden="1" x14ac:dyDescent="0.35">
      <c r="B537" s="14"/>
      <c r="C537" s="14"/>
      <c r="D537" s="14"/>
      <c r="E537" s="14"/>
      <c r="F537" s="14"/>
      <c r="H537" t="s">
        <v>1656</v>
      </c>
      <c r="I537" t="s">
        <v>934</v>
      </c>
      <c r="J537" t="s">
        <v>512</v>
      </c>
      <c r="K537" t="s">
        <v>23</v>
      </c>
      <c r="L537" t="s">
        <v>242</v>
      </c>
      <c r="M537">
        <v>3</v>
      </c>
      <c r="N537" t="s">
        <v>242</v>
      </c>
      <c r="O537" t="s">
        <v>1124</v>
      </c>
      <c r="P537"/>
      <c r="Q537">
        <v>3</v>
      </c>
      <c r="R537" t="s">
        <v>1125</v>
      </c>
    </row>
    <row r="538" spans="2:18" hidden="1" x14ac:dyDescent="0.35">
      <c r="B538" s="14"/>
      <c r="C538" s="14"/>
      <c r="D538" s="14"/>
      <c r="E538" s="14"/>
      <c r="F538" s="14"/>
      <c r="H538" t="s">
        <v>1657</v>
      </c>
      <c r="I538" t="s">
        <v>934</v>
      </c>
      <c r="J538" t="s">
        <v>512</v>
      </c>
      <c r="K538" t="s">
        <v>23</v>
      </c>
      <c r="L538" t="s">
        <v>242</v>
      </c>
      <c r="M538">
        <v>0</v>
      </c>
      <c r="N538" t="s">
        <v>242</v>
      </c>
      <c r="O538" t="s">
        <v>1124</v>
      </c>
      <c r="P538"/>
      <c r="Q538">
        <v>0</v>
      </c>
      <c r="R538" t="s">
        <v>1128</v>
      </c>
    </row>
    <row r="539" spans="2:18" hidden="1" x14ac:dyDescent="0.35">
      <c r="B539" s="14"/>
      <c r="C539" s="14"/>
      <c r="D539" s="14"/>
      <c r="E539" s="14"/>
      <c r="F539" s="14"/>
      <c r="H539" t="s">
        <v>1658</v>
      </c>
      <c r="I539" t="s">
        <v>935</v>
      </c>
      <c r="J539" t="s">
        <v>513</v>
      </c>
      <c r="K539" t="s">
        <v>23</v>
      </c>
      <c r="L539" t="s">
        <v>242</v>
      </c>
      <c r="M539">
        <v>1</v>
      </c>
      <c r="N539" t="s">
        <v>242</v>
      </c>
      <c r="O539" t="s">
        <v>1124</v>
      </c>
      <c r="P539"/>
      <c r="Q539">
        <v>1</v>
      </c>
      <c r="R539" t="s">
        <v>1125</v>
      </c>
    </row>
    <row r="540" spans="2:18" hidden="1" x14ac:dyDescent="0.35">
      <c r="B540" s="14"/>
      <c r="C540" s="14"/>
      <c r="D540" s="14"/>
      <c r="E540" s="14"/>
      <c r="F540" s="14"/>
      <c r="H540" t="s">
        <v>1659</v>
      </c>
      <c r="I540" t="s">
        <v>514</v>
      </c>
      <c r="J540" t="s">
        <v>515</v>
      </c>
      <c r="K540" t="s">
        <v>23</v>
      </c>
      <c r="L540" t="s">
        <v>242</v>
      </c>
      <c r="M540">
        <v>1</v>
      </c>
      <c r="N540" t="s">
        <v>242</v>
      </c>
      <c r="O540" t="s">
        <v>1124</v>
      </c>
      <c r="P540"/>
      <c r="Q540">
        <v>1</v>
      </c>
      <c r="R540" t="s">
        <v>1125</v>
      </c>
    </row>
    <row r="541" spans="2:18" hidden="1" x14ac:dyDescent="0.35">
      <c r="B541" s="14"/>
      <c r="C541" s="14"/>
      <c r="D541" s="14"/>
      <c r="E541" s="14"/>
      <c r="F541" s="14"/>
      <c r="H541" t="s">
        <v>1660</v>
      </c>
      <c r="I541" t="s">
        <v>516</v>
      </c>
      <c r="J541" t="s">
        <v>517</v>
      </c>
      <c r="K541" t="s">
        <v>23</v>
      </c>
      <c r="L541" t="s">
        <v>242</v>
      </c>
      <c r="M541">
        <v>1</v>
      </c>
      <c r="N541" t="s">
        <v>242</v>
      </c>
      <c r="O541" t="s">
        <v>1124</v>
      </c>
      <c r="P541"/>
      <c r="Q541">
        <v>1</v>
      </c>
      <c r="R541" t="s">
        <v>1125</v>
      </c>
    </row>
    <row r="542" spans="2:18" hidden="1" x14ac:dyDescent="0.35">
      <c r="B542" s="14"/>
      <c r="C542" s="14"/>
      <c r="D542" s="14"/>
      <c r="E542" s="14"/>
      <c r="F542" s="14"/>
      <c r="H542" t="s">
        <v>1661</v>
      </c>
      <c r="I542" t="s">
        <v>518</v>
      </c>
      <c r="J542" t="s">
        <v>519</v>
      </c>
      <c r="K542" t="s">
        <v>23</v>
      </c>
      <c r="L542" t="s">
        <v>242</v>
      </c>
      <c r="M542">
        <v>1</v>
      </c>
      <c r="N542" t="s">
        <v>242</v>
      </c>
      <c r="O542" t="s">
        <v>1124</v>
      </c>
      <c r="P542"/>
      <c r="Q542">
        <v>1</v>
      </c>
      <c r="R542" t="s">
        <v>1125</v>
      </c>
    </row>
    <row r="543" spans="2:18" hidden="1" x14ac:dyDescent="0.35">
      <c r="B543" s="14"/>
      <c r="C543" s="14"/>
      <c r="D543" s="14"/>
      <c r="E543" s="14"/>
      <c r="F543" s="14"/>
      <c r="H543" t="s">
        <v>1662</v>
      </c>
      <c r="I543" t="s">
        <v>520</v>
      </c>
      <c r="J543" t="s">
        <v>521</v>
      </c>
      <c r="K543" t="s">
        <v>23</v>
      </c>
      <c r="L543" t="s">
        <v>242</v>
      </c>
      <c r="M543">
        <v>0</v>
      </c>
      <c r="N543" t="s">
        <v>242</v>
      </c>
      <c r="O543" t="s">
        <v>1124</v>
      </c>
      <c r="P543"/>
      <c r="Q543">
        <v>0</v>
      </c>
      <c r="R543" t="s">
        <v>1128</v>
      </c>
    </row>
    <row r="544" spans="2:18" hidden="1" x14ac:dyDescent="0.35">
      <c r="B544" s="14"/>
      <c r="C544" s="14"/>
      <c r="D544" s="14"/>
      <c r="E544" s="14"/>
      <c r="F544" s="14"/>
      <c r="H544" t="s">
        <v>1663</v>
      </c>
      <c r="I544" t="s">
        <v>936</v>
      </c>
      <c r="J544" t="s">
        <v>122</v>
      </c>
      <c r="K544" t="s">
        <v>23</v>
      </c>
      <c r="L544" t="s">
        <v>242</v>
      </c>
      <c r="M544">
        <v>48</v>
      </c>
      <c r="N544" t="s">
        <v>242</v>
      </c>
      <c r="O544" t="s">
        <v>1124</v>
      </c>
      <c r="P544"/>
      <c r="Q544">
        <v>48</v>
      </c>
      <c r="R544" t="s">
        <v>1125</v>
      </c>
    </row>
    <row r="545" spans="2:18" hidden="1" x14ac:dyDescent="0.35">
      <c r="B545" s="14"/>
      <c r="C545" s="14"/>
      <c r="D545" s="14"/>
      <c r="E545" s="14"/>
      <c r="F545" s="14"/>
      <c r="H545" t="s">
        <v>1664</v>
      </c>
      <c r="I545" t="s">
        <v>937</v>
      </c>
      <c r="J545" t="s">
        <v>522</v>
      </c>
      <c r="K545" t="s">
        <v>23</v>
      </c>
      <c r="L545" t="s">
        <v>242</v>
      </c>
      <c r="M545">
        <v>26</v>
      </c>
      <c r="N545" t="s">
        <v>242</v>
      </c>
      <c r="O545" t="s">
        <v>1124</v>
      </c>
      <c r="P545"/>
      <c r="Q545">
        <v>26</v>
      </c>
      <c r="R545" t="s">
        <v>1125</v>
      </c>
    </row>
    <row r="546" spans="2:18" hidden="1" x14ac:dyDescent="0.35">
      <c r="B546" s="14"/>
      <c r="C546" s="14"/>
      <c r="D546" s="14"/>
      <c r="E546" s="14"/>
      <c r="F546" s="14"/>
      <c r="H546" t="s">
        <v>1665</v>
      </c>
      <c r="I546" t="s">
        <v>938</v>
      </c>
      <c r="J546" t="s">
        <v>523</v>
      </c>
      <c r="K546" t="s">
        <v>23</v>
      </c>
      <c r="L546" t="s">
        <v>242</v>
      </c>
      <c r="M546">
        <v>15</v>
      </c>
      <c r="N546" t="s">
        <v>242</v>
      </c>
      <c r="O546" t="s">
        <v>1124</v>
      </c>
      <c r="P546"/>
      <c r="Q546">
        <v>15</v>
      </c>
      <c r="R546" t="s">
        <v>1125</v>
      </c>
    </row>
    <row r="547" spans="2:18" hidden="1" x14ac:dyDescent="0.35">
      <c r="B547" s="14"/>
      <c r="C547" s="14"/>
      <c r="D547" s="14"/>
      <c r="E547" s="14"/>
      <c r="F547" s="14"/>
      <c r="H547" t="s">
        <v>1666</v>
      </c>
      <c r="I547" t="s">
        <v>939</v>
      </c>
      <c r="J547" t="s">
        <v>150</v>
      </c>
      <c r="K547" t="s">
        <v>23</v>
      </c>
      <c r="L547" t="s">
        <v>242</v>
      </c>
      <c r="M547">
        <v>15</v>
      </c>
      <c r="N547" t="s">
        <v>242</v>
      </c>
      <c r="O547" t="s">
        <v>1124</v>
      </c>
      <c r="P547"/>
      <c r="Q547">
        <v>15</v>
      </c>
      <c r="R547" t="s">
        <v>1125</v>
      </c>
    </row>
    <row r="548" spans="2:18" hidden="1" x14ac:dyDescent="0.35">
      <c r="B548" s="14"/>
      <c r="C548" s="14"/>
      <c r="D548" s="14"/>
      <c r="E548" s="14"/>
      <c r="F548" s="14"/>
      <c r="H548" t="s">
        <v>1667</v>
      </c>
      <c r="I548" t="s">
        <v>524</v>
      </c>
      <c r="J548" t="s">
        <v>525</v>
      </c>
      <c r="K548" t="s">
        <v>23</v>
      </c>
      <c r="L548" t="s">
        <v>242</v>
      </c>
      <c r="M548">
        <v>1</v>
      </c>
      <c r="N548" t="s">
        <v>242</v>
      </c>
      <c r="O548" t="s">
        <v>1124</v>
      </c>
      <c r="P548"/>
      <c r="Q548">
        <v>1</v>
      </c>
      <c r="R548" t="s">
        <v>1125</v>
      </c>
    </row>
    <row r="549" spans="2:18" hidden="1" x14ac:dyDescent="0.35">
      <c r="B549" s="14"/>
      <c r="C549" s="14"/>
      <c r="D549" s="14"/>
      <c r="E549" s="14"/>
      <c r="F549" s="14"/>
      <c r="H549" t="s">
        <v>1668</v>
      </c>
      <c r="I549" t="s">
        <v>940</v>
      </c>
      <c r="J549" t="s">
        <v>526</v>
      </c>
      <c r="K549" t="s">
        <v>23</v>
      </c>
      <c r="L549" t="s">
        <v>242</v>
      </c>
      <c r="M549">
        <v>1</v>
      </c>
      <c r="N549" t="s">
        <v>242</v>
      </c>
      <c r="O549" t="s">
        <v>1124</v>
      </c>
      <c r="P549"/>
      <c r="Q549">
        <v>1</v>
      </c>
      <c r="R549" t="s">
        <v>1125</v>
      </c>
    </row>
    <row r="550" spans="2:18" hidden="1" x14ac:dyDescent="0.35">
      <c r="B550" s="14"/>
      <c r="C550" s="14"/>
      <c r="D550" s="14"/>
      <c r="E550" s="14"/>
      <c r="F550" s="14"/>
      <c r="H550" t="s">
        <v>1669</v>
      </c>
      <c r="I550" t="s">
        <v>941</v>
      </c>
      <c r="J550" t="s">
        <v>527</v>
      </c>
      <c r="K550" t="s">
        <v>23</v>
      </c>
      <c r="L550" t="s">
        <v>242</v>
      </c>
      <c r="M550">
        <v>1</v>
      </c>
      <c r="N550" t="s">
        <v>242</v>
      </c>
      <c r="O550" t="s">
        <v>1124</v>
      </c>
      <c r="P550"/>
      <c r="Q550">
        <v>1</v>
      </c>
      <c r="R550" t="s">
        <v>1125</v>
      </c>
    </row>
    <row r="551" spans="2:18" hidden="1" x14ac:dyDescent="0.35">
      <c r="B551" s="14"/>
      <c r="C551" s="14"/>
      <c r="D551" s="14"/>
      <c r="E551" s="14"/>
      <c r="F551" s="14"/>
      <c r="H551" t="s">
        <v>1670</v>
      </c>
      <c r="I551" t="s">
        <v>942</v>
      </c>
      <c r="J551" t="s">
        <v>528</v>
      </c>
      <c r="K551" t="s">
        <v>23</v>
      </c>
      <c r="L551" t="s">
        <v>242</v>
      </c>
      <c r="M551">
        <v>1</v>
      </c>
      <c r="N551" t="s">
        <v>242</v>
      </c>
      <c r="O551" t="s">
        <v>1124</v>
      </c>
      <c r="P551"/>
      <c r="Q551">
        <v>1</v>
      </c>
      <c r="R551" t="s">
        <v>1125</v>
      </c>
    </row>
    <row r="552" spans="2:18" hidden="1" x14ac:dyDescent="0.35">
      <c r="B552" s="14"/>
      <c r="C552" s="14"/>
      <c r="D552" s="14"/>
      <c r="E552" s="14"/>
      <c r="F552" s="14"/>
      <c r="H552" t="s">
        <v>1671</v>
      </c>
      <c r="I552" t="s">
        <v>892</v>
      </c>
      <c r="J552" t="s">
        <v>529</v>
      </c>
      <c r="K552" t="s">
        <v>23</v>
      </c>
      <c r="L552" t="s">
        <v>242</v>
      </c>
      <c r="M552">
        <v>1</v>
      </c>
      <c r="N552" t="s">
        <v>242</v>
      </c>
      <c r="O552" t="s">
        <v>1124</v>
      </c>
      <c r="P552"/>
      <c r="Q552">
        <v>1</v>
      </c>
      <c r="R552" t="s">
        <v>1125</v>
      </c>
    </row>
    <row r="553" spans="2:18" hidden="1" x14ac:dyDescent="0.35">
      <c r="B553" s="14"/>
      <c r="C553" s="14"/>
      <c r="D553" s="14"/>
      <c r="E553" s="14"/>
      <c r="F553" s="14"/>
      <c r="H553" t="s">
        <v>1672</v>
      </c>
      <c r="I553" t="s">
        <v>530</v>
      </c>
      <c r="J553" t="s">
        <v>531</v>
      </c>
      <c r="K553" t="s">
        <v>23</v>
      </c>
      <c r="L553" t="s">
        <v>242</v>
      </c>
      <c r="M553">
        <v>1</v>
      </c>
      <c r="N553" t="s">
        <v>242</v>
      </c>
      <c r="O553" t="s">
        <v>1124</v>
      </c>
      <c r="P553"/>
      <c r="Q553">
        <v>1</v>
      </c>
      <c r="R553" t="s">
        <v>1125</v>
      </c>
    </row>
    <row r="554" spans="2:18" hidden="1" x14ac:dyDescent="0.35">
      <c r="B554" s="14"/>
      <c r="C554" s="14"/>
      <c r="D554" s="14"/>
      <c r="E554" s="14"/>
      <c r="F554" s="14"/>
      <c r="H554" t="s">
        <v>1673</v>
      </c>
      <c r="I554" t="s">
        <v>943</v>
      </c>
      <c r="J554" t="s">
        <v>532</v>
      </c>
      <c r="K554" t="s">
        <v>23</v>
      </c>
      <c r="L554" t="s">
        <v>242</v>
      </c>
      <c r="M554">
        <v>1</v>
      </c>
      <c r="N554" t="s">
        <v>242</v>
      </c>
      <c r="O554" t="s">
        <v>1124</v>
      </c>
      <c r="P554"/>
      <c r="Q554">
        <v>1</v>
      </c>
      <c r="R554" t="s">
        <v>1125</v>
      </c>
    </row>
    <row r="555" spans="2:18" hidden="1" x14ac:dyDescent="0.35">
      <c r="B555" s="14"/>
      <c r="C555" s="14"/>
      <c r="D555" s="14"/>
      <c r="E555" s="14"/>
      <c r="F555" s="14"/>
      <c r="H555" t="s">
        <v>1674</v>
      </c>
      <c r="I555" t="s">
        <v>533</v>
      </c>
      <c r="J555" t="s">
        <v>534</v>
      </c>
      <c r="K555" t="s">
        <v>23</v>
      </c>
      <c r="L555" t="s">
        <v>242</v>
      </c>
      <c r="M555">
        <v>1</v>
      </c>
      <c r="N555" t="s">
        <v>242</v>
      </c>
      <c r="O555" t="s">
        <v>1124</v>
      </c>
      <c r="P555"/>
      <c r="Q555">
        <v>1</v>
      </c>
      <c r="R555" t="s">
        <v>1125</v>
      </c>
    </row>
    <row r="556" spans="2:18" hidden="1" x14ac:dyDescent="0.35">
      <c r="B556" s="14"/>
      <c r="C556" s="14"/>
      <c r="D556" s="14"/>
      <c r="E556" s="14"/>
      <c r="F556" s="14"/>
      <c r="H556" t="s">
        <v>1675</v>
      </c>
      <c r="I556" t="s">
        <v>944</v>
      </c>
      <c r="J556" t="s">
        <v>535</v>
      </c>
      <c r="K556" t="s">
        <v>23</v>
      </c>
      <c r="L556" t="s">
        <v>242</v>
      </c>
      <c r="M556">
        <v>1</v>
      </c>
      <c r="N556" t="s">
        <v>242</v>
      </c>
      <c r="O556" t="s">
        <v>1124</v>
      </c>
      <c r="P556"/>
      <c r="Q556">
        <v>1</v>
      </c>
      <c r="R556" t="s">
        <v>1125</v>
      </c>
    </row>
    <row r="557" spans="2:18" hidden="1" x14ac:dyDescent="0.35">
      <c r="B557" s="14"/>
      <c r="C557" s="14"/>
      <c r="D557" s="14"/>
      <c r="E557" s="14"/>
      <c r="F557" s="14"/>
      <c r="H557" t="s">
        <v>1676</v>
      </c>
      <c r="I557" t="s">
        <v>533</v>
      </c>
      <c r="J557" t="s">
        <v>536</v>
      </c>
      <c r="K557" t="s">
        <v>23</v>
      </c>
      <c r="L557" t="s">
        <v>242</v>
      </c>
      <c r="M557">
        <v>1</v>
      </c>
      <c r="N557" t="s">
        <v>242</v>
      </c>
      <c r="O557" t="s">
        <v>1124</v>
      </c>
      <c r="P557"/>
      <c r="Q557">
        <v>1</v>
      </c>
      <c r="R557" t="s">
        <v>1125</v>
      </c>
    </row>
    <row r="558" spans="2:18" hidden="1" x14ac:dyDescent="0.35">
      <c r="B558" s="14"/>
      <c r="C558" s="14"/>
      <c r="D558" s="14"/>
      <c r="E558" s="14"/>
      <c r="F558" s="14"/>
      <c r="H558" t="s">
        <v>1677</v>
      </c>
      <c r="I558" t="s">
        <v>537</v>
      </c>
      <c r="J558" t="s">
        <v>538</v>
      </c>
      <c r="K558" t="s">
        <v>23</v>
      </c>
      <c r="L558" t="s">
        <v>242</v>
      </c>
      <c r="M558">
        <v>1</v>
      </c>
      <c r="N558" t="s">
        <v>242</v>
      </c>
      <c r="O558" t="s">
        <v>1124</v>
      </c>
      <c r="P558"/>
      <c r="Q558">
        <v>1</v>
      </c>
      <c r="R558" t="s">
        <v>1125</v>
      </c>
    </row>
    <row r="559" spans="2:18" hidden="1" x14ac:dyDescent="0.35">
      <c r="B559" s="14"/>
      <c r="C559" s="14"/>
      <c r="D559" s="14"/>
      <c r="E559" s="14"/>
      <c r="F559" s="14"/>
      <c r="H559" t="s">
        <v>1678</v>
      </c>
      <c r="I559" t="s">
        <v>539</v>
      </c>
      <c r="J559" t="s">
        <v>211</v>
      </c>
      <c r="K559" t="s">
        <v>23</v>
      </c>
      <c r="L559" t="s">
        <v>242</v>
      </c>
      <c r="M559">
        <v>36</v>
      </c>
      <c r="N559" t="s">
        <v>242</v>
      </c>
      <c r="O559" t="s">
        <v>1124</v>
      </c>
      <c r="P559"/>
      <c r="Q559">
        <v>36</v>
      </c>
      <c r="R559" t="s">
        <v>1125</v>
      </c>
    </row>
    <row r="560" spans="2:18" hidden="1" x14ac:dyDescent="0.35">
      <c r="B560" s="14"/>
      <c r="C560" s="14"/>
      <c r="D560" s="14"/>
      <c r="E560" s="14"/>
      <c r="F560" s="14"/>
      <c r="H560" t="s">
        <v>1679</v>
      </c>
      <c r="I560" t="s">
        <v>945</v>
      </c>
      <c r="J560" t="s">
        <v>540</v>
      </c>
      <c r="K560" t="s">
        <v>23</v>
      </c>
      <c r="L560" t="s">
        <v>242</v>
      </c>
      <c r="M560">
        <v>1</v>
      </c>
      <c r="N560" t="s">
        <v>242</v>
      </c>
      <c r="O560" t="s">
        <v>1124</v>
      </c>
      <c r="P560"/>
      <c r="Q560">
        <v>1</v>
      </c>
      <c r="R560" t="s">
        <v>1125</v>
      </c>
    </row>
    <row r="561" spans="2:18" hidden="1" x14ac:dyDescent="0.35">
      <c r="B561" s="14"/>
      <c r="C561" s="14"/>
      <c r="D561" s="14"/>
      <c r="E561" s="14"/>
      <c r="F561" s="14"/>
      <c r="H561" t="s">
        <v>1680</v>
      </c>
      <c r="I561" t="s">
        <v>541</v>
      </c>
      <c r="J561" t="s">
        <v>542</v>
      </c>
      <c r="K561" t="s">
        <v>23</v>
      </c>
      <c r="L561" t="s">
        <v>242</v>
      </c>
      <c r="M561">
        <v>0</v>
      </c>
      <c r="N561" t="s">
        <v>242</v>
      </c>
      <c r="O561" t="s">
        <v>1124</v>
      </c>
      <c r="P561"/>
      <c r="Q561">
        <v>0</v>
      </c>
      <c r="R561" t="s">
        <v>1128</v>
      </c>
    </row>
    <row r="562" spans="2:18" hidden="1" x14ac:dyDescent="0.35">
      <c r="B562" s="14"/>
      <c r="C562" s="14"/>
      <c r="D562" s="14"/>
      <c r="E562" s="14"/>
      <c r="F562" s="14"/>
      <c r="H562" t="s">
        <v>1681</v>
      </c>
      <c r="I562" t="s">
        <v>946</v>
      </c>
      <c r="J562" t="s">
        <v>543</v>
      </c>
      <c r="K562" t="s">
        <v>23</v>
      </c>
      <c r="L562" t="s">
        <v>242</v>
      </c>
      <c r="M562">
        <v>3</v>
      </c>
      <c r="N562" t="s">
        <v>242</v>
      </c>
      <c r="O562" t="s">
        <v>1124</v>
      </c>
      <c r="P562"/>
      <c r="Q562">
        <v>3</v>
      </c>
      <c r="R562" t="s">
        <v>1125</v>
      </c>
    </row>
    <row r="563" spans="2:18" hidden="1" x14ac:dyDescent="0.35">
      <c r="B563" s="14"/>
      <c r="C563" s="14"/>
      <c r="D563" s="14"/>
      <c r="E563" s="14"/>
      <c r="F563" s="14"/>
      <c r="H563" t="s">
        <v>1682</v>
      </c>
      <c r="I563" t="s">
        <v>946</v>
      </c>
      <c r="J563" t="s">
        <v>543</v>
      </c>
      <c r="K563" t="s">
        <v>23</v>
      </c>
      <c r="L563" t="s">
        <v>242</v>
      </c>
      <c r="M563">
        <v>0</v>
      </c>
      <c r="N563" t="s">
        <v>242</v>
      </c>
      <c r="O563" t="s">
        <v>1124</v>
      </c>
      <c r="P563"/>
      <c r="Q563">
        <v>0</v>
      </c>
      <c r="R563" t="s">
        <v>1128</v>
      </c>
    </row>
    <row r="564" spans="2:18" hidden="1" x14ac:dyDescent="0.35">
      <c r="B564" s="14"/>
      <c r="C564" s="14"/>
      <c r="D564" s="14"/>
      <c r="E564" s="14"/>
      <c r="F564" s="14"/>
      <c r="H564" t="s">
        <v>1683</v>
      </c>
      <c r="I564" t="s">
        <v>947</v>
      </c>
      <c r="J564" t="s">
        <v>544</v>
      </c>
      <c r="K564" t="s">
        <v>23</v>
      </c>
      <c r="L564" t="s">
        <v>242</v>
      </c>
      <c r="M564">
        <v>1</v>
      </c>
      <c r="N564" t="s">
        <v>242</v>
      </c>
      <c r="O564" t="s">
        <v>1124</v>
      </c>
      <c r="P564"/>
      <c r="Q564">
        <v>1</v>
      </c>
      <c r="R564" t="s">
        <v>1125</v>
      </c>
    </row>
    <row r="565" spans="2:18" hidden="1" x14ac:dyDescent="0.35">
      <c r="B565" s="14"/>
      <c r="C565" s="14"/>
      <c r="D565" s="14"/>
      <c r="E565" s="14"/>
      <c r="F565" s="14"/>
      <c r="H565" t="s">
        <v>1684</v>
      </c>
      <c r="I565" t="s">
        <v>948</v>
      </c>
      <c r="J565" t="s">
        <v>545</v>
      </c>
      <c r="K565" t="s">
        <v>23</v>
      </c>
      <c r="L565" t="s">
        <v>242</v>
      </c>
      <c r="M565">
        <v>2</v>
      </c>
      <c r="N565" t="s">
        <v>242</v>
      </c>
      <c r="O565" t="s">
        <v>1124</v>
      </c>
      <c r="P565"/>
      <c r="Q565">
        <v>2</v>
      </c>
      <c r="R565" t="s">
        <v>1125</v>
      </c>
    </row>
    <row r="566" spans="2:18" hidden="1" x14ac:dyDescent="0.35">
      <c r="B566" s="14"/>
      <c r="C566" s="14"/>
      <c r="D566" s="14"/>
      <c r="E566" s="14"/>
      <c r="F566" s="14"/>
      <c r="H566" t="s">
        <v>1685</v>
      </c>
      <c r="I566" t="s">
        <v>948</v>
      </c>
      <c r="J566" t="s">
        <v>546</v>
      </c>
      <c r="K566" t="s">
        <v>23</v>
      </c>
      <c r="L566" t="s">
        <v>242</v>
      </c>
      <c r="M566">
        <v>1</v>
      </c>
      <c r="N566" t="s">
        <v>242</v>
      </c>
      <c r="O566" t="s">
        <v>1124</v>
      </c>
      <c r="P566"/>
      <c r="Q566">
        <v>1</v>
      </c>
      <c r="R566" t="s">
        <v>1125</v>
      </c>
    </row>
    <row r="567" spans="2:18" hidden="1" x14ac:dyDescent="0.35">
      <c r="B567" s="14"/>
      <c r="C567" s="14"/>
      <c r="D567" s="14"/>
      <c r="E567" s="14"/>
      <c r="F567" s="14"/>
      <c r="H567" t="s">
        <v>1686</v>
      </c>
      <c r="I567" t="s">
        <v>948</v>
      </c>
      <c r="J567" t="s">
        <v>22</v>
      </c>
      <c r="K567" t="s">
        <v>23</v>
      </c>
      <c r="L567" t="s">
        <v>242</v>
      </c>
      <c r="M567">
        <v>1</v>
      </c>
      <c r="N567" t="s">
        <v>242</v>
      </c>
      <c r="O567" t="s">
        <v>1124</v>
      </c>
      <c r="P567"/>
      <c r="Q567">
        <v>1</v>
      </c>
      <c r="R567" t="s">
        <v>1125</v>
      </c>
    </row>
    <row r="568" spans="2:18" hidden="1" x14ac:dyDescent="0.35">
      <c r="B568" s="14"/>
      <c r="C568" s="14"/>
      <c r="D568" s="14"/>
      <c r="E568" s="14"/>
      <c r="F568" s="14"/>
      <c r="H568" t="s">
        <v>1687</v>
      </c>
      <c r="I568" t="s">
        <v>948</v>
      </c>
      <c r="J568" t="s">
        <v>547</v>
      </c>
      <c r="K568" t="s">
        <v>23</v>
      </c>
      <c r="L568" t="s">
        <v>242</v>
      </c>
      <c r="M568">
        <v>3</v>
      </c>
      <c r="N568" t="s">
        <v>242</v>
      </c>
      <c r="O568" t="s">
        <v>1124</v>
      </c>
      <c r="P568"/>
      <c r="Q568">
        <v>3</v>
      </c>
      <c r="R568" t="s">
        <v>1125</v>
      </c>
    </row>
    <row r="569" spans="2:18" hidden="1" x14ac:dyDescent="0.35">
      <c r="B569" s="14"/>
      <c r="C569" s="14"/>
      <c r="D569" s="14"/>
      <c r="E569" s="14"/>
      <c r="F569" s="14"/>
      <c r="H569" t="s">
        <v>1688</v>
      </c>
      <c r="I569" t="s">
        <v>948</v>
      </c>
      <c r="J569" t="s">
        <v>547</v>
      </c>
      <c r="K569" t="s">
        <v>23</v>
      </c>
      <c r="L569" t="s">
        <v>242</v>
      </c>
      <c r="M569">
        <v>0</v>
      </c>
      <c r="N569" t="s">
        <v>242</v>
      </c>
      <c r="O569" t="s">
        <v>1124</v>
      </c>
      <c r="P569"/>
      <c r="Q569">
        <v>0</v>
      </c>
      <c r="R569" t="s">
        <v>1128</v>
      </c>
    </row>
    <row r="570" spans="2:18" hidden="1" x14ac:dyDescent="0.35">
      <c r="B570" s="14"/>
      <c r="C570" s="14"/>
      <c r="D570" s="14"/>
      <c r="E570" s="14"/>
      <c r="F570" s="14"/>
      <c r="H570" t="s">
        <v>1689</v>
      </c>
      <c r="I570" t="s">
        <v>949</v>
      </c>
      <c r="J570" t="s">
        <v>548</v>
      </c>
      <c r="K570" t="s">
        <v>23</v>
      </c>
      <c r="L570" t="s">
        <v>242</v>
      </c>
      <c r="M570">
        <v>63</v>
      </c>
      <c r="N570" t="s">
        <v>242</v>
      </c>
      <c r="O570" t="s">
        <v>1124</v>
      </c>
      <c r="P570"/>
      <c r="Q570">
        <v>63</v>
      </c>
      <c r="R570" t="s">
        <v>1125</v>
      </c>
    </row>
    <row r="571" spans="2:18" hidden="1" x14ac:dyDescent="0.35">
      <c r="B571" s="14"/>
      <c r="C571" s="14"/>
      <c r="D571" s="14"/>
      <c r="E571" s="14"/>
      <c r="F571" s="14"/>
      <c r="H571" t="s">
        <v>1690</v>
      </c>
      <c r="I571" t="s">
        <v>950</v>
      </c>
      <c r="J571" t="s">
        <v>549</v>
      </c>
      <c r="K571" t="s">
        <v>23</v>
      </c>
      <c r="L571" t="s">
        <v>242</v>
      </c>
      <c r="M571">
        <v>4</v>
      </c>
      <c r="N571" t="s">
        <v>242</v>
      </c>
      <c r="O571" t="s">
        <v>1124</v>
      </c>
      <c r="P571"/>
      <c r="Q571">
        <v>4</v>
      </c>
      <c r="R571" t="s">
        <v>1125</v>
      </c>
    </row>
    <row r="572" spans="2:18" hidden="1" x14ac:dyDescent="0.35">
      <c r="B572" s="14"/>
      <c r="C572" s="14"/>
      <c r="D572" s="14"/>
      <c r="E572" s="14"/>
      <c r="F572" s="14"/>
      <c r="H572" t="s">
        <v>1691</v>
      </c>
      <c r="I572" t="s">
        <v>951</v>
      </c>
      <c r="J572" t="s">
        <v>550</v>
      </c>
      <c r="K572" t="s">
        <v>23</v>
      </c>
      <c r="L572" t="s">
        <v>242</v>
      </c>
      <c r="M572">
        <v>3</v>
      </c>
      <c r="N572" t="s">
        <v>242</v>
      </c>
      <c r="O572" t="s">
        <v>1124</v>
      </c>
      <c r="P572"/>
      <c r="Q572">
        <v>3</v>
      </c>
      <c r="R572" t="s">
        <v>1125</v>
      </c>
    </row>
    <row r="573" spans="2:18" hidden="1" x14ac:dyDescent="0.35">
      <c r="B573" s="14"/>
      <c r="C573" s="14"/>
      <c r="D573" s="14"/>
      <c r="E573" s="14"/>
      <c r="F573" s="14"/>
      <c r="H573" t="s">
        <v>1692</v>
      </c>
      <c r="I573" t="s">
        <v>952</v>
      </c>
      <c r="J573" t="s">
        <v>551</v>
      </c>
      <c r="K573" t="s">
        <v>23</v>
      </c>
      <c r="L573" t="s">
        <v>242</v>
      </c>
      <c r="M573">
        <v>1</v>
      </c>
      <c r="N573" t="s">
        <v>242</v>
      </c>
      <c r="O573" t="s">
        <v>1124</v>
      </c>
      <c r="P573"/>
      <c r="Q573">
        <v>1</v>
      </c>
      <c r="R573" t="s">
        <v>1125</v>
      </c>
    </row>
    <row r="574" spans="2:18" hidden="1" x14ac:dyDescent="0.35">
      <c r="B574" s="14"/>
      <c r="C574" s="14"/>
      <c r="D574" s="14"/>
      <c r="E574" s="14"/>
      <c r="F574" s="14"/>
      <c r="H574" t="s">
        <v>1693</v>
      </c>
      <c r="I574" t="s">
        <v>953</v>
      </c>
      <c r="J574" t="s">
        <v>552</v>
      </c>
      <c r="K574" t="s">
        <v>23</v>
      </c>
      <c r="L574" t="s">
        <v>242</v>
      </c>
      <c r="M574">
        <v>1</v>
      </c>
      <c r="N574" t="s">
        <v>242</v>
      </c>
      <c r="O574" t="s">
        <v>1124</v>
      </c>
      <c r="P574"/>
      <c r="Q574">
        <v>1</v>
      </c>
      <c r="R574" t="s">
        <v>1125</v>
      </c>
    </row>
    <row r="575" spans="2:18" hidden="1" x14ac:dyDescent="0.35">
      <c r="B575" s="14"/>
      <c r="C575" s="14"/>
      <c r="D575" s="14"/>
      <c r="E575" s="14"/>
      <c r="F575" s="14"/>
      <c r="H575" t="s">
        <v>1694</v>
      </c>
      <c r="I575" t="s">
        <v>953</v>
      </c>
      <c r="J575" t="s">
        <v>553</v>
      </c>
      <c r="K575" t="s">
        <v>23</v>
      </c>
      <c r="L575" t="s">
        <v>242</v>
      </c>
      <c r="M575">
        <v>1</v>
      </c>
      <c r="N575" t="s">
        <v>242</v>
      </c>
      <c r="O575" t="s">
        <v>1124</v>
      </c>
      <c r="P575"/>
      <c r="Q575">
        <v>1</v>
      </c>
      <c r="R575" t="s">
        <v>1125</v>
      </c>
    </row>
    <row r="576" spans="2:18" hidden="1" x14ac:dyDescent="0.35">
      <c r="B576" s="14"/>
      <c r="C576" s="14"/>
      <c r="D576" s="14"/>
      <c r="E576" s="14"/>
      <c r="F576" s="14"/>
      <c r="H576" t="s">
        <v>1695</v>
      </c>
      <c r="I576" t="s">
        <v>954</v>
      </c>
      <c r="J576" t="s">
        <v>554</v>
      </c>
      <c r="K576" t="s">
        <v>23</v>
      </c>
      <c r="L576" t="s">
        <v>242</v>
      </c>
      <c r="M576">
        <v>1</v>
      </c>
      <c r="N576" t="s">
        <v>242</v>
      </c>
      <c r="O576" t="s">
        <v>1124</v>
      </c>
      <c r="P576"/>
      <c r="Q576">
        <v>1</v>
      </c>
      <c r="R576" t="s">
        <v>1125</v>
      </c>
    </row>
    <row r="577" spans="2:18" hidden="1" x14ac:dyDescent="0.35">
      <c r="B577" s="14"/>
      <c r="C577" s="14"/>
      <c r="D577" s="14"/>
      <c r="E577" s="14"/>
      <c r="F577" s="14"/>
      <c r="H577" t="s">
        <v>1696</v>
      </c>
      <c r="I577" t="s">
        <v>955</v>
      </c>
      <c r="J577" t="s">
        <v>555</v>
      </c>
      <c r="K577" t="s">
        <v>23</v>
      </c>
      <c r="L577" t="s">
        <v>242</v>
      </c>
      <c r="M577">
        <v>4</v>
      </c>
      <c r="N577" t="s">
        <v>242</v>
      </c>
      <c r="O577" t="s">
        <v>1124</v>
      </c>
      <c r="P577"/>
      <c r="Q577">
        <v>4</v>
      </c>
      <c r="R577" t="s">
        <v>1125</v>
      </c>
    </row>
    <row r="578" spans="2:18" hidden="1" x14ac:dyDescent="0.35">
      <c r="B578" s="14"/>
      <c r="C578" s="14"/>
      <c r="D578" s="14"/>
      <c r="E578" s="14"/>
      <c r="F578" s="14"/>
      <c r="H578" t="s">
        <v>1697</v>
      </c>
      <c r="I578" t="s">
        <v>556</v>
      </c>
      <c r="J578" t="s">
        <v>557</v>
      </c>
      <c r="K578" t="s">
        <v>23</v>
      </c>
      <c r="L578" t="s">
        <v>242</v>
      </c>
      <c r="M578">
        <v>1</v>
      </c>
      <c r="N578" t="s">
        <v>242</v>
      </c>
      <c r="O578" t="s">
        <v>1124</v>
      </c>
      <c r="P578"/>
      <c r="Q578">
        <v>1</v>
      </c>
      <c r="R578" t="s">
        <v>1125</v>
      </c>
    </row>
    <row r="579" spans="2:18" hidden="1" x14ac:dyDescent="0.35">
      <c r="B579" s="14"/>
      <c r="C579" s="14"/>
      <c r="D579" s="14"/>
      <c r="E579" s="14"/>
      <c r="F579" s="14"/>
      <c r="H579" t="s">
        <v>1698</v>
      </c>
      <c r="I579" t="s">
        <v>855</v>
      </c>
      <c r="J579" t="s">
        <v>558</v>
      </c>
      <c r="K579" t="s">
        <v>23</v>
      </c>
      <c r="L579" t="s">
        <v>242</v>
      </c>
      <c r="M579">
        <v>2</v>
      </c>
      <c r="N579" t="s">
        <v>242</v>
      </c>
      <c r="O579" t="s">
        <v>1124</v>
      </c>
      <c r="P579"/>
      <c r="Q579">
        <v>2</v>
      </c>
      <c r="R579" t="s">
        <v>1125</v>
      </c>
    </row>
    <row r="580" spans="2:18" hidden="1" x14ac:dyDescent="0.35">
      <c r="B580" s="14"/>
      <c r="C580" s="14"/>
      <c r="D580" s="14"/>
      <c r="E580" s="14"/>
      <c r="F580" s="14"/>
      <c r="H580" t="s">
        <v>1699</v>
      </c>
      <c r="I580" t="s">
        <v>855</v>
      </c>
      <c r="J580" t="s">
        <v>559</v>
      </c>
      <c r="K580" t="s">
        <v>23</v>
      </c>
      <c r="L580" t="s">
        <v>242</v>
      </c>
      <c r="M580">
        <v>1</v>
      </c>
      <c r="N580" t="s">
        <v>242</v>
      </c>
      <c r="O580" t="s">
        <v>1124</v>
      </c>
      <c r="P580"/>
      <c r="Q580">
        <v>1</v>
      </c>
      <c r="R580" t="s">
        <v>1125</v>
      </c>
    </row>
    <row r="581" spans="2:18" hidden="1" x14ac:dyDescent="0.35">
      <c r="B581" s="14"/>
      <c r="C581" s="14"/>
      <c r="D581" s="14"/>
      <c r="E581" s="14"/>
      <c r="F581" s="14"/>
      <c r="H581" t="s">
        <v>1700</v>
      </c>
      <c r="I581" t="s">
        <v>956</v>
      </c>
      <c r="J581" t="s">
        <v>560</v>
      </c>
      <c r="K581" t="s">
        <v>23</v>
      </c>
      <c r="L581" t="s">
        <v>242</v>
      </c>
      <c r="M581">
        <v>100</v>
      </c>
      <c r="N581" t="s">
        <v>242</v>
      </c>
      <c r="O581" t="s">
        <v>1124</v>
      </c>
      <c r="P581"/>
      <c r="Q581">
        <v>100</v>
      </c>
      <c r="R581" t="s">
        <v>1125</v>
      </c>
    </row>
    <row r="582" spans="2:18" hidden="1" x14ac:dyDescent="0.35">
      <c r="B582" s="14"/>
      <c r="C582" s="14"/>
      <c r="D582" s="14"/>
      <c r="E582" s="14"/>
      <c r="F582" s="14"/>
      <c r="H582" t="s">
        <v>1701</v>
      </c>
      <c r="I582" t="s">
        <v>561</v>
      </c>
      <c r="J582" t="s">
        <v>204</v>
      </c>
      <c r="K582" t="s">
        <v>23</v>
      </c>
      <c r="L582" t="s">
        <v>242</v>
      </c>
      <c r="M582">
        <v>21</v>
      </c>
      <c r="N582" t="s">
        <v>242</v>
      </c>
      <c r="O582" t="s">
        <v>1124</v>
      </c>
      <c r="P582"/>
      <c r="Q582">
        <v>21</v>
      </c>
      <c r="R582" t="s">
        <v>1125</v>
      </c>
    </row>
    <row r="583" spans="2:18" hidden="1" x14ac:dyDescent="0.35">
      <c r="B583" s="14"/>
      <c r="C583" s="14"/>
      <c r="D583" s="14"/>
      <c r="E583" s="14"/>
      <c r="F583" s="14"/>
      <c r="H583" t="s">
        <v>1702</v>
      </c>
      <c r="I583" t="s">
        <v>957</v>
      </c>
      <c r="J583" t="s">
        <v>562</v>
      </c>
      <c r="K583" t="s">
        <v>23</v>
      </c>
      <c r="L583" t="s">
        <v>242</v>
      </c>
      <c r="M583">
        <v>1</v>
      </c>
      <c r="N583" t="s">
        <v>242</v>
      </c>
      <c r="O583" t="s">
        <v>1124</v>
      </c>
      <c r="P583"/>
      <c r="Q583">
        <v>1</v>
      </c>
      <c r="R583" t="s">
        <v>1125</v>
      </c>
    </row>
    <row r="584" spans="2:18" hidden="1" x14ac:dyDescent="0.35">
      <c r="B584" s="14"/>
      <c r="C584" s="14"/>
      <c r="D584" s="14"/>
      <c r="E584" s="14"/>
      <c r="F584" s="14"/>
      <c r="H584" t="s">
        <v>1703</v>
      </c>
      <c r="I584" t="s">
        <v>958</v>
      </c>
      <c r="J584" t="s">
        <v>563</v>
      </c>
      <c r="K584" t="s">
        <v>23</v>
      </c>
      <c r="L584" t="s">
        <v>242</v>
      </c>
      <c r="M584">
        <v>1</v>
      </c>
      <c r="N584" t="s">
        <v>242</v>
      </c>
      <c r="O584" t="s">
        <v>1124</v>
      </c>
      <c r="P584"/>
      <c r="Q584">
        <v>1</v>
      </c>
      <c r="R584" t="s">
        <v>1125</v>
      </c>
    </row>
    <row r="585" spans="2:18" hidden="1" x14ac:dyDescent="0.35">
      <c r="B585" s="14"/>
      <c r="C585" s="14"/>
      <c r="D585" s="14"/>
      <c r="E585" s="14"/>
      <c r="F585" s="14"/>
      <c r="H585" t="s">
        <v>1704</v>
      </c>
      <c r="I585" t="s">
        <v>564</v>
      </c>
      <c r="J585" t="s">
        <v>565</v>
      </c>
      <c r="K585" t="s">
        <v>23</v>
      </c>
      <c r="L585" t="s">
        <v>242</v>
      </c>
      <c r="M585">
        <v>0</v>
      </c>
      <c r="N585" t="s">
        <v>242</v>
      </c>
      <c r="O585" t="s">
        <v>1124</v>
      </c>
      <c r="P585"/>
      <c r="Q585">
        <v>0</v>
      </c>
      <c r="R585" t="s">
        <v>1128</v>
      </c>
    </row>
    <row r="586" spans="2:18" hidden="1" x14ac:dyDescent="0.35">
      <c r="B586" s="14"/>
      <c r="C586" s="14"/>
      <c r="D586" s="14"/>
      <c r="E586" s="14"/>
      <c r="F586" s="14"/>
      <c r="H586" t="s">
        <v>1705</v>
      </c>
      <c r="I586" t="s">
        <v>654</v>
      </c>
      <c r="J586" t="s">
        <v>566</v>
      </c>
      <c r="K586" t="s">
        <v>23</v>
      </c>
      <c r="L586" t="s">
        <v>242</v>
      </c>
      <c r="M586">
        <v>2</v>
      </c>
      <c r="N586" t="s">
        <v>242</v>
      </c>
      <c r="O586" t="s">
        <v>1124</v>
      </c>
      <c r="P586"/>
      <c r="Q586">
        <v>2</v>
      </c>
      <c r="R586" t="s">
        <v>1125</v>
      </c>
    </row>
    <row r="587" spans="2:18" hidden="1" x14ac:dyDescent="0.35">
      <c r="B587" s="14"/>
      <c r="C587" s="14"/>
      <c r="D587" s="14"/>
      <c r="E587" s="14"/>
      <c r="F587" s="14"/>
      <c r="H587" t="s">
        <v>1706</v>
      </c>
      <c r="I587" t="s">
        <v>959</v>
      </c>
      <c r="J587" t="s">
        <v>567</v>
      </c>
      <c r="K587" t="s">
        <v>23</v>
      </c>
      <c r="L587" t="s">
        <v>242</v>
      </c>
      <c r="M587">
        <v>8</v>
      </c>
      <c r="N587" t="s">
        <v>242</v>
      </c>
      <c r="O587" t="s">
        <v>1124</v>
      </c>
      <c r="P587"/>
      <c r="Q587">
        <v>8</v>
      </c>
      <c r="R587" t="s">
        <v>1125</v>
      </c>
    </row>
    <row r="588" spans="2:18" hidden="1" x14ac:dyDescent="0.35">
      <c r="B588" s="14"/>
      <c r="C588" s="14"/>
      <c r="D588" s="14"/>
      <c r="E588" s="14"/>
      <c r="F588" s="14"/>
      <c r="H588" t="s">
        <v>1707</v>
      </c>
      <c r="I588" t="s">
        <v>960</v>
      </c>
      <c r="J588" t="s">
        <v>568</v>
      </c>
      <c r="K588" t="s">
        <v>23</v>
      </c>
      <c r="L588" t="s">
        <v>242</v>
      </c>
      <c r="M588">
        <v>20</v>
      </c>
      <c r="N588" t="s">
        <v>242</v>
      </c>
      <c r="O588" t="s">
        <v>1124</v>
      </c>
      <c r="P588"/>
      <c r="Q588">
        <v>20</v>
      </c>
      <c r="R588" t="s">
        <v>1125</v>
      </c>
    </row>
    <row r="589" spans="2:18" hidden="1" x14ac:dyDescent="0.35">
      <c r="B589" s="14"/>
      <c r="C589" s="14"/>
      <c r="D589" s="14"/>
      <c r="E589" s="14"/>
      <c r="F589" s="14"/>
      <c r="H589" t="s">
        <v>1708</v>
      </c>
      <c r="I589" t="s">
        <v>950</v>
      </c>
      <c r="J589" t="s">
        <v>569</v>
      </c>
      <c r="K589" t="s">
        <v>23</v>
      </c>
      <c r="L589" t="s">
        <v>242</v>
      </c>
      <c r="M589">
        <v>1</v>
      </c>
      <c r="N589" t="s">
        <v>242</v>
      </c>
      <c r="O589" t="s">
        <v>1124</v>
      </c>
      <c r="P589"/>
      <c r="Q589">
        <v>1</v>
      </c>
      <c r="R589" t="s">
        <v>1125</v>
      </c>
    </row>
    <row r="590" spans="2:18" hidden="1" x14ac:dyDescent="0.35">
      <c r="B590" s="14"/>
      <c r="C590" s="14"/>
      <c r="D590" s="14"/>
      <c r="E590" s="14"/>
      <c r="F590" s="14"/>
      <c r="H590" t="s">
        <v>1709</v>
      </c>
      <c r="I590" t="s">
        <v>961</v>
      </c>
      <c r="J590" t="s">
        <v>39</v>
      </c>
      <c r="K590" t="s">
        <v>23</v>
      </c>
      <c r="L590" t="s">
        <v>242</v>
      </c>
      <c r="M590">
        <v>374</v>
      </c>
      <c r="N590" t="s">
        <v>242</v>
      </c>
      <c r="O590" t="s">
        <v>1124</v>
      </c>
      <c r="P590"/>
      <c r="Q590">
        <v>374</v>
      </c>
      <c r="R590" t="s">
        <v>1125</v>
      </c>
    </row>
    <row r="591" spans="2:18" hidden="1" x14ac:dyDescent="0.35">
      <c r="B591" s="14"/>
      <c r="C591" s="14"/>
      <c r="D591" s="14"/>
      <c r="E591" s="14"/>
      <c r="F591" s="14"/>
      <c r="H591" t="s">
        <v>1710</v>
      </c>
      <c r="I591" t="s">
        <v>962</v>
      </c>
      <c r="J591" t="s">
        <v>30</v>
      </c>
      <c r="K591" t="s">
        <v>23</v>
      </c>
      <c r="L591" t="s">
        <v>242</v>
      </c>
      <c r="M591">
        <v>27</v>
      </c>
      <c r="N591" t="s">
        <v>242</v>
      </c>
      <c r="O591" t="s">
        <v>1124</v>
      </c>
      <c r="P591"/>
      <c r="Q591">
        <v>27</v>
      </c>
      <c r="R591" t="s">
        <v>1125</v>
      </c>
    </row>
    <row r="592" spans="2:18" hidden="1" x14ac:dyDescent="0.35">
      <c r="B592" s="14"/>
      <c r="C592" s="14"/>
      <c r="D592" s="14"/>
      <c r="E592" s="14"/>
      <c r="F592" s="14"/>
      <c r="H592" t="s">
        <v>1711</v>
      </c>
      <c r="I592" t="s">
        <v>570</v>
      </c>
      <c r="J592" t="s">
        <v>571</v>
      </c>
      <c r="K592" t="s">
        <v>23</v>
      </c>
      <c r="L592" t="s">
        <v>242</v>
      </c>
      <c r="M592">
        <v>1</v>
      </c>
      <c r="N592" t="s">
        <v>242</v>
      </c>
      <c r="O592" t="s">
        <v>1124</v>
      </c>
      <c r="P592"/>
      <c r="Q592">
        <v>1</v>
      </c>
      <c r="R592" t="s">
        <v>1125</v>
      </c>
    </row>
    <row r="593" spans="2:18" hidden="1" x14ac:dyDescent="0.35">
      <c r="B593" s="14"/>
      <c r="C593" s="14"/>
      <c r="D593" s="14"/>
      <c r="E593" s="14"/>
      <c r="F593" s="14"/>
      <c r="H593" t="s">
        <v>1712</v>
      </c>
      <c r="I593" t="s">
        <v>963</v>
      </c>
      <c r="J593" t="s">
        <v>572</v>
      </c>
      <c r="K593" t="s">
        <v>23</v>
      </c>
      <c r="L593" t="s">
        <v>242</v>
      </c>
      <c r="M593">
        <v>250</v>
      </c>
      <c r="N593" t="s">
        <v>242</v>
      </c>
      <c r="O593" t="s">
        <v>1124</v>
      </c>
      <c r="P593"/>
      <c r="Q593">
        <v>250</v>
      </c>
      <c r="R593" t="s">
        <v>1125</v>
      </c>
    </row>
    <row r="594" spans="2:18" hidden="1" x14ac:dyDescent="0.35">
      <c r="B594" s="14"/>
      <c r="C594" s="14"/>
      <c r="D594" s="14"/>
      <c r="E594" s="14"/>
      <c r="F594" s="14"/>
      <c r="H594" t="s">
        <v>1713</v>
      </c>
      <c r="I594" t="s">
        <v>573</v>
      </c>
      <c r="J594" t="s">
        <v>574</v>
      </c>
      <c r="K594" t="s">
        <v>23</v>
      </c>
      <c r="L594" t="s">
        <v>242</v>
      </c>
      <c r="M594">
        <v>4</v>
      </c>
      <c r="N594" t="s">
        <v>242</v>
      </c>
      <c r="O594" t="s">
        <v>1124</v>
      </c>
      <c r="P594"/>
      <c r="Q594">
        <v>4</v>
      </c>
      <c r="R594" t="s">
        <v>1125</v>
      </c>
    </row>
    <row r="595" spans="2:18" hidden="1" x14ac:dyDescent="0.35">
      <c r="B595" s="14"/>
      <c r="C595" s="14"/>
      <c r="D595" s="14"/>
      <c r="E595" s="14"/>
      <c r="F595" s="14"/>
      <c r="H595" t="s">
        <v>1714</v>
      </c>
      <c r="I595" t="s">
        <v>964</v>
      </c>
      <c r="J595" t="s">
        <v>575</v>
      </c>
      <c r="K595" t="s">
        <v>23</v>
      </c>
      <c r="L595" t="s">
        <v>242</v>
      </c>
      <c r="M595">
        <v>1</v>
      </c>
      <c r="N595" t="s">
        <v>242</v>
      </c>
      <c r="O595" t="s">
        <v>1124</v>
      </c>
      <c r="P595"/>
      <c r="Q595">
        <v>1</v>
      </c>
      <c r="R595" t="s">
        <v>1125</v>
      </c>
    </row>
    <row r="596" spans="2:18" hidden="1" x14ac:dyDescent="0.35">
      <c r="B596" s="14"/>
      <c r="C596" s="14"/>
      <c r="D596" s="14"/>
      <c r="E596" s="14"/>
      <c r="F596" s="14"/>
      <c r="H596" t="s">
        <v>1715</v>
      </c>
      <c r="I596" t="s">
        <v>965</v>
      </c>
      <c r="J596" t="s">
        <v>576</v>
      </c>
      <c r="K596" t="s">
        <v>23</v>
      </c>
      <c r="L596" t="s">
        <v>242</v>
      </c>
      <c r="M596">
        <v>2</v>
      </c>
      <c r="N596" t="s">
        <v>242</v>
      </c>
      <c r="O596" t="s">
        <v>1124</v>
      </c>
      <c r="P596"/>
      <c r="Q596">
        <v>2</v>
      </c>
      <c r="R596" t="s">
        <v>1125</v>
      </c>
    </row>
    <row r="597" spans="2:18" hidden="1" x14ac:dyDescent="0.35">
      <c r="B597" s="14"/>
      <c r="C597" s="14"/>
      <c r="D597" s="14"/>
      <c r="E597" s="14"/>
      <c r="F597" s="14"/>
      <c r="H597" t="s">
        <v>1716</v>
      </c>
      <c r="I597" t="s">
        <v>577</v>
      </c>
      <c r="J597" t="s">
        <v>578</v>
      </c>
      <c r="K597" t="s">
        <v>23</v>
      </c>
      <c r="L597" t="s">
        <v>242</v>
      </c>
      <c r="M597">
        <v>1</v>
      </c>
      <c r="N597" t="s">
        <v>242</v>
      </c>
      <c r="O597" t="s">
        <v>1124</v>
      </c>
      <c r="P597"/>
      <c r="Q597">
        <v>1</v>
      </c>
      <c r="R597" t="s">
        <v>1125</v>
      </c>
    </row>
    <row r="598" spans="2:18" hidden="1" x14ac:dyDescent="0.35">
      <c r="B598" s="14"/>
      <c r="C598" s="14"/>
      <c r="D598" s="14"/>
      <c r="E598" s="14"/>
      <c r="F598" s="14"/>
      <c r="H598" t="s">
        <v>1717</v>
      </c>
      <c r="I598" t="s">
        <v>966</v>
      </c>
      <c r="J598" t="s">
        <v>579</v>
      </c>
      <c r="K598" t="s">
        <v>23</v>
      </c>
      <c r="L598" t="s">
        <v>242</v>
      </c>
      <c r="M598">
        <v>1</v>
      </c>
      <c r="N598" t="s">
        <v>242</v>
      </c>
      <c r="O598" t="s">
        <v>1124</v>
      </c>
      <c r="P598"/>
      <c r="Q598">
        <v>1</v>
      </c>
      <c r="R598" t="s">
        <v>1125</v>
      </c>
    </row>
    <row r="599" spans="2:18" hidden="1" x14ac:dyDescent="0.35">
      <c r="B599" s="14"/>
      <c r="C599" s="14"/>
      <c r="D599" s="14"/>
      <c r="E599" s="14"/>
      <c r="F599" s="14"/>
      <c r="H599" t="s">
        <v>1718</v>
      </c>
      <c r="I599" t="s">
        <v>967</v>
      </c>
      <c r="J599" t="s">
        <v>580</v>
      </c>
      <c r="K599" t="s">
        <v>23</v>
      </c>
      <c r="L599" t="s">
        <v>242</v>
      </c>
      <c r="M599">
        <v>1</v>
      </c>
      <c r="N599" t="s">
        <v>242</v>
      </c>
      <c r="O599" t="s">
        <v>1124</v>
      </c>
      <c r="P599"/>
      <c r="Q599">
        <v>1</v>
      </c>
      <c r="R599" t="s">
        <v>1125</v>
      </c>
    </row>
    <row r="600" spans="2:18" hidden="1" x14ac:dyDescent="0.35">
      <c r="B600" s="14"/>
      <c r="C600" s="14"/>
      <c r="D600" s="14"/>
      <c r="E600" s="14"/>
      <c r="F600" s="14"/>
      <c r="H600" t="s">
        <v>1719</v>
      </c>
      <c r="I600" t="s">
        <v>968</v>
      </c>
      <c r="J600" t="s">
        <v>581</v>
      </c>
      <c r="K600" t="s">
        <v>23</v>
      </c>
      <c r="L600" t="s">
        <v>242</v>
      </c>
      <c r="M600">
        <v>5</v>
      </c>
      <c r="N600" t="s">
        <v>242</v>
      </c>
      <c r="O600" t="s">
        <v>1124</v>
      </c>
      <c r="P600"/>
      <c r="Q600">
        <v>5</v>
      </c>
      <c r="R600" t="s">
        <v>1125</v>
      </c>
    </row>
    <row r="601" spans="2:18" hidden="1" x14ac:dyDescent="0.35">
      <c r="B601" s="14"/>
      <c r="C601" s="14"/>
      <c r="D601" s="14"/>
      <c r="E601" s="14"/>
      <c r="F601" s="14"/>
      <c r="H601" t="s">
        <v>1720</v>
      </c>
      <c r="I601" t="s">
        <v>968</v>
      </c>
      <c r="J601" t="s">
        <v>581</v>
      </c>
      <c r="K601" t="s">
        <v>23</v>
      </c>
      <c r="L601" t="s">
        <v>242</v>
      </c>
      <c r="M601">
        <v>0</v>
      </c>
      <c r="N601" t="s">
        <v>242</v>
      </c>
      <c r="O601" t="s">
        <v>1124</v>
      </c>
      <c r="P601"/>
      <c r="Q601">
        <v>0</v>
      </c>
      <c r="R601" t="s">
        <v>1128</v>
      </c>
    </row>
    <row r="602" spans="2:18" hidden="1" x14ac:dyDescent="0.35">
      <c r="B602" s="14"/>
      <c r="C602" s="14"/>
      <c r="D602" s="14"/>
      <c r="E602" s="14"/>
      <c r="F602" s="14"/>
      <c r="H602" t="s">
        <v>1721</v>
      </c>
      <c r="I602" t="s">
        <v>969</v>
      </c>
      <c r="J602" t="s">
        <v>582</v>
      </c>
      <c r="K602" t="s">
        <v>23</v>
      </c>
      <c r="L602" t="s">
        <v>242</v>
      </c>
      <c r="M602">
        <v>3</v>
      </c>
      <c r="N602" t="s">
        <v>242</v>
      </c>
      <c r="O602" t="s">
        <v>1124</v>
      </c>
      <c r="P602"/>
      <c r="Q602">
        <v>3</v>
      </c>
      <c r="R602" t="s">
        <v>1125</v>
      </c>
    </row>
    <row r="603" spans="2:18" hidden="1" x14ac:dyDescent="0.35">
      <c r="B603" s="14"/>
      <c r="C603" s="14"/>
      <c r="D603" s="14"/>
      <c r="E603" s="14"/>
      <c r="F603" s="14"/>
      <c r="H603" t="s">
        <v>1722</v>
      </c>
      <c r="I603" t="s">
        <v>969</v>
      </c>
      <c r="J603" t="s">
        <v>582</v>
      </c>
      <c r="K603" t="s">
        <v>23</v>
      </c>
      <c r="L603" t="s">
        <v>242</v>
      </c>
      <c r="M603">
        <v>0</v>
      </c>
      <c r="N603" t="s">
        <v>242</v>
      </c>
      <c r="O603" t="s">
        <v>1124</v>
      </c>
      <c r="P603"/>
      <c r="Q603">
        <v>0</v>
      </c>
      <c r="R603" t="s">
        <v>1128</v>
      </c>
    </row>
    <row r="604" spans="2:18" hidden="1" x14ac:dyDescent="0.35">
      <c r="B604" s="14"/>
      <c r="C604" s="14"/>
      <c r="D604" s="14"/>
      <c r="E604" s="14"/>
      <c r="F604" s="14"/>
      <c r="H604" t="s">
        <v>1723</v>
      </c>
      <c r="I604" t="s">
        <v>970</v>
      </c>
      <c r="J604" t="s">
        <v>583</v>
      </c>
      <c r="K604" t="s">
        <v>23</v>
      </c>
      <c r="L604" t="s">
        <v>242</v>
      </c>
      <c r="M604">
        <v>10</v>
      </c>
      <c r="N604" t="s">
        <v>242</v>
      </c>
      <c r="O604" t="s">
        <v>1124</v>
      </c>
      <c r="P604"/>
      <c r="Q604">
        <v>10</v>
      </c>
      <c r="R604" t="s">
        <v>1125</v>
      </c>
    </row>
    <row r="605" spans="2:18" hidden="1" x14ac:dyDescent="0.35">
      <c r="B605" s="14"/>
      <c r="C605" s="14"/>
      <c r="D605" s="14"/>
      <c r="E605" s="14"/>
      <c r="F605" s="14"/>
      <c r="H605" t="s">
        <v>1724</v>
      </c>
      <c r="I605" t="s">
        <v>584</v>
      </c>
      <c r="J605" t="s">
        <v>585</v>
      </c>
      <c r="K605" t="s">
        <v>23</v>
      </c>
      <c r="L605" t="s">
        <v>242</v>
      </c>
      <c r="M605">
        <v>0</v>
      </c>
      <c r="N605" t="s">
        <v>242</v>
      </c>
      <c r="O605" t="s">
        <v>1124</v>
      </c>
      <c r="P605"/>
      <c r="Q605">
        <v>0</v>
      </c>
      <c r="R605" t="s">
        <v>1128</v>
      </c>
    </row>
    <row r="606" spans="2:18" hidden="1" x14ac:dyDescent="0.35">
      <c r="B606" s="14"/>
      <c r="C606" s="14"/>
      <c r="D606" s="14"/>
      <c r="E606" s="14"/>
      <c r="F606" s="14"/>
      <c r="H606" t="s">
        <v>1725</v>
      </c>
      <c r="I606" t="s">
        <v>586</v>
      </c>
      <c r="J606" t="s">
        <v>587</v>
      </c>
      <c r="K606" t="s">
        <v>23</v>
      </c>
      <c r="L606" t="s">
        <v>242</v>
      </c>
      <c r="M606">
        <v>0</v>
      </c>
      <c r="N606" t="s">
        <v>242</v>
      </c>
      <c r="O606" t="s">
        <v>1124</v>
      </c>
      <c r="P606"/>
      <c r="Q606">
        <v>0</v>
      </c>
      <c r="R606" t="s">
        <v>1128</v>
      </c>
    </row>
    <row r="607" spans="2:18" hidden="1" x14ac:dyDescent="0.35">
      <c r="B607" s="14"/>
      <c r="C607" s="14"/>
      <c r="D607" s="14"/>
      <c r="E607" s="14"/>
      <c r="F607" s="14"/>
      <c r="H607" t="s">
        <v>1726</v>
      </c>
      <c r="I607" t="s">
        <v>588</v>
      </c>
      <c r="J607" t="s">
        <v>589</v>
      </c>
      <c r="K607" t="s">
        <v>23</v>
      </c>
      <c r="L607" t="s">
        <v>242</v>
      </c>
      <c r="M607">
        <v>0</v>
      </c>
      <c r="N607" t="s">
        <v>242</v>
      </c>
      <c r="O607" t="s">
        <v>1124</v>
      </c>
      <c r="P607"/>
      <c r="Q607">
        <v>0</v>
      </c>
      <c r="R607" t="s">
        <v>1128</v>
      </c>
    </row>
    <row r="608" spans="2:18" hidden="1" x14ac:dyDescent="0.35">
      <c r="B608" s="14"/>
      <c r="C608" s="14"/>
      <c r="D608" s="14"/>
      <c r="E608" s="14"/>
      <c r="F608" s="14"/>
      <c r="H608" t="s">
        <v>1727</v>
      </c>
      <c r="I608" t="s">
        <v>590</v>
      </c>
      <c r="J608" t="s">
        <v>591</v>
      </c>
      <c r="K608" t="s">
        <v>23</v>
      </c>
      <c r="L608" t="s">
        <v>242</v>
      </c>
      <c r="M608">
        <v>1</v>
      </c>
      <c r="N608" t="s">
        <v>242</v>
      </c>
      <c r="O608" t="s">
        <v>1124</v>
      </c>
      <c r="P608"/>
      <c r="Q608">
        <v>1</v>
      </c>
      <c r="R608" t="s">
        <v>1125</v>
      </c>
    </row>
    <row r="609" spans="2:18" hidden="1" x14ac:dyDescent="0.35">
      <c r="B609" s="14"/>
      <c r="C609" s="14"/>
      <c r="D609" s="14"/>
      <c r="E609" s="14"/>
      <c r="F609" s="14"/>
      <c r="H609" t="s">
        <v>1728</v>
      </c>
      <c r="I609" t="s">
        <v>592</v>
      </c>
      <c r="J609" t="s">
        <v>593</v>
      </c>
      <c r="K609" t="s">
        <v>23</v>
      </c>
      <c r="L609" t="s">
        <v>242</v>
      </c>
      <c r="M609">
        <v>1</v>
      </c>
      <c r="N609" t="s">
        <v>242</v>
      </c>
      <c r="O609" t="s">
        <v>1124</v>
      </c>
      <c r="P609"/>
      <c r="Q609">
        <v>1</v>
      </c>
      <c r="R609" t="s">
        <v>1125</v>
      </c>
    </row>
    <row r="610" spans="2:18" hidden="1" x14ac:dyDescent="0.35">
      <c r="B610" s="14"/>
      <c r="C610" s="14"/>
      <c r="D610" s="14"/>
      <c r="E610" s="14"/>
      <c r="F610" s="14"/>
      <c r="H610" t="s">
        <v>1729</v>
      </c>
      <c r="I610" t="s">
        <v>594</v>
      </c>
      <c r="J610" t="s">
        <v>595</v>
      </c>
      <c r="K610" t="s">
        <v>23</v>
      </c>
      <c r="L610" t="s">
        <v>242</v>
      </c>
      <c r="M610">
        <v>1</v>
      </c>
      <c r="N610" t="s">
        <v>242</v>
      </c>
      <c r="O610" t="s">
        <v>1124</v>
      </c>
      <c r="P610"/>
      <c r="Q610">
        <v>1</v>
      </c>
      <c r="R610" t="s">
        <v>1125</v>
      </c>
    </row>
    <row r="611" spans="2:18" hidden="1" x14ac:dyDescent="0.35">
      <c r="B611" s="14"/>
      <c r="C611" s="14"/>
      <c r="D611" s="14"/>
      <c r="E611" s="14"/>
      <c r="F611" s="14"/>
      <c r="H611" t="s">
        <v>1730</v>
      </c>
      <c r="I611" t="s">
        <v>971</v>
      </c>
      <c r="J611" t="s">
        <v>596</v>
      </c>
      <c r="K611" t="s">
        <v>23</v>
      </c>
      <c r="L611" t="s">
        <v>242</v>
      </c>
      <c r="M611">
        <v>9</v>
      </c>
      <c r="N611" t="s">
        <v>242</v>
      </c>
      <c r="O611" t="s">
        <v>1124</v>
      </c>
      <c r="P611"/>
      <c r="Q611">
        <v>9</v>
      </c>
      <c r="R611" t="s">
        <v>1125</v>
      </c>
    </row>
    <row r="612" spans="2:18" hidden="1" x14ac:dyDescent="0.35">
      <c r="B612" s="14"/>
      <c r="C612" s="14"/>
      <c r="D612" s="14"/>
      <c r="E612" s="14"/>
      <c r="F612" s="14"/>
      <c r="H612" t="s">
        <v>1731</v>
      </c>
      <c r="I612" t="s">
        <v>972</v>
      </c>
      <c r="J612" t="s">
        <v>597</v>
      </c>
      <c r="K612" t="s">
        <v>23</v>
      </c>
      <c r="L612" t="s">
        <v>242</v>
      </c>
      <c r="M612">
        <v>12</v>
      </c>
      <c r="N612" t="s">
        <v>242</v>
      </c>
      <c r="O612" t="s">
        <v>1124</v>
      </c>
      <c r="P612"/>
      <c r="Q612">
        <v>12</v>
      </c>
      <c r="R612" t="s">
        <v>1125</v>
      </c>
    </row>
    <row r="613" spans="2:18" hidden="1" x14ac:dyDescent="0.35">
      <c r="B613" s="14"/>
      <c r="C613" s="14"/>
      <c r="D613" s="14"/>
      <c r="E613" s="14"/>
      <c r="F613" s="14"/>
      <c r="H613" t="s">
        <v>1732</v>
      </c>
      <c r="I613" t="s">
        <v>973</v>
      </c>
      <c r="J613" t="s">
        <v>598</v>
      </c>
      <c r="K613" t="s">
        <v>23</v>
      </c>
      <c r="L613" t="s">
        <v>242</v>
      </c>
      <c r="M613">
        <v>3</v>
      </c>
      <c r="N613" t="s">
        <v>242</v>
      </c>
      <c r="O613" t="s">
        <v>1124</v>
      </c>
      <c r="P613"/>
      <c r="Q613">
        <v>3</v>
      </c>
      <c r="R613" t="s">
        <v>1125</v>
      </c>
    </row>
    <row r="614" spans="2:18" hidden="1" x14ac:dyDescent="0.35">
      <c r="B614" s="14"/>
      <c r="C614" s="14"/>
      <c r="D614" s="14"/>
      <c r="E614" s="14"/>
      <c r="F614" s="14"/>
      <c r="H614" t="s">
        <v>1733</v>
      </c>
      <c r="I614" t="s">
        <v>599</v>
      </c>
      <c r="J614" t="s">
        <v>600</v>
      </c>
      <c r="K614" t="s">
        <v>23</v>
      </c>
      <c r="L614" t="s">
        <v>242</v>
      </c>
      <c r="M614">
        <v>0</v>
      </c>
      <c r="N614" t="s">
        <v>242</v>
      </c>
      <c r="O614" t="s">
        <v>1124</v>
      </c>
      <c r="P614"/>
      <c r="Q614">
        <v>0</v>
      </c>
      <c r="R614" t="s">
        <v>1128</v>
      </c>
    </row>
    <row r="615" spans="2:18" hidden="1" x14ac:dyDescent="0.35">
      <c r="B615" s="14"/>
      <c r="C615" s="14"/>
      <c r="D615" s="14"/>
      <c r="E615" s="14"/>
      <c r="F615" s="14"/>
      <c r="H615" t="s">
        <v>1734</v>
      </c>
      <c r="I615" t="s">
        <v>601</v>
      </c>
      <c r="J615" t="s">
        <v>602</v>
      </c>
      <c r="K615" t="s">
        <v>23</v>
      </c>
      <c r="L615" t="s">
        <v>242</v>
      </c>
      <c r="M615">
        <v>1</v>
      </c>
      <c r="N615" t="s">
        <v>242</v>
      </c>
      <c r="O615" t="s">
        <v>1124</v>
      </c>
      <c r="P615"/>
      <c r="Q615">
        <v>1</v>
      </c>
      <c r="R615" t="s">
        <v>1125</v>
      </c>
    </row>
    <row r="616" spans="2:18" hidden="1" x14ac:dyDescent="0.35">
      <c r="B616" s="14"/>
      <c r="C616" s="14"/>
      <c r="D616" s="14"/>
      <c r="E616" s="14"/>
      <c r="F616" s="14"/>
      <c r="H616" t="s">
        <v>1735</v>
      </c>
      <c r="I616" t="s">
        <v>974</v>
      </c>
      <c r="J616" t="s">
        <v>603</v>
      </c>
      <c r="K616" t="s">
        <v>23</v>
      </c>
      <c r="L616" t="s">
        <v>242</v>
      </c>
      <c r="M616">
        <v>1</v>
      </c>
      <c r="N616" t="s">
        <v>242</v>
      </c>
      <c r="O616" t="s">
        <v>1124</v>
      </c>
      <c r="P616"/>
      <c r="Q616">
        <v>1</v>
      </c>
      <c r="R616" t="s">
        <v>1125</v>
      </c>
    </row>
    <row r="617" spans="2:18" hidden="1" x14ac:dyDescent="0.35">
      <c r="B617" s="14"/>
      <c r="C617" s="14"/>
      <c r="D617" s="14"/>
      <c r="E617" s="14"/>
      <c r="F617" s="14"/>
      <c r="H617" t="s">
        <v>1736</v>
      </c>
      <c r="I617" t="s">
        <v>975</v>
      </c>
      <c r="J617" t="s">
        <v>604</v>
      </c>
      <c r="K617" t="s">
        <v>23</v>
      </c>
      <c r="L617" t="s">
        <v>242</v>
      </c>
      <c r="M617">
        <v>2</v>
      </c>
      <c r="N617" t="s">
        <v>242</v>
      </c>
      <c r="O617" t="s">
        <v>1124</v>
      </c>
      <c r="P617"/>
      <c r="Q617">
        <v>2</v>
      </c>
      <c r="R617" t="s">
        <v>1125</v>
      </c>
    </row>
    <row r="618" spans="2:18" hidden="1" x14ac:dyDescent="0.35">
      <c r="B618" s="14"/>
      <c r="C618" s="14"/>
      <c r="D618" s="14"/>
      <c r="E618" s="14"/>
      <c r="F618" s="14"/>
      <c r="H618" t="s">
        <v>1737</v>
      </c>
      <c r="I618" t="s">
        <v>976</v>
      </c>
      <c r="J618" t="s">
        <v>605</v>
      </c>
      <c r="K618" t="s">
        <v>23</v>
      </c>
      <c r="L618" t="s">
        <v>242</v>
      </c>
      <c r="M618">
        <v>20</v>
      </c>
      <c r="N618" t="s">
        <v>242</v>
      </c>
      <c r="O618" t="s">
        <v>1124</v>
      </c>
      <c r="P618"/>
      <c r="Q618">
        <v>20</v>
      </c>
      <c r="R618" t="s">
        <v>1125</v>
      </c>
    </row>
    <row r="619" spans="2:18" hidden="1" x14ac:dyDescent="0.35">
      <c r="B619" s="14"/>
      <c r="C619" s="14"/>
      <c r="D619" s="14"/>
      <c r="E619" s="14"/>
      <c r="F619" s="14"/>
      <c r="H619" t="s">
        <v>1738</v>
      </c>
      <c r="I619" t="s">
        <v>606</v>
      </c>
      <c r="J619" t="s">
        <v>607</v>
      </c>
      <c r="K619" t="s">
        <v>23</v>
      </c>
      <c r="L619" t="s">
        <v>242</v>
      </c>
      <c r="M619">
        <v>0</v>
      </c>
      <c r="N619" t="s">
        <v>242</v>
      </c>
      <c r="O619" t="s">
        <v>1124</v>
      </c>
      <c r="P619"/>
      <c r="Q619">
        <v>0</v>
      </c>
      <c r="R619" t="s">
        <v>1128</v>
      </c>
    </row>
    <row r="620" spans="2:18" hidden="1" x14ac:dyDescent="0.35">
      <c r="B620" s="14"/>
      <c r="C620" s="14"/>
      <c r="D620" s="14"/>
      <c r="E620" s="14"/>
      <c r="F620" s="14"/>
      <c r="H620" t="s">
        <v>1739</v>
      </c>
      <c r="I620" t="s">
        <v>977</v>
      </c>
      <c r="J620" t="s">
        <v>608</v>
      </c>
      <c r="K620" t="s">
        <v>23</v>
      </c>
      <c r="L620" t="s">
        <v>242</v>
      </c>
      <c r="M620">
        <v>2</v>
      </c>
      <c r="N620" t="s">
        <v>242</v>
      </c>
      <c r="O620" t="s">
        <v>1124</v>
      </c>
      <c r="P620"/>
      <c r="Q620">
        <v>2</v>
      </c>
      <c r="R620" t="s">
        <v>1125</v>
      </c>
    </row>
    <row r="621" spans="2:18" hidden="1" x14ac:dyDescent="0.35">
      <c r="B621" s="14"/>
      <c r="C621" s="14"/>
      <c r="D621" s="14"/>
      <c r="E621" s="14"/>
      <c r="F621" s="14"/>
      <c r="H621" t="s">
        <v>1740</v>
      </c>
      <c r="I621" t="s">
        <v>978</v>
      </c>
      <c r="J621" t="s">
        <v>609</v>
      </c>
      <c r="K621" t="s">
        <v>23</v>
      </c>
      <c r="L621" t="s">
        <v>242</v>
      </c>
      <c r="M621">
        <v>500</v>
      </c>
      <c r="N621" t="s">
        <v>242</v>
      </c>
      <c r="O621" t="s">
        <v>1124</v>
      </c>
      <c r="P621"/>
      <c r="Q621">
        <v>500</v>
      </c>
      <c r="R621" t="s">
        <v>1125</v>
      </c>
    </row>
    <row r="622" spans="2:18" hidden="1" x14ac:dyDescent="0.35">
      <c r="B622" s="14"/>
      <c r="C622" s="14"/>
      <c r="D622" s="14"/>
      <c r="E622" s="14"/>
      <c r="F622" s="14"/>
      <c r="H622" t="s">
        <v>1741</v>
      </c>
      <c r="I622" t="s">
        <v>979</v>
      </c>
      <c r="J622" t="s">
        <v>610</v>
      </c>
      <c r="K622" t="s">
        <v>23</v>
      </c>
      <c r="L622" t="s">
        <v>242</v>
      </c>
      <c r="M622">
        <v>0</v>
      </c>
      <c r="N622" t="s">
        <v>242</v>
      </c>
      <c r="O622" t="s">
        <v>1124</v>
      </c>
      <c r="P622"/>
      <c r="Q622">
        <v>0</v>
      </c>
      <c r="R622" t="s">
        <v>1128</v>
      </c>
    </row>
    <row r="623" spans="2:18" hidden="1" x14ac:dyDescent="0.35">
      <c r="B623" s="14"/>
      <c r="C623" s="14"/>
      <c r="D623" s="14"/>
      <c r="E623" s="14"/>
      <c r="F623" s="14"/>
      <c r="H623" t="s">
        <v>1742</v>
      </c>
      <c r="I623" t="s">
        <v>979</v>
      </c>
      <c r="J623" t="s">
        <v>610</v>
      </c>
      <c r="K623" t="s">
        <v>23</v>
      </c>
      <c r="L623" t="s">
        <v>242</v>
      </c>
      <c r="M623">
        <v>11</v>
      </c>
      <c r="N623" t="s">
        <v>242</v>
      </c>
      <c r="O623" t="s">
        <v>1124</v>
      </c>
      <c r="P623"/>
      <c r="Q623">
        <v>11</v>
      </c>
      <c r="R623" t="s">
        <v>1125</v>
      </c>
    </row>
    <row r="624" spans="2:18" hidden="1" x14ac:dyDescent="0.35">
      <c r="B624" s="14"/>
      <c r="C624" s="14"/>
      <c r="D624" s="14"/>
      <c r="E624" s="14"/>
      <c r="F624" s="14"/>
      <c r="H624" t="s">
        <v>1743</v>
      </c>
      <c r="I624" t="s">
        <v>980</v>
      </c>
      <c r="J624" t="s">
        <v>92</v>
      </c>
      <c r="K624" t="s">
        <v>23</v>
      </c>
      <c r="L624" t="s">
        <v>242</v>
      </c>
      <c r="M624">
        <v>39</v>
      </c>
      <c r="N624" t="s">
        <v>242</v>
      </c>
      <c r="O624" t="s">
        <v>1124</v>
      </c>
      <c r="P624"/>
      <c r="Q624">
        <v>39</v>
      </c>
      <c r="R624" t="s">
        <v>1125</v>
      </c>
    </row>
    <row r="625" spans="2:18" hidden="1" x14ac:dyDescent="0.35">
      <c r="B625" s="14"/>
      <c r="C625" s="14"/>
      <c r="D625" s="14"/>
      <c r="E625" s="14"/>
      <c r="F625" s="14"/>
      <c r="H625" t="s">
        <v>1744</v>
      </c>
      <c r="I625" t="s">
        <v>981</v>
      </c>
      <c r="J625" t="s">
        <v>611</v>
      </c>
      <c r="K625" t="s">
        <v>23</v>
      </c>
      <c r="L625" t="s">
        <v>242</v>
      </c>
      <c r="M625">
        <v>26</v>
      </c>
      <c r="N625" t="s">
        <v>242</v>
      </c>
      <c r="O625" t="s">
        <v>1124</v>
      </c>
      <c r="P625"/>
      <c r="Q625">
        <v>26</v>
      </c>
      <c r="R625" t="s">
        <v>1125</v>
      </c>
    </row>
    <row r="626" spans="2:18" hidden="1" x14ac:dyDescent="0.35">
      <c r="B626" s="14"/>
      <c r="C626" s="14"/>
      <c r="D626" s="14"/>
      <c r="E626" s="14"/>
      <c r="F626" s="14"/>
      <c r="H626" t="s">
        <v>1745</v>
      </c>
      <c r="I626" t="s">
        <v>982</v>
      </c>
      <c r="J626" t="s">
        <v>612</v>
      </c>
      <c r="K626" t="s">
        <v>23</v>
      </c>
      <c r="L626" t="s">
        <v>242</v>
      </c>
      <c r="M626">
        <v>25</v>
      </c>
      <c r="N626" t="s">
        <v>242</v>
      </c>
      <c r="O626" t="s">
        <v>1124</v>
      </c>
      <c r="P626"/>
      <c r="Q626">
        <v>25</v>
      </c>
      <c r="R626" t="s">
        <v>1125</v>
      </c>
    </row>
    <row r="627" spans="2:18" hidden="1" x14ac:dyDescent="0.35">
      <c r="B627" s="14"/>
      <c r="C627" s="14"/>
      <c r="D627" s="14"/>
      <c r="E627" s="14"/>
      <c r="F627" s="14"/>
      <c r="H627" t="s">
        <v>1746</v>
      </c>
      <c r="I627" t="s">
        <v>239</v>
      </c>
      <c r="J627" t="s">
        <v>240</v>
      </c>
      <c r="K627" t="s">
        <v>23</v>
      </c>
      <c r="L627" t="s">
        <v>242</v>
      </c>
      <c r="M627">
        <v>8</v>
      </c>
      <c r="N627" t="s">
        <v>242</v>
      </c>
      <c r="O627" t="s">
        <v>1124</v>
      </c>
      <c r="P627"/>
      <c r="Q627">
        <v>8</v>
      </c>
      <c r="R627" t="s">
        <v>1125</v>
      </c>
    </row>
    <row r="628" spans="2:18" hidden="1" x14ac:dyDescent="0.35">
      <c r="B628" s="14"/>
      <c r="C628" s="14"/>
      <c r="D628" s="14"/>
      <c r="E628" s="14"/>
      <c r="F628" s="14"/>
      <c r="H628" t="s">
        <v>1747</v>
      </c>
      <c r="I628" t="s">
        <v>101</v>
      </c>
      <c r="J628" t="s">
        <v>102</v>
      </c>
      <c r="K628" t="s">
        <v>23</v>
      </c>
      <c r="L628" t="s">
        <v>242</v>
      </c>
      <c r="M628">
        <v>90</v>
      </c>
      <c r="N628" t="s">
        <v>242</v>
      </c>
      <c r="O628" t="s">
        <v>1124</v>
      </c>
      <c r="P628"/>
      <c r="Q628">
        <v>90</v>
      </c>
      <c r="R628" t="s">
        <v>1125</v>
      </c>
    </row>
    <row r="629" spans="2:18" hidden="1" x14ac:dyDescent="0.35">
      <c r="B629" s="14"/>
      <c r="C629" s="14"/>
      <c r="D629" s="14"/>
      <c r="E629" s="14"/>
      <c r="F629" s="14"/>
      <c r="H629" t="s">
        <v>1748</v>
      </c>
      <c r="I629" t="s">
        <v>101</v>
      </c>
      <c r="J629" t="s">
        <v>102</v>
      </c>
      <c r="K629" t="s">
        <v>23</v>
      </c>
      <c r="L629" t="s">
        <v>242</v>
      </c>
      <c r="M629">
        <v>0</v>
      </c>
      <c r="N629" t="s">
        <v>242</v>
      </c>
      <c r="O629" t="s">
        <v>1124</v>
      </c>
      <c r="P629"/>
      <c r="Q629">
        <v>0</v>
      </c>
      <c r="R629" t="s">
        <v>1128</v>
      </c>
    </row>
    <row r="630" spans="2:18" hidden="1" x14ac:dyDescent="0.35">
      <c r="B630" s="14"/>
      <c r="C630" s="14"/>
      <c r="D630" s="14"/>
      <c r="E630" s="14"/>
      <c r="F630" s="14"/>
      <c r="H630" t="s">
        <v>1749</v>
      </c>
      <c r="I630" t="s">
        <v>983</v>
      </c>
      <c r="J630" t="s">
        <v>93</v>
      </c>
      <c r="K630" t="s">
        <v>23</v>
      </c>
      <c r="L630" t="s">
        <v>242</v>
      </c>
      <c r="M630">
        <v>91</v>
      </c>
      <c r="N630" t="s">
        <v>242</v>
      </c>
      <c r="O630" t="s">
        <v>1124</v>
      </c>
      <c r="P630"/>
      <c r="Q630">
        <v>91</v>
      </c>
      <c r="R630" t="s">
        <v>1125</v>
      </c>
    </row>
    <row r="631" spans="2:18" hidden="1" x14ac:dyDescent="0.35">
      <c r="B631" s="14"/>
      <c r="C631" s="14"/>
      <c r="D631" s="14"/>
      <c r="E631" s="14"/>
      <c r="F631" s="14"/>
      <c r="H631" t="s">
        <v>1750</v>
      </c>
      <c r="I631" t="s">
        <v>99</v>
      </c>
      <c r="J631" t="s">
        <v>100</v>
      </c>
      <c r="K631" t="s">
        <v>23</v>
      </c>
      <c r="L631" t="s">
        <v>242</v>
      </c>
      <c r="M631">
        <v>24</v>
      </c>
      <c r="N631" t="s">
        <v>242</v>
      </c>
      <c r="O631" t="s">
        <v>1124</v>
      </c>
      <c r="P631"/>
      <c r="Q631">
        <v>24</v>
      </c>
      <c r="R631" t="s">
        <v>1125</v>
      </c>
    </row>
    <row r="632" spans="2:18" hidden="1" x14ac:dyDescent="0.35">
      <c r="B632" s="14"/>
      <c r="C632" s="14"/>
      <c r="D632" s="14"/>
      <c r="E632" s="14"/>
      <c r="F632" s="14"/>
      <c r="H632" t="s">
        <v>1751</v>
      </c>
      <c r="I632" t="s">
        <v>984</v>
      </c>
      <c r="J632" t="s">
        <v>613</v>
      </c>
      <c r="K632" t="s">
        <v>23</v>
      </c>
      <c r="L632" t="s">
        <v>242</v>
      </c>
      <c r="M632">
        <v>1</v>
      </c>
      <c r="N632" t="s">
        <v>242</v>
      </c>
      <c r="O632" t="s">
        <v>1124</v>
      </c>
      <c r="P632"/>
      <c r="Q632">
        <v>1</v>
      </c>
      <c r="R632" t="s">
        <v>1125</v>
      </c>
    </row>
    <row r="633" spans="2:18" hidden="1" x14ac:dyDescent="0.35">
      <c r="B633" s="14"/>
      <c r="C633" s="14"/>
      <c r="D633" s="14"/>
      <c r="E633" s="14"/>
      <c r="F633" s="14"/>
      <c r="H633" t="s">
        <v>1752</v>
      </c>
      <c r="I633" t="s">
        <v>985</v>
      </c>
      <c r="J633" t="s">
        <v>614</v>
      </c>
      <c r="K633" t="s">
        <v>23</v>
      </c>
      <c r="L633" t="s">
        <v>242</v>
      </c>
      <c r="M633">
        <v>1</v>
      </c>
      <c r="N633" t="s">
        <v>242</v>
      </c>
      <c r="O633" t="s">
        <v>1124</v>
      </c>
      <c r="P633"/>
      <c r="Q633">
        <v>1</v>
      </c>
      <c r="R633" t="s">
        <v>1125</v>
      </c>
    </row>
    <row r="634" spans="2:18" hidden="1" x14ac:dyDescent="0.35">
      <c r="B634" s="14"/>
      <c r="C634" s="14"/>
      <c r="D634" s="14"/>
      <c r="E634" s="14"/>
      <c r="F634" s="14"/>
      <c r="H634" t="s">
        <v>1753</v>
      </c>
      <c r="I634" t="s">
        <v>986</v>
      </c>
      <c r="J634" t="s">
        <v>615</v>
      </c>
      <c r="K634" t="s">
        <v>23</v>
      </c>
      <c r="L634" t="s">
        <v>242</v>
      </c>
      <c r="M634">
        <v>250</v>
      </c>
      <c r="N634" t="s">
        <v>242</v>
      </c>
      <c r="O634" t="s">
        <v>1124</v>
      </c>
      <c r="P634"/>
      <c r="Q634">
        <v>250</v>
      </c>
      <c r="R634" t="s">
        <v>1125</v>
      </c>
    </row>
    <row r="635" spans="2:18" hidden="1" x14ac:dyDescent="0.35">
      <c r="B635" s="14"/>
      <c r="C635" s="14"/>
      <c r="D635" s="14"/>
      <c r="E635" s="14"/>
      <c r="F635" s="14"/>
      <c r="H635" t="s">
        <v>1754</v>
      </c>
      <c r="I635" t="s">
        <v>616</v>
      </c>
      <c r="J635" t="s">
        <v>617</v>
      </c>
      <c r="K635" t="s">
        <v>23</v>
      </c>
      <c r="L635" t="s">
        <v>242</v>
      </c>
      <c r="M635">
        <v>61</v>
      </c>
      <c r="N635" t="s">
        <v>242</v>
      </c>
      <c r="O635" t="s">
        <v>1124</v>
      </c>
      <c r="P635"/>
      <c r="Q635">
        <v>61</v>
      </c>
      <c r="R635" t="s">
        <v>1125</v>
      </c>
    </row>
    <row r="636" spans="2:18" hidden="1" x14ac:dyDescent="0.35">
      <c r="B636" s="14"/>
      <c r="C636" s="14"/>
      <c r="D636" s="14"/>
      <c r="E636" s="14"/>
      <c r="F636" s="14"/>
      <c r="H636" t="s">
        <v>1755</v>
      </c>
      <c r="I636" t="s">
        <v>805</v>
      </c>
      <c r="J636" t="s">
        <v>618</v>
      </c>
      <c r="K636" t="s">
        <v>23</v>
      </c>
      <c r="L636" t="s">
        <v>242</v>
      </c>
      <c r="M636">
        <v>3</v>
      </c>
      <c r="N636" t="s">
        <v>242</v>
      </c>
      <c r="O636" t="s">
        <v>1124</v>
      </c>
      <c r="P636"/>
      <c r="Q636">
        <v>3</v>
      </c>
      <c r="R636" t="s">
        <v>1125</v>
      </c>
    </row>
    <row r="637" spans="2:18" hidden="1" x14ac:dyDescent="0.35">
      <c r="B637" s="14"/>
      <c r="C637" s="14"/>
      <c r="D637" s="14"/>
      <c r="E637" s="14"/>
      <c r="F637" s="14"/>
      <c r="H637" t="s">
        <v>1756</v>
      </c>
      <c r="I637" t="s">
        <v>805</v>
      </c>
      <c r="J637" t="s">
        <v>618</v>
      </c>
      <c r="K637" t="s">
        <v>23</v>
      </c>
      <c r="L637" t="s">
        <v>242</v>
      </c>
      <c r="M637">
        <v>0</v>
      </c>
      <c r="N637" t="s">
        <v>242</v>
      </c>
      <c r="O637" t="s">
        <v>1124</v>
      </c>
      <c r="P637"/>
      <c r="Q637">
        <v>0</v>
      </c>
      <c r="R637" t="s">
        <v>1128</v>
      </c>
    </row>
    <row r="638" spans="2:18" hidden="1" x14ac:dyDescent="0.35">
      <c r="B638" s="14"/>
      <c r="C638" s="14"/>
      <c r="D638" s="14"/>
      <c r="E638" s="14"/>
      <c r="F638" s="14"/>
      <c r="H638" t="s">
        <v>1757</v>
      </c>
      <c r="I638" t="s">
        <v>987</v>
      </c>
      <c r="J638" t="s">
        <v>619</v>
      </c>
      <c r="K638" t="s">
        <v>23</v>
      </c>
      <c r="L638" t="s">
        <v>242</v>
      </c>
      <c r="M638">
        <v>500</v>
      </c>
      <c r="N638" t="s">
        <v>242</v>
      </c>
      <c r="O638" t="s">
        <v>1124</v>
      </c>
      <c r="P638"/>
      <c r="Q638">
        <v>500</v>
      </c>
      <c r="R638" t="s">
        <v>1125</v>
      </c>
    </row>
    <row r="639" spans="2:18" hidden="1" x14ac:dyDescent="0.35">
      <c r="B639" s="14"/>
      <c r="C639" s="14"/>
      <c r="D639" s="14"/>
      <c r="E639" s="14"/>
      <c r="F639" s="14"/>
      <c r="H639" t="s">
        <v>1758</v>
      </c>
      <c r="I639" t="s">
        <v>988</v>
      </c>
      <c r="J639" t="s">
        <v>20</v>
      </c>
      <c r="K639" t="s">
        <v>23</v>
      </c>
      <c r="L639" t="s">
        <v>242</v>
      </c>
      <c r="M639">
        <v>20</v>
      </c>
      <c r="N639" t="s">
        <v>242</v>
      </c>
      <c r="O639" t="s">
        <v>1124</v>
      </c>
      <c r="P639"/>
      <c r="Q639">
        <v>20</v>
      </c>
      <c r="R639" t="s">
        <v>1125</v>
      </c>
    </row>
    <row r="640" spans="2:18" hidden="1" x14ac:dyDescent="0.35">
      <c r="B640" s="14"/>
      <c r="C640" s="14"/>
      <c r="D640" s="14"/>
      <c r="E640" s="14"/>
      <c r="F640" s="14"/>
      <c r="H640" t="s">
        <v>1759</v>
      </c>
      <c r="I640" t="s">
        <v>788</v>
      </c>
      <c r="J640" t="s">
        <v>620</v>
      </c>
      <c r="K640" t="s">
        <v>23</v>
      </c>
      <c r="L640" t="s">
        <v>242</v>
      </c>
      <c r="M640">
        <v>10</v>
      </c>
      <c r="N640" t="s">
        <v>242</v>
      </c>
      <c r="O640" t="s">
        <v>1124</v>
      </c>
      <c r="P640"/>
      <c r="Q640">
        <v>10</v>
      </c>
      <c r="R640" t="s">
        <v>1125</v>
      </c>
    </row>
    <row r="641" spans="2:18" hidden="1" x14ac:dyDescent="0.35">
      <c r="B641" s="14"/>
      <c r="C641" s="14"/>
      <c r="D641" s="14"/>
      <c r="E641" s="14"/>
      <c r="F641" s="14"/>
      <c r="H641" t="s">
        <v>1760</v>
      </c>
      <c r="I641" t="s">
        <v>788</v>
      </c>
      <c r="J641" t="s">
        <v>620</v>
      </c>
      <c r="K641" t="s">
        <v>23</v>
      </c>
      <c r="L641" t="s">
        <v>242</v>
      </c>
      <c r="M641">
        <v>0</v>
      </c>
      <c r="N641" t="s">
        <v>242</v>
      </c>
      <c r="O641" t="s">
        <v>1124</v>
      </c>
      <c r="P641"/>
      <c r="Q641">
        <v>0</v>
      </c>
      <c r="R641" t="s">
        <v>1128</v>
      </c>
    </row>
    <row r="642" spans="2:18" hidden="1" x14ac:dyDescent="0.35">
      <c r="B642" s="14"/>
      <c r="C642" s="14"/>
      <c r="D642" s="14"/>
      <c r="E642" s="14"/>
      <c r="F642" s="14"/>
      <c r="H642" t="s">
        <v>1761</v>
      </c>
      <c r="I642" t="s">
        <v>788</v>
      </c>
      <c r="J642" t="s">
        <v>621</v>
      </c>
      <c r="K642" t="s">
        <v>23</v>
      </c>
      <c r="L642" t="s">
        <v>242</v>
      </c>
      <c r="M642">
        <v>4</v>
      </c>
      <c r="N642" t="s">
        <v>242</v>
      </c>
      <c r="O642" t="s">
        <v>1124</v>
      </c>
      <c r="P642"/>
      <c r="Q642">
        <v>4</v>
      </c>
      <c r="R642" t="s">
        <v>1125</v>
      </c>
    </row>
    <row r="643" spans="2:18" hidden="1" x14ac:dyDescent="0.35">
      <c r="B643" s="14"/>
      <c r="C643" s="14"/>
      <c r="D643" s="14"/>
      <c r="E643" s="14"/>
      <c r="F643" s="14"/>
      <c r="H643" t="s">
        <v>1762</v>
      </c>
      <c r="I643" t="s">
        <v>989</v>
      </c>
      <c r="J643" t="s">
        <v>622</v>
      </c>
      <c r="K643" t="s">
        <v>23</v>
      </c>
      <c r="L643" t="s">
        <v>242</v>
      </c>
      <c r="M643">
        <v>1</v>
      </c>
      <c r="N643" t="s">
        <v>242</v>
      </c>
      <c r="O643" t="s">
        <v>1124</v>
      </c>
      <c r="P643"/>
      <c r="Q643">
        <v>1</v>
      </c>
      <c r="R643" t="s">
        <v>1125</v>
      </c>
    </row>
    <row r="644" spans="2:18" hidden="1" x14ac:dyDescent="0.35">
      <c r="B644" s="14"/>
      <c r="C644" s="14"/>
      <c r="D644" s="14"/>
      <c r="E644" s="14"/>
      <c r="F644" s="14"/>
      <c r="H644" t="s">
        <v>1763</v>
      </c>
      <c r="I644" t="s">
        <v>990</v>
      </c>
      <c r="J644" t="s">
        <v>623</v>
      </c>
      <c r="K644" t="s">
        <v>23</v>
      </c>
      <c r="L644" t="s">
        <v>242</v>
      </c>
      <c r="M644">
        <v>1</v>
      </c>
      <c r="N644" t="s">
        <v>242</v>
      </c>
      <c r="O644" t="s">
        <v>1124</v>
      </c>
      <c r="P644"/>
      <c r="Q644">
        <v>1</v>
      </c>
      <c r="R644" t="s">
        <v>1125</v>
      </c>
    </row>
    <row r="645" spans="2:18" hidden="1" x14ac:dyDescent="0.35">
      <c r="B645" s="14"/>
      <c r="C645" s="14"/>
      <c r="D645" s="14"/>
      <c r="E645" s="14"/>
      <c r="F645" s="14"/>
      <c r="H645" t="s">
        <v>1764</v>
      </c>
      <c r="I645" t="s">
        <v>991</v>
      </c>
      <c r="J645" t="s">
        <v>624</v>
      </c>
      <c r="K645" t="s">
        <v>23</v>
      </c>
      <c r="L645" t="s">
        <v>242</v>
      </c>
      <c r="M645">
        <v>2</v>
      </c>
      <c r="N645" t="s">
        <v>242</v>
      </c>
      <c r="O645" t="s">
        <v>1124</v>
      </c>
      <c r="P645"/>
      <c r="Q645">
        <v>2</v>
      </c>
      <c r="R645" t="s">
        <v>1125</v>
      </c>
    </row>
    <row r="646" spans="2:18" hidden="1" x14ac:dyDescent="0.35">
      <c r="B646" s="14"/>
      <c r="C646" s="14"/>
      <c r="D646" s="14"/>
      <c r="E646" s="14"/>
      <c r="F646" s="14"/>
      <c r="H646" t="s">
        <v>1765</v>
      </c>
      <c r="I646" t="s">
        <v>992</v>
      </c>
      <c r="J646" t="s">
        <v>625</v>
      </c>
      <c r="K646" t="s">
        <v>23</v>
      </c>
      <c r="L646" t="s">
        <v>242</v>
      </c>
      <c r="M646">
        <v>1</v>
      </c>
      <c r="N646" t="s">
        <v>242</v>
      </c>
      <c r="O646" t="s">
        <v>1124</v>
      </c>
      <c r="P646"/>
      <c r="Q646">
        <v>1</v>
      </c>
      <c r="R646" t="s">
        <v>1125</v>
      </c>
    </row>
    <row r="647" spans="2:18" hidden="1" x14ac:dyDescent="0.35">
      <c r="B647" s="14"/>
      <c r="C647" s="14"/>
      <c r="D647" s="14"/>
      <c r="E647" s="14"/>
      <c r="F647" s="14"/>
      <c r="H647" t="s">
        <v>1766</v>
      </c>
      <c r="I647" t="s">
        <v>626</v>
      </c>
      <c r="J647" t="s">
        <v>627</v>
      </c>
      <c r="K647" t="s">
        <v>23</v>
      </c>
      <c r="L647" t="s">
        <v>242</v>
      </c>
      <c r="M647">
        <v>7</v>
      </c>
      <c r="N647" t="s">
        <v>242</v>
      </c>
      <c r="O647" t="s">
        <v>1124</v>
      </c>
      <c r="P647"/>
      <c r="Q647">
        <v>7</v>
      </c>
      <c r="R647" t="s">
        <v>1125</v>
      </c>
    </row>
    <row r="648" spans="2:18" hidden="1" x14ac:dyDescent="0.35">
      <c r="B648" s="14"/>
      <c r="C648" s="14"/>
      <c r="D648" s="14"/>
      <c r="E648" s="14"/>
      <c r="F648" s="14"/>
      <c r="H648" t="s">
        <v>1767</v>
      </c>
      <c r="I648" t="s">
        <v>626</v>
      </c>
      <c r="J648" t="s">
        <v>627</v>
      </c>
      <c r="K648" t="s">
        <v>23</v>
      </c>
      <c r="L648" t="s">
        <v>242</v>
      </c>
      <c r="M648">
        <v>0</v>
      </c>
      <c r="N648" t="s">
        <v>242</v>
      </c>
      <c r="O648" t="s">
        <v>1124</v>
      </c>
      <c r="P648"/>
      <c r="Q648">
        <v>0</v>
      </c>
      <c r="R648" t="s">
        <v>1128</v>
      </c>
    </row>
    <row r="649" spans="2:18" hidden="1" x14ac:dyDescent="0.35">
      <c r="B649" s="14"/>
      <c r="C649" s="14"/>
      <c r="D649" s="14"/>
      <c r="E649" s="14"/>
      <c r="F649" s="14"/>
      <c r="H649" t="s">
        <v>1768</v>
      </c>
      <c r="I649" t="s">
        <v>993</v>
      </c>
      <c r="J649" t="s">
        <v>628</v>
      </c>
      <c r="K649" t="s">
        <v>23</v>
      </c>
      <c r="L649" t="s">
        <v>242</v>
      </c>
      <c r="M649">
        <v>2</v>
      </c>
      <c r="N649" t="s">
        <v>242</v>
      </c>
      <c r="O649" t="s">
        <v>1124</v>
      </c>
      <c r="P649"/>
      <c r="Q649">
        <v>2</v>
      </c>
      <c r="R649" t="s">
        <v>1125</v>
      </c>
    </row>
    <row r="650" spans="2:18" hidden="1" x14ac:dyDescent="0.35">
      <c r="B650" s="14"/>
      <c r="C650" s="14"/>
      <c r="D650" s="14"/>
      <c r="E650" s="14"/>
      <c r="F650" s="14"/>
      <c r="H650" t="s">
        <v>1769</v>
      </c>
      <c r="I650" t="s">
        <v>994</v>
      </c>
      <c r="J650" t="s">
        <v>629</v>
      </c>
      <c r="K650" t="s">
        <v>23</v>
      </c>
      <c r="L650" t="s">
        <v>242</v>
      </c>
      <c r="M650">
        <v>40</v>
      </c>
      <c r="N650" t="s">
        <v>242</v>
      </c>
      <c r="O650" t="s">
        <v>1124</v>
      </c>
      <c r="P650"/>
      <c r="Q650">
        <v>40</v>
      </c>
      <c r="R650" t="s">
        <v>1125</v>
      </c>
    </row>
    <row r="651" spans="2:18" hidden="1" x14ac:dyDescent="0.35">
      <c r="B651" s="14"/>
      <c r="C651" s="14"/>
      <c r="D651" s="14"/>
      <c r="E651" s="14"/>
      <c r="F651" s="14"/>
      <c r="H651" t="s">
        <v>1770</v>
      </c>
      <c r="I651" t="s">
        <v>995</v>
      </c>
      <c r="J651" t="s">
        <v>630</v>
      </c>
      <c r="K651" t="s">
        <v>23</v>
      </c>
      <c r="L651" t="s">
        <v>242</v>
      </c>
      <c r="M651">
        <v>20</v>
      </c>
      <c r="N651" t="s">
        <v>242</v>
      </c>
      <c r="O651" t="s">
        <v>1124</v>
      </c>
      <c r="P651"/>
      <c r="Q651">
        <v>20</v>
      </c>
      <c r="R651" t="s">
        <v>1125</v>
      </c>
    </row>
    <row r="652" spans="2:18" hidden="1" x14ac:dyDescent="0.35">
      <c r="B652" s="14"/>
      <c r="C652" s="14"/>
      <c r="D652" s="14"/>
      <c r="E652" s="14"/>
      <c r="F652" s="14"/>
      <c r="H652" t="s">
        <v>1771</v>
      </c>
      <c r="I652" t="s">
        <v>996</v>
      </c>
      <c r="J652" t="s">
        <v>631</v>
      </c>
      <c r="K652" t="s">
        <v>23</v>
      </c>
      <c r="L652" t="s">
        <v>242</v>
      </c>
      <c r="M652">
        <v>16</v>
      </c>
      <c r="N652" t="s">
        <v>242</v>
      </c>
      <c r="O652" t="s">
        <v>1124</v>
      </c>
      <c r="P652"/>
      <c r="Q652">
        <v>16</v>
      </c>
      <c r="R652" t="s">
        <v>1125</v>
      </c>
    </row>
    <row r="653" spans="2:18" hidden="1" x14ac:dyDescent="0.35">
      <c r="B653" s="14"/>
      <c r="C653" s="14"/>
      <c r="D653" s="14"/>
      <c r="E653" s="14"/>
      <c r="F653" s="14"/>
      <c r="H653" t="s">
        <v>1772</v>
      </c>
      <c r="I653" t="s">
        <v>997</v>
      </c>
      <c r="J653" t="s">
        <v>632</v>
      </c>
      <c r="K653" t="s">
        <v>23</v>
      </c>
      <c r="L653" t="s">
        <v>242</v>
      </c>
      <c r="M653">
        <v>2</v>
      </c>
      <c r="N653" t="s">
        <v>242</v>
      </c>
      <c r="O653" t="s">
        <v>1124</v>
      </c>
      <c r="P653"/>
      <c r="Q653">
        <v>2</v>
      </c>
      <c r="R653" t="s">
        <v>1125</v>
      </c>
    </row>
    <row r="654" spans="2:18" hidden="1" x14ac:dyDescent="0.35">
      <c r="B654" s="14"/>
      <c r="C654" s="14"/>
      <c r="D654" s="14"/>
      <c r="E654" s="14"/>
      <c r="F654" s="14"/>
      <c r="H654" t="s">
        <v>1773</v>
      </c>
      <c r="I654" t="s">
        <v>998</v>
      </c>
      <c r="J654" t="s">
        <v>633</v>
      </c>
      <c r="K654" t="s">
        <v>23</v>
      </c>
      <c r="L654" t="s">
        <v>242</v>
      </c>
      <c r="M654">
        <v>3</v>
      </c>
      <c r="N654" t="s">
        <v>242</v>
      </c>
      <c r="O654" t="s">
        <v>1124</v>
      </c>
      <c r="P654"/>
      <c r="Q654">
        <v>3</v>
      </c>
      <c r="R654" t="s">
        <v>1125</v>
      </c>
    </row>
    <row r="655" spans="2:18" hidden="1" x14ac:dyDescent="0.35">
      <c r="B655" s="14"/>
      <c r="C655" s="14"/>
      <c r="D655" s="14"/>
      <c r="E655" s="14"/>
      <c r="F655" s="14"/>
      <c r="H655" t="s">
        <v>1774</v>
      </c>
      <c r="I655" t="s">
        <v>998</v>
      </c>
      <c r="J655" t="s">
        <v>633</v>
      </c>
      <c r="K655" t="s">
        <v>23</v>
      </c>
      <c r="L655" t="s">
        <v>242</v>
      </c>
      <c r="M655">
        <v>0</v>
      </c>
      <c r="N655" t="s">
        <v>242</v>
      </c>
      <c r="O655" t="s">
        <v>1124</v>
      </c>
      <c r="P655"/>
      <c r="Q655">
        <v>0</v>
      </c>
      <c r="R655" t="s">
        <v>1128</v>
      </c>
    </row>
    <row r="656" spans="2:18" hidden="1" x14ac:dyDescent="0.35">
      <c r="B656" s="14"/>
      <c r="C656" s="14"/>
      <c r="D656" s="14"/>
      <c r="E656" s="14"/>
      <c r="F656" s="14"/>
      <c r="H656" t="s">
        <v>1775</v>
      </c>
      <c r="I656" t="s">
        <v>950</v>
      </c>
      <c r="J656" t="s">
        <v>634</v>
      </c>
      <c r="K656" t="s">
        <v>23</v>
      </c>
      <c r="L656" t="s">
        <v>242</v>
      </c>
      <c r="M656">
        <v>4</v>
      </c>
      <c r="N656" t="s">
        <v>242</v>
      </c>
      <c r="O656" t="s">
        <v>1124</v>
      </c>
      <c r="P656"/>
      <c r="Q656">
        <v>4</v>
      </c>
      <c r="R656" t="s">
        <v>1125</v>
      </c>
    </row>
    <row r="657" spans="2:18" hidden="1" x14ac:dyDescent="0.35">
      <c r="B657" s="14"/>
      <c r="C657" s="14"/>
      <c r="D657" s="14"/>
      <c r="E657" s="14"/>
      <c r="F657" s="14"/>
      <c r="H657" t="s">
        <v>1776</v>
      </c>
      <c r="I657" t="s">
        <v>950</v>
      </c>
      <c r="J657" t="s">
        <v>635</v>
      </c>
      <c r="K657" t="s">
        <v>23</v>
      </c>
      <c r="L657" t="s">
        <v>242</v>
      </c>
      <c r="M657">
        <v>64</v>
      </c>
      <c r="N657" t="s">
        <v>242</v>
      </c>
      <c r="O657" t="s">
        <v>1124</v>
      </c>
      <c r="P657"/>
      <c r="Q657">
        <v>64</v>
      </c>
      <c r="R657" t="s">
        <v>1125</v>
      </c>
    </row>
    <row r="658" spans="2:18" hidden="1" x14ac:dyDescent="0.35">
      <c r="B658" s="14"/>
      <c r="C658" s="14"/>
      <c r="D658" s="14"/>
      <c r="E658" s="14"/>
      <c r="F658" s="14"/>
      <c r="H658" t="s">
        <v>1777</v>
      </c>
      <c r="I658" t="s">
        <v>950</v>
      </c>
      <c r="J658" t="s">
        <v>636</v>
      </c>
      <c r="K658" t="s">
        <v>23</v>
      </c>
      <c r="L658" t="s">
        <v>242</v>
      </c>
      <c r="M658">
        <v>8</v>
      </c>
      <c r="N658" t="s">
        <v>242</v>
      </c>
      <c r="O658" t="s">
        <v>1124</v>
      </c>
      <c r="P658"/>
      <c r="Q658">
        <v>8</v>
      </c>
      <c r="R658" t="s">
        <v>1125</v>
      </c>
    </row>
    <row r="659" spans="2:18" hidden="1" x14ac:dyDescent="0.35">
      <c r="B659" s="14"/>
      <c r="C659" s="14"/>
      <c r="D659" s="14"/>
      <c r="E659" s="14"/>
      <c r="F659" s="14"/>
      <c r="H659" t="s">
        <v>1778</v>
      </c>
      <c r="I659" t="s">
        <v>999</v>
      </c>
      <c r="J659" t="s">
        <v>637</v>
      </c>
      <c r="K659" t="s">
        <v>23</v>
      </c>
      <c r="L659" t="s">
        <v>242</v>
      </c>
      <c r="M659">
        <v>5</v>
      </c>
      <c r="N659" t="s">
        <v>242</v>
      </c>
      <c r="O659" t="s">
        <v>1124</v>
      </c>
      <c r="P659"/>
      <c r="Q659">
        <v>5</v>
      </c>
      <c r="R659" t="s">
        <v>1125</v>
      </c>
    </row>
    <row r="660" spans="2:18" hidden="1" x14ac:dyDescent="0.35">
      <c r="B660" s="14"/>
      <c r="C660" s="14"/>
      <c r="D660" s="14"/>
      <c r="E660" s="14"/>
      <c r="F660" s="14"/>
      <c r="H660" t="s">
        <v>1779</v>
      </c>
      <c r="I660" t="s">
        <v>1000</v>
      </c>
      <c r="J660" t="s">
        <v>638</v>
      </c>
      <c r="K660" t="s">
        <v>23</v>
      </c>
      <c r="L660" t="s">
        <v>242</v>
      </c>
      <c r="M660">
        <v>1</v>
      </c>
      <c r="N660" t="s">
        <v>242</v>
      </c>
      <c r="O660" t="s">
        <v>1124</v>
      </c>
      <c r="P660"/>
      <c r="Q660">
        <v>1</v>
      </c>
      <c r="R660" t="s">
        <v>1125</v>
      </c>
    </row>
    <row r="661" spans="2:18" hidden="1" x14ac:dyDescent="0.35">
      <c r="B661" s="14"/>
      <c r="C661" s="14"/>
      <c r="D661" s="14"/>
      <c r="E661" s="14"/>
      <c r="F661" s="14"/>
      <c r="H661" t="s">
        <v>1780</v>
      </c>
      <c r="I661" t="s">
        <v>1001</v>
      </c>
      <c r="J661" t="s">
        <v>639</v>
      </c>
      <c r="K661" t="s">
        <v>23</v>
      </c>
      <c r="L661" t="s">
        <v>242</v>
      </c>
      <c r="M661">
        <v>6</v>
      </c>
      <c r="N661" t="s">
        <v>242</v>
      </c>
      <c r="O661" t="s">
        <v>1124</v>
      </c>
      <c r="P661"/>
      <c r="Q661">
        <v>6</v>
      </c>
      <c r="R661" t="s">
        <v>1125</v>
      </c>
    </row>
    <row r="662" spans="2:18" hidden="1" x14ac:dyDescent="0.35">
      <c r="B662" s="14"/>
      <c r="C662" s="14"/>
      <c r="D662" s="14"/>
      <c r="E662" s="14"/>
      <c r="F662" s="14"/>
      <c r="H662" t="s">
        <v>1781</v>
      </c>
      <c r="I662" t="s">
        <v>1002</v>
      </c>
      <c r="J662" t="s">
        <v>640</v>
      </c>
      <c r="K662" t="s">
        <v>23</v>
      </c>
      <c r="L662" t="s">
        <v>242</v>
      </c>
      <c r="M662">
        <v>10</v>
      </c>
      <c r="N662" t="s">
        <v>242</v>
      </c>
      <c r="O662" t="s">
        <v>1124</v>
      </c>
      <c r="P662"/>
      <c r="Q662">
        <v>10</v>
      </c>
      <c r="R662" t="s">
        <v>1125</v>
      </c>
    </row>
    <row r="663" spans="2:18" hidden="1" x14ac:dyDescent="0.35">
      <c r="B663" s="14"/>
      <c r="C663" s="14"/>
      <c r="D663" s="14"/>
      <c r="E663" s="14"/>
      <c r="F663" s="14"/>
      <c r="H663" t="s">
        <v>1782</v>
      </c>
      <c r="I663" t="s">
        <v>950</v>
      </c>
      <c r="J663" t="s">
        <v>641</v>
      </c>
      <c r="K663" t="s">
        <v>23</v>
      </c>
      <c r="L663" t="s">
        <v>242</v>
      </c>
      <c r="M663">
        <v>2</v>
      </c>
      <c r="N663" t="s">
        <v>242</v>
      </c>
      <c r="O663" t="s">
        <v>1124</v>
      </c>
      <c r="P663"/>
      <c r="Q663">
        <v>2</v>
      </c>
      <c r="R663" t="s">
        <v>1125</v>
      </c>
    </row>
    <row r="664" spans="2:18" hidden="1" x14ac:dyDescent="0.35">
      <c r="B664" s="14"/>
      <c r="C664" s="14"/>
      <c r="D664" s="14"/>
      <c r="E664" s="14"/>
      <c r="F664" s="14"/>
      <c r="H664" t="s">
        <v>1783</v>
      </c>
      <c r="I664" t="s">
        <v>642</v>
      </c>
      <c r="J664" t="s">
        <v>643</v>
      </c>
      <c r="K664" t="s">
        <v>23</v>
      </c>
      <c r="L664" t="s">
        <v>242</v>
      </c>
      <c r="M664">
        <v>8</v>
      </c>
      <c r="N664" t="s">
        <v>242</v>
      </c>
      <c r="O664" t="s">
        <v>1124</v>
      </c>
      <c r="P664"/>
      <c r="Q664">
        <v>8</v>
      </c>
      <c r="R664" t="s">
        <v>1125</v>
      </c>
    </row>
    <row r="665" spans="2:18" hidden="1" x14ac:dyDescent="0.35">
      <c r="B665" s="14"/>
      <c r="C665" s="14"/>
      <c r="D665" s="14"/>
      <c r="E665" s="14"/>
      <c r="F665" s="14"/>
      <c r="H665" t="s">
        <v>1784</v>
      </c>
      <c r="I665" t="s">
        <v>644</v>
      </c>
      <c r="J665" t="s">
        <v>189</v>
      </c>
      <c r="K665" t="s">
        <v>23</v>
      </c>
      <c r="L665" t="s">
        <v>242</v>
      </c>
      <c r="M665">
        <v>0</v>
      </c>
      <c r="N665" t="s">
        <v>242</v>
      </c>
      <c r="O665" t="s">
        <v>1124</v>
      </c>
      <c r="P665"/>
      <c r="Q665">
        <v>0</v>
      </c>
      <c r="R665" t="s">
        <v>1128</v>
      </c>
    </row>
    <row r="666" spans="2:18" hidden="1" x14ac:dyDescent="0.35">
      <c r="B666" s="14"/>
      <c r="C666" s="14"/>
      <c r="D666" s="14"/>
      <c r="E666" s="14"/>
      <c r="F666" s="14"/>
      <c r="H666" t="s">
        <v>1785</v>
      </c>
      <c r="I666" t="s">
        <v>1003</v>
      </c>
      <c r="J666" t="s">
        <v>645</v>
      </c>
      <c r="K666" t="s">
        <v>23</v>
      </c>
      <c r="L666" t="s">
        <v>242</v>
      </c>
      <c r="M666">
        <v>47</v>
      </c>
      <c r="N666" t="s">
        <v>242</v>
      </c>
      <c r="O666" t="s">
        <v>1124</v>
      </c>
      <c r="P666"/>
      <c r="Q666">
        <v>47</v>
      </c>
      <c r="R666" t="s">
        <v>1125</v>
      </c>
    </row>
    <row r="667" spans="2:18" hidden="1" x14ac:dyDescent="0.35">
      <c r="B667" s="14"/>
      <c r="C667" s="14"/>
      <c r="D667" s="14"/>
      <c r="E667" s="14"/>
      <c r="F667" s="14"/>
      <c r="H667" t="s">
        <v>1786</v>
      </c>
      <c r="I667" t="s">
        <v>646</v>
      </c>
      <c r="J667" t="s">
        <v>647</v>
      </c>
      <c r="K667" t="s">
        <v>23</v>
      </c>
      <c r="L667" t="s">
        <v>242</v>
      </c>
      <c r="M667">
        <v>8</v>
      </c>
      <c r="N667" t="s">
        <v>242</v>
      </c>
      <c r="O667" t="s">
        <v>1124</v>
      </c>
      <c r="P667"/>
      <c r="Q667">
        <v>8</v>
      </c>
      <c r="R667" t="s">
        <v>1125</v>
      </c>
    </row>
    <row r="668" spans="2:18" hidden="1" x14ac:dyDescent="0.35">
      <c r="B668" s="14"/>
      <c r="C668" s="14"/>
      <c r="D668" s="14"/>
      <c r="E668" s="14"/>
      <c r="F668" s="14"/>
      <c r="H668" t="s">
        <v>1787</v>
      </c>
      <c r="I668" t="s">
        <v>646</v>
      </c>
      <c r="J668" t="s">
        <v>647</v>
      </c>
      <c r="K668" t="s">
        <v>23</v>
      </c>
      <c r="L668" t="s">
        <v>242</v>
      </c>
      <c r="M668">
        <v>0</v>
      </c>
      <c r="N668" t="s">
        <v>242</v>
      </c>
      <c r="O668" t="s">
        <v>1124</v>
      </c>
      <c r="P668"/>
      <c r="Q668">
        <v>0</v>
      </c>
      <c r="R668" t="s">
        <v>1128</v>
      </c>
    </row>
    <row r="669" spans="2:18" hidden="1" x14ac:dyDescent="0.35">
      <c r="B669" s="14"/>
      <c r="C669" s="14"/>
      <c r="D669" s="14"/>
      <c r="E669" s="14"/>
      <c r="F669" s="14"/>
      <c r="H669" t="s">
        <v>1788</v>
      </c>
      <c r="I669" t="s">
        <v>1004</v>
      </c>
      <c r="J669" t="s">
        <v>648</v>
      </c>
      <c r="K669" t="s">
        <v>23</v>
      </c>
      <c r="L669" t="s">
        <v>242</v>
      </c>
      <c r="M669">
        <v>1</v>
      </c>
      <c r="N669" t="s">
        <v>242</v>
      </c>
      <c r="O669" t="s">
        <v>1124</v>
      </c>
      <c r="P669"/>
      <c r="Q669">
        <v>1</v>
      </c>
      <c r="R669" t="s">
        <v>1125</v>
      </c>
    </row>
    <row r="670" spans="2:18" hidden="1" x14ac:dyDescent="0.35">
      <c r="B670" s="14"/>
      <c r="C670" s="14"/>
      <c r="D670" s="14"/>
      <c r="E670" s="14"/>
      <c r="F670" s="14"/>
      <c r="H670" t="s">
        <v>1789</v>
      </c>
      <c r="I670" t="s">
        <v>788</v>
      </c>
      <c r="J670" t="s">
        <v>649</v>
      </c>
      <c r="K670" t="s">
        <v>23</v>
      </c>
      <c r="L670" t="s">
        <v>242</v>
      </c>
      <c r="M670">
        <v>17</v>
      </c>
      <c r="N670" t="s">
        <v>242</v>
      </c>
      <c r="O670" t="s">
        <v>1124</v>
      </c>
      <c r="P670"/>
      <c r="Q670">
        <v>17</v>
      </c>
      <c r="R670" t="s">
        <v>1125</v>
      </c>
    </row>
    <row r="671" spans="2:18" hidden="1" x14ac:dyDescent="0.35">
      <c r="B671" s="14"/>
      <c r="C671" s="14"/>
      <c r="D671" s="14"/>
      <c r="E671" s="14"/>
      <c r="F671" s="14"/>
      <c r="H671" t="s">
        <v>1790</v>
      </c>
      <c r="I671" t="s">
        <v>788</v>
      </c>
      <c r="J671" t="s">
        <v>649</v>
      </c>
      <c r="K671" t="s">
        <v>23</v>
      </c>
      <c r="L671" t="s">
        <v>242</v>
      </c>
      <c r="M671">
        <v>0</v>
      </c>
      <c r="N671" t="s">
        <v>242</v>
      </c>
      <c r="O671" t="s">
        <v>1124</v>
      </c>
      <c r="P671"/>
      <c r="Q671">
        <v>0</v>
      </c>
      <c r="R671" t="s">
        <v>1128</v>
      </c>
    </row>
    <row r="672" spans="2:18" hidden="1" x14ac:dyDescent="0.35">
      <c r="B672" s="14"/>
      <c r="C672" s="14"/>
      <c r="D672" s="14"/>
      <c r="E672" s="14"/>
      <c r="F672" s="14"/>
      <c r="H672" t="s">
        <v>1791</v>
      </c>
      <c r="I672" t="s">
        <v>1005</v>
      </c>
      <c r="J672" t="s">
        <v>650</v>
      </c>
      <c r="K672" t="s">
        <v>23</v>
      </c>
      <c r="L672" t="s">
        <v>242</v>
      </c>
      <c r="M672">
        <v>5</v>
      </c>
      <c r="N672" t="s">
        <v>242</v>
      </c>
      <c r="O672" t="s">
        <v>1124</v>
      </c>
      <c r="P672"/>
      <c r="Q672">
        <v>5</v>
      </c>
      <c r="R672" t="s">
        <v>1125</v>
      </c>
    </row>
    <row r="673" spans="2:18" hidden="1" x14ac:dyDescent="0.35">
      <c r="B673" s="14"/>
      <c r="C673" s="14"/>
      <c r="D673" s="14"/>
      <c r="E673" s="14"/>
      <c r="F673" s="14"/>
      <c r="H673" t="s">
        <v>1792</v>
      </c>
      <c r="I673" t="s">
        <v>1006</v>
      </c>
      <c r="J673" t="s">
        <v>651</v>
      </c>
      <c r="K673" t="s">
        <v>23</v>
      </c>
      <c r="L673" t="s">
        <v>242</v>
      </c>
      <c r="M673">
        <v>4</v>
      </c>
      <c r="N673" t="s">
        <v>242</v>
      </c>
      <c r="O673" t="s">
        <v>1124</v>
      </c>
      <c r="P673"/>
      <c r="Q673">
        <v>4</v>
      </c>
      <c r="R673" t="s">
        <v>1125</v>
      </c>
    </row>
    <row r="674" spans="2:18" hidden="1" x14ac:dyDescent="0.35">
      <c r="B674" s="14"/>
      <c r="C674" s="14"/>
      <c r="D674" s="14"/>
      <c r="E674" s="14"/>
      <c r="F674" s="14"/>
      <c r="H674" t="s">
        <v>1793</v>
      </c>
      <c r="I674" t="s">
        <v>1007</v>
      </c>
      <c r="J674" t="s">
        <v>652</v>
      </c>
      <c r="K674" t="s">
        <v>23</v>
      </c>
      <c r="L674" t="s">
        <v>242</v>
      </c>
      <c r="M674">
        <v>1</v>
      </c>
      <c r="N674" t="s">
        <v>242</v>
      </c>
      <c r="O674" t="s">
        <v>1124</v>
      </c>
      <c r="P674"/>
      <c r="Q674">
        <v>1</v>
      </c>
      <c r="R674" t="s">
        <v>1125</v>
      </c>
    </row>
    <row r="675" spans="2:18" hidden="1" x14ac:dyDescent="0.35">
      <c r="B675" s="14"/>
      <c r="C675" s="14"/>
      <c r="D675" s="14"/>
      <c r="E675" s="14"/>
      <c r="F675" s="14"/>
      <c r="H675" t="s">
        <v>1794</v>
      </c>
      <c r="I675" t="s">
        <v>1008</v>
      </c>
      <c r="J675" t="s">
        <v>653</v>
      </c>
      <c r="K675" t="s">
        <v>23</v>
      </c>
      <c r="L675" t="s">
        <v>242</v>
      </c>
      <c r="M675">
        <v>6</v>
      </c>
      <c r="N675" t="s">
        <v>242</v>
      </c>
      <c r="O675" t="s">
        <v>1124</v>
      </c>
      <c r="P675"/>
      <c r="Q675">
        <v>6</v>
      </c>
      <c r="R675" t="s">
        <v>1125</v>
      </c>
    </row>
    <row r="676" spans="2:18" hidden="1" x14ac:dyDescent="0.35">
      <c r="B676" s="14"/>
      <c r="C676" s="14"/>
      <c r="D676" s="14"/>
      <c r="E676" s="14"/>
      <c r="F676" s="14"/>
      <c r="H676" t="s">
        <v>1795</v>
      </c>
      <c r="I676" t="s">
        <v>654</v>
      </c>
      <c r="J676" t="s">
        <v>655</v>
      </c>
      <c r="K676" t="s">
        <v>23</v>
      </c>
      <c r="L676" t="s">
        <v>242</v>
      </c>
      <c r="M676">
        <v>0</v>
      </c>
      <c r="N676" t="s">
        <v>242</v>
      </c>
      <c r="O676" t="s">
        <v>1124</v>
      </c>
      <c r="P676"/>
      <c r="Q676">
        <v>0</v>
      </c>
      <c r="R676" t="s">
        <v>1128</v>
      </c>
    </row>
    <row r="677" spans="2:18" hidden="1" x14ac:dyDescent="0.35">
      <c r="B677" s="14"/>
      <c r="C677" s="14"/>
      <c r="D677" s="14"/>
      <c r="E677" s="14"/>
      <c r="F677" s="14"/>
      <c r="H677" t="s">
        <v>1796</v>
      </c>
      <c r="I677" t="s">
        <v>1009</v>
      </c>
      <c r="J677" t="s">
        <v>656</v>
      </c>
      <c r="K677" t="s">
        <v>23</v>
      </c>
      <c r="L677" t="s">
        <v>242</v>
      </c>
      <c r="M677">
        <v>1</v>
      </c>
      <c r="N677" t="s">
        <v>242</v>
      </c>
      <c r="O677" t="s">
        <v>1124</v>
      </c>
      <c r="P677"/>
      <c r="Q677">
        <v>1</v>
      </c>
      <c r="R677" t="s">
        <v>1125</v>
      </c>
    </row>
    <row r="678" spans="2:18" hidden="1" x14ac:dyDescent="0.35">
      <c r="B678" s="14"/>
      <c r="C678" s="14"/>
      <c r="D678" s="14"/>
      <c r="E678" s="14"/>
      <c r="F678" s="14"/>
      <c r="H678" t="s">
        <v>1797</v>
      </c>
      <c r="I678" t="s">
        <v>964</v>
      </c>
      <c r="J678" t="s">
        <v>657</v>
      </c>
      <c r="K678" t="s">
        <v>23</v>
      </c>
      <c r="L678" t="s">
        <v>242</v>
      </c>
      <c r="M678">
        <v>5</v>
      </c>
      <c r="N678" t="s">
        <v>242</v>
      </c>
      <c r="O678" t="s">
        <v>1124</v>
      </c>
      <c r="P678"/>
      <c r="Q678">
        <v>5</v>
      </c>
      <c r="R678" t="s">
        <v>1125</v>
      </c>
    </row>
    <row r="679" spans="2:18" hidden="1" x14ac:dyDescent="0.35">
      <c r="B679" s="14"/>
      <c r="C679" s="14"/>
      <c r="D679" s="14"/>
      <c r="E679" s="14"/>
      <c r="F679" s="14"/>
      <c r="H679" t="s">
        <v>1798</v>
      </c>
      <c r="I679" t="s">
        <v>1009</v>
      </c>
      <c r="J679" t="s">
        <v>658</v>
      </c>
      <c r="K679" t="s">
        <v>23</v>
      </c>
      <c r="L679" t="s">
        <v>242</v>
      </c>
      <c r="M679">
        <v>1</v>
      </c>
      <c r="N679" t="s">
        <v>242</v>
      </c>
      <c r="O679" t="s">
        <v>1124</v>
      </c>
      <c r="P679"/>
      <c r="Q679">
        <v>1</v>
      </c>
      <c r="R679" t="s">
        <v>1125</v>
      </c>
    </row>
    <row r="680" spans="2:18" hidden="1" x14ac:dyDescent="0.35">
      <c r="B680" s="14"/>
      <c r="C680" s="14"/>
      <c r="D680" s="14"/>
      <c r="E680" s="14"/>
      <c r="F680" s="14"/>
      <c r="H680" t="s">
        <v>1799</v>
      </c>
      <c r="I680" t="s">
        <v>1010</v>
      </c>
      <c r="J680" t="s">
        <v>659</v>
      </c>
      <c r="K680" t="s">
        <v>23</v>
      </c>
      <c r="L680" t="s">
        <v>242</v>
      </c>
      <c r="M680">
        <v>59</v>
      </c>
      <c r="N680" t="s">
        <v>242</v>
      </c>
      <c r="O680" t="s">
        <v>1124</v>
      </c>
      <c r="P680"/>
      <c r="Q680">
        <v>59</v>
      </c>
      <c r="R680" t="s">
        <v>1125</v>
      </c>
    </row>
    <row r="681" spans="2:18" hidden="1" x14ac:dyDescent="0.35">
      <c r="B681" s="14"/>
      <c r="C681" s="14"/>
      <c r="D681" s="14"/>
      <c r="E681" s="14"/>
      <c r="F681" s="14"/>
      <c r="H681" t="s">
        <v>1800</v>
      </c>
      <c r="I681" t="s">
        <v>1010</v>
      </c>
      <c r="J681" t="s">
        <v>659</v>
      </c>
      <c r="K681" t="s">
        <v>23</v>
      </c>
      <c r="L681" t="s">
        <v>242</v>
      </c>
      <c r="M681">
        <v>0</v>
      </c>
      <c r="N681" t="s">
        <v>242</v>
      </c>
      <c r="O681" t="s">
        <v>1124</v>
      </c>
      <c r="P681"/>
      <c r="Q681">
        <v>0</v>
      </c>
      <c r="R681" t="s">
        <v>1128</v>
      </c>
    </row>
    <row r="682" spans="2:18" hidden="1" x14ac:dyDescent="0.35">
      <c r="B682" s="14"/>
      <c r="C682" s="14"/>
      <c r="D682" s="14"/>
      <c r="E682" s="14"/>
      <c r="F682" s="14"/>
      <c r="H682" t="s">
        <v>1801</v>
      </c>
      <c r="I682" t="s">
        <v>1011</v>
      </c>
      <c r="J682" t="s">
        <v>660</v>
      </c>
      <c r="K682" t="s">
        <v>23</v>
      </c>
      <c r="L682" t="s">
        <v>242</v>
      </c>
      <c r="M682">
        <v>3</v>
      </c>
      <c r="N682" t="s">
        <v>242</v>
      </c>
      <c r="O682" t="s">
        <v>1124</v>
      </c>
      <c r="P682"/>
      <c r="Q682">
        <v>3</v>
      </c>
      <c r="R682" t="s">
        <v>1125</v>
      </c>
    </row>
    <row r="683" spans="2:18" hidden="1" x14ac:dyDescent="0.35">
      <c r="B683" s="14"/>
      <c r="C683" s="14"/>
      <c r="D683" s="14"/>
      <c r="E683" s="14"/>
      <c r="F683" s="14"/>
      <c r="H683" t="s">
        <v>1802</v>
      </c>
      <c r="I683" t="s">
        <v>1011</v>
      </c>
      <c r="J683" t="s">
        <v>660</v>
      </c>
      <c r="K683" t="s">
        <v>23</v>
      </c>
      <c r="L683" t="s">
        <v>242</v>
      </c>
      <c r="M683">
        <v>0</v>
      </c>
      <c r="N683" t="s">
        <v>242</v>
      </c>
      <c r="O683" t="s">
        <v>1124</v>
      </c>
      <c r="P683"/>
      <c r="Q683">
        <v>0</v>
      </c>
      <c r="R683" t="s">
        <v>1128</v>
      </c>
    </row>
    <row r="684" spans="2:18" hidden="1" x14ac:dyDescent="0.35">
      <c r="B684" s="14"/>
      <c r="C684" s="14"/>
      <c r="D684" s="14"/>
      <c r="E684" s="14"/>
      <c r="F684" s="14"/>
      <c r="H684" t="s">
        <v>1803</v>
      </c>
      <c r="I684" t="s">
        <v>1012</v>
      </c>
      <c r="J684" t="s">
        <v>661</v>
      </c>
      <c r="K684" t="s">
        <v>23</v>
      </c>
      <c r="L684" t="s">
        <v>242</v>
      </c>
      <c r="M684">
        <v>2</v>
      </c>
      <c r="N684" t="s">
        <v>242</v>
      </c>
      <c r="O684" t="s">
        <v>1124</v>
      </c>
      <c r="P684"/>
      <c r="Q684">
        <v>2</v>
      </c>
      <c r="R684" t="s">
        <v>1125</v>
      </c>
    </row>
    <row r="685" spans="2:18" hidden="1" x14ac:dyDescent="0.35">
      <c r="B685" s="14"/>
      <c r="C685" s="14"/>
      <c r="D685" s="14"/>
      <c r="E685" s="14"/>
      <c r="F685" s="14"/>
      <c r="H685" t="s">
        <v>1804</v>
      </c>
      <c r="I685" t="s">
        <v>1013</v>
      </c>
      <c r="J685" t="s">
        <v>662</v>
      </c>
      <c r="K685" t="s">
        <v>23</v>
      </c>
      <c r="L685" t="s">
        <v>242</v>
      </c>
      <c r="M685">
        <v>2</v>
      </c>
      <c r="N685" t="s">
        <v>242</v>
      </c>
      <c r="O685" t="s">
        <v>1124</v>
      </c>
      <c r="P685"/>
      <c r="Q685">
        <v>2</v>
      </c>
      <c r="R685" t="s">
        <v>1125</v>
      </c>
    </row>
    <row r="686" spans="2:18" hidden="1" x14ac:dyDescent="0.35">
      <c r="B686" s="14"/>
      <c r="C686" s="14"/>
      <c r="D686" s="14"/>
      <c r="E686" s="14"/>
      <c r="F686" s="14"/>
      <c r="H686" t="s">
        <v>1805</v>
      </c>
      <c r="I686" t="s">
        <v>965</v>
      </c>
      <c r="J686" t="s">
        <v>663</v>
      </c>
      <c r="K686" t="s">
        <v>23</v>
      </c>
      <c r="L686" t="s">
        <v>242</v>
      </c>
      <c r="M686">
        <v>12</v>
      </c>
      <c r="N686" t="s">
        <v>242</v>
      </c>
      <c r="O686" t="s">
        <v>1124</v>
      </c>
      <c r="P686"/>
      <c r="Q686">
        <v>12</v>
      </c>
      <c r="R686" t="s">
        <v>1125</v>
      </c>
    </row>
    <row r="687" spans="2:18" hidden="1" x14ac:dyDescent="0.35">
      <c r="B687" s="14"/>
      <c r="C687" s="14"/>
      <c r="D687" s="14"/>
      <c r="E687" s="14"/>
      <c r="F687" s="14"/>
      <c r="H687" t="s">
        <v>1806</v>
      </c>
      <c r="I687" t="s">
        <v>1014</v>
      </c>
      <c r="J687" t="s">
        <v>664</v>
      </c>
      <c r="K687" t="s">
        <v>23</v>
      </c>
      <c r="L687" t="s">
        <v>242</v>
      </c>
      <c r="M687">
        <v>1</v>
      </c>
      <c r="N687" t="s">
        <v>242</v>
      </c>
      <c r="O687" t="s">
        <v>1124</v>
      </c>
      <c r="P687"/>
      <c r="Q687">
        <v>1</v>
      </c>
      <c r="R687" t="s">
        <v>1125</v>
      </c>
    </row>
    <row r="688" spans="2:18" hidden="1" x14ac:dyDescent="0.35">
      <c r="B688" s="14"/>
      <c r="C688" s="14"/>
      <c r="D688" s="14"/>
      <c r="E688" s="14"/>
      <c r="F688" s="14"/>
      <c r="H688" t="s">
        <v>1807</v>
      </c>
      <c r="I688" t="s">
        <v>1015</v>
      </c>
      <c r="J688" t="s">
        <v>665</v>
      </c>
      <c r="K688" t="s">
        <v>23</v>
      </c>
      <c r="L688" t="s">
        <v>242</v>
      </c>
      <c r="M688">
        <v>1</v>
      </c>
      <c r="N688" t="s">
        <v>242</v>
      </c>
      <c r="O688" t="s">
        <v>1124</v>
      </c>
      <c r="P688"/>
      <c r="Q688">
        <v>1</v>
      </c>
      <c r="R688" t="s">
        <v>1125</v>
      </c>
    </row>
    <row r="689" spans="2:18" hidden="1" x14ac:dyDescent="0.35">
      <c r="B689" s="14"/>
      <c r="C689" s="14"/>
      <c r="D689" s="14"/>
      <c r="E689" s="14"/>
      <c r="F689" s="14"/>
      <c r="H689" t="s">
        <v>1808</v>
      </c>
      <c r="I689" t="s">
        <v>1016</v>
      </c>
      <c r="J689" t="s">
        <v>666</v>
      </c>
      <c r="K689" t="s">
        <v>23</v>
      </c>
      <c r="L689" t="s">
        <v>242</v>
      </c>
      <c r="M689">
        <v>1</v>
      </c>
      <c r="N689" t="s">
        <v>242</v>
      </c>
      <c r="O689" t="s">
        <v>1124</v>
      </c>
      <c r="P689"/>
      <c r="Q689">
        <v>1</v>
      </c>
      <c r="R689" t="s">
        <v>1125</v>
      </c>
    </row>
    <row r="690" spans="2:18" hidden="1" x14ac:dyDescent="0.35">
      <c r="B690" s="14"/>
      <c r="C690" s="14"/>
      <c r="D690" s="14"/>
      <c r="E690" s="14"/>
      <c r="F690" s="14"/>
      <c r="H690" t="s">
        <v>1809</v>
      </c>
      <c r="I690" t="s">
        <v>855</v>
      </c>
      <c r="J690" t="s">
        <v>667</v>
      </c>
      <c r="K690" t="s">
        <v>23</v>
      </c>
      <c r="L690" t="s">
        <v>242</v>
      </c>
      <c r="M690">
        <v>1</v>
      </c>
      <c r="N690" t="s">
        <v>242</v>
      </c>
      <c r="O690" t="s">
        <v>1124</v>
      </c>
      <c r="P690"/>
      <c r="Q690">
        <v>1</v>
      </c>
      <c r="R690" t="s">
        <v>1125</v>
      </c>
    </row>
    <row r="691" spans="2:18" hidden="1" x14ac:dyDescent="0.35">
      <c r="B691" s="14"/>
      <c r="C691" s="14"/>
      <c r="D691" s="14"/>
      <c r="E691" s="14"/>
      <c r="F691" s="14"/>
      <c r="H691" t="s">
        <v>1810</v>
      </c>
      <c r="I691" t="s">
        <v>668</v>
      </c>
      <c r="J691" t="s">
        <v>669</v>
      </c>
      <c r="K691" t="s">
        <v>23</v>
      </c>
      <c r="L691" t="s">
        <v>242</v>
      </c>
      <c r="M691">
        <v>0</v>
      </c>
      <c r="N691" t="s">
        <v>242</v>
      </c>
      <c r="O691" t="s">
        <v>1124</v>
      </c>
      <c r="P691"/>
      <c r="Q691">
        <v>0</v>
      </c>
      <c r="R691" t="s">
        <v>1128</v>
      </c>
    </row>
    <row r="692" spans="2:18" hidden="1" x14ac:dyDescent="0.35">
      <c r="B692" s="14"/>
      <c r="C692" s="14"/>
      <c r="D692" s="14"/>
      <c r="E692" s="14"/>
      <c r="F692" s="14"/>
      <c r="H692" t="s">
        <v>1811</v>
      </c>
      <c r="I692" t="s">
        <v>1017</v>
      </c>
      <c r="J692" t="s">
        <v>670</v>
      </c>
      <c r="K692" t="s">
        <v>23</v>
      </c>
      <c r="L692" t="s">
        <v>242</v>
      </c>
      <c r="M692">
        <v>2</v>
      </c>
      <c r="N692" t="s">
        <v>242</v>
      </c>
      <c r="O692" t="s">
        <v>1124</v>
      </c>
      <c r="P692"/>
      <c r="Q692">
        <v>2</v>
      </c>
      <c r="R692" t="s">
        <v>1125</v>
      </c>
    </row>
    <row r="693" spans="2:18" hidden="1" x14ac:dyDescent="0.35">
      <c r="B693" s="14"/>
      <c r="C693" s="14"/>
      <c r="D693" s="14"/>
      <c r="E693" s="14"/>
      <c r="F693" s="14"/>
      <c r="H693" t="s">
        <v>1812</v>
      </c>
      <c r="I693" t="s">
        <v>967</v>
      </c>
      <c r="J693" t="s">
        <v>671</v>
      </c>
      <c r="K693" t="s">
        <v>23</v>
      </c>
      <c r="L693" t="s">
        <v>242</v>
      </c>
      <c r="M693">
        <v>1</v>
      </c>
      <c r="N693" t="s">
        <v>242</v>
      </c>
      <c r="O693" t="s">
        <v>1124</v>
      </c>
      <c r="P693"/>
      <c r="Q693">
        <v>1</v>
      </c>
      <c r="R693" t="s">
        <v>1125</v>
      </c>
    </row>
    <row r="694" spans="2:18" hidden="1" x14ac:dyDescent="0.35">
      <c r="B694" s="14"/>
      <c r="C694" s="14"/>
      <c r="D694" s="14"/>
      <c r="E694" s="14"/>
      <c r="F694" s="14"/>
      <c r="H694" t="s">
        <v>1813</v>
      </c>
      <c r="I694" t="s">
        <v>673</v>
      </c>
      <c r="J694" t="s">
        <v>672</v>
      </c>
      <c r="K694" t="s">
        <v>23</v>
      </c>
      <c r="L694" t="s">
        <v>242</v>
      </c>
      <c r="M694">
        <v>1</v>
      </c>
      <c r="N694" t="s">
        <v>242</v>
      </c>
      <c r="O694" t="s">
        <v>1124</v>
      </c>
      <c r="P694"/>
      <c r="Q694">
        <v>1</v>
      </c>
      <c r="R694" t="s">
        <v>1125</v>
      </c>
    </row>
    <row r="695" spans="2:18" hidden="1" x14ac:dyDescent="0.35">
      <c r="B695" s="14"/>
      <c r="C695" s="14"/>
      <c r="D695" s="14"/>
      <c r="E695" s="14"/>
      <c r="F695" s="14"/>
      <c r="H695" t="s">
        <v>1814</v>
      </c>
      <c r="I695" t="s">
        <v>673</v>
      </c>
      <c r="J695" t="s">
        <v>674</v>
      </c>
      <c r="K695" t="s">
        <v>23</v>
      </c>
      <c r="L695" t="s">
        <v>242</v>
      </c>
      <c r="M695">
        <v>1</v>
      </c>
      <c r="N695" t="s">
        <v>242</v>
      </c>
      <c r="O695" t="s">
        <v>1124</v>
      </c>
      <c r="P695"/>
      <c r="Q695">
        <v>1</v>
      </c>
      <c r="R695" t="s">
        <v>1125</v>
      </c>
    </row>
    <row r="696" spans="2:18" hidden="1" x14ac:dyDescent="0.35">
      <c r="B696" s="14"/>
      <c r="C696" s="14"/>
      <c r="D696" s="14"/>
      <c r="E696" s="14"/>
      <c r="F696" s="14"/>
      <c r="H696" t="s">
        <v>1815</v>
      </c>
      <c r="I696" t="s">
        <v>1018</v>
      </c>
      <c r="J696" t="s">
        <v>675</v>
      </c>
      <c r="K696" t="s">
        <v>23</v>
      </c>
      <c r="L696" t="s">
        <v>242</v>
      </c>
      <c r="M696">
        <v>2</v>
      </c>
      <c r="N696" t="s">
        <v>242</v>
      </c>
      <c r="O696" t="s">
        <v>1124</v>
      </c>
      <c r="P696"/>
      <c r="Q696">
        <v>2</v>
      </c>
      <c r="R696" t="s">
        <v>1125</v>
      </c>
    </row>
    <row r="697" spans="2:18" hidden="1" x14ac:dyDescent="0.35">
      <c r="B697" s="14"/>
      <c r="C697" s="14"/>
      <c r="D697" s="14"/>
      <c r="E697" s="14"/>
      <c r="F697" s="14"/>
      <c r="H697" t="s">
        <v>1816</v>
      </c>
      <c r="I697" t="s">
        <v>1019</v>
      </c>
      <c r="J697" t="s">
        <v>676</v>
      </c>
      <c r="K697" t="s">
        <v>23</v>
      </c>
      <c r="L697" t="s">
        <v>242</v>
      </c>
      <c r="M697">
        <v>3</v>
      </c>
      <c r="N697" t="s">
        <v>242</v>
      </c>
      <c r="O697" t="s">
        <v>1124</v>
      </c>
      <c r="P697"/>
      <c r="Q697">
        <v>3</v>
      </c>
      <c r="R697" t="s">
        <v>1125</v>
      </c>
    </row>
    <row r="698" spans="2:18" hidden="1" x14ac:dyDescent="0.35">
      <c r="B698" s="14"/>
      <c r="C698" s="14"/>
      <c r="D698" s="14"/>
      <c r="E698" s="14"/>
      <c r="F698" s="14"/>
      <c r="H698" t="s">
        <v>1817</v>
      </c>
      <c r="I698" t="s">
        <v>677</v>
      </c>
      <c r="J698" t="s">
        <v>678</v>
      </c>
      <c r="K698" t="s">
        <v>23</v>
      </c>
      <c r="L698" t="s">
        <v>242</v>
      </c>
      <c r="M698">
        <v>0</v>
      </c>
      <c r="N698" t="s">
        <v>242</v>
      </c>
      <c r="O698" t="s">
        <v>1124</v>
      </c>
      <c r="P698"/>
      <c r="Q698">
        <v>0</v>
      </c>
      <c r="R698" t="s">
        <v>1128</v>
      </c>
    </row>
    <row r="699" spans="2:18" hidden="1" x14ac:dyDescent="0.35">
      <c r="B699" s="14"/>
      <c r="C699" s="14"/>
      <c r="D699" s="14"/>
      <c r="E699" s="14"/>
      <c r="F699" s="14"/>
      <c r="H699" t="s">
        <v>1818</v>
      </c>
      <c r="I699" t="s">
        <v>679</v>
      </c>
      <c r="J699" t="s">
        <v>680</v>
      </c>
      <c r="K699" t="s">
        <v>23</v>
      </c>
      <c r="L699" t="s">
        <v>242</v>
      </c>
      <c r="M699">
        <v>0</v>
      </c>
      <c r="N699" t="s">
        <v>242</v>
      </c>
      <c r="O699" t="s">
        <v>1124</v>
      </c>
      <c r="P699"/>
      <c r="Q699">
        <v>0</v>
      </c>
      <c r="R699" t="s">
        <v>1128</v>
      </c>
    </row>
    <row r="700" spans="2:18" hidden="1" x14ac:dyDescent="0.35">
      <c r="B700" s="14"/>
      <c r="C700" s="14"/>
      <c r="D700" s="14"/>
      <c r="E700" s="14"/>
      <c r="F700" s="14"/>
      <c r="H700" t="s">
        <v>1819</v>
      </c>
      <c r="I700" t="s">
        <v>681</v>
      </c>
      <c r="J700" t="s">
        <v>682</v>
      </c>
      <c r="K700" t="s">
        <v>23</v>
      </c>
      <c r="L700" t="s">
        <v>242</v>
      </c>
      <c r="M700">
        <v>0</v>
      </c>
      <c r="N700" t="s">
        <v>242</v>
      </c>
      <c r="O700" t="s">
        <v>1124</v>
      </c>
      <c r="P700"/>
      <c r="Q700">
        <v>0</v>
      </c>
      <c r="R700" t="s">
        <v>1128</v>
      </c>
    </row>
    <row r="701" spans="2:18" hidden="1" x14ac:dyDescent="0.35">
      <c r="B701" s="14"/>
      <c r="C701" s="14"/>
      <c r="D701" s="14"/>
      <c r="E701" s="14"/>
      <c r="F701" s="14"/>
      <c r="H701" t="s">
        <v>1820</v>
      </c>
      <c r="I701" t="s">
        <v>683</v>
      </c>
      <c r="J701" t="s">
        <v>682</v>
      </c>
      <c r="K701" t="s">
        <v>23</v>
      </c>
      <c r="L701" t="s">
        <v>242</v>
      </c>
      <c r="M701">
        <v>0</v>
      </c>
      <c r="N701" t="s">
        <v>242</v>
      </c>
      <c r="O701" t="s">
        <v>1124</v>
      </c>
      <c r="P701"/>
      <c r="Q701">
        <v>0</v>
      </c>
      <c r="R701" t="s">
        <v>1128</v>
      </c>
    </row>
    <row r="702" spans="2:18" hidden="1" x14ac:dyDescent="0.35">
      <c r="B702" s="14"/>
      <c r="C702" s="14"/>
      <c r="D702" s="14"/>
      <c r="E702" s="14"/>
      <c r="F702" s="14"/>
      <c r="H702" t="s">
        <v>1821</v>
      </c>
      <c r="I702" t="s">
        <v>684</v>
      </c>
      <c r="J702" t="s">
        <v>685</v>
      </c>
      <c r="K702" t="s">
        <v>23</v>
      </c>
      <c r="L702" t="s">
        <v>242</v>
      </c>
      <c r="M702">
        <v>0</v>
      </c>
      <c r="N702" t="s">
        <v>242</v>
      </c>
      <c r="O702" t="s">
        <v>1124</v>
      </c>
      <c r="P702"/>
      <c r="Q702">
        <v>0</v>
      </c>
      <c r="R702" t="s">
        <v>1128</v>
      </c>
    </row>
    <row r="703" spans="2:18" hidden="1" x14ac:dyDescent="0.35">
      <c r="B703" s="14"/>
      <c r="C703" s="14"/>
      <c r="D703" s="14"/>
      <c r="E703" s="14"/>
      <c r="F703" s="14"/>
      <c r="H703" t="s">
        <v>1822</v>
      </c>
      <c r="I703" t="s">
        <v>1020</v>
      </c>
      <c r="J703" t="s">
        <v>686</v>
      </c>
      <c r="K703" t="s">
        <v>23</v>
      </c>
      <c r="L703" t="s">
        <v>242</v>
      </c>
      <c r="M703">
        <v>0</v>
      </c>
      <c r="N703" t="s">
        <v>242</v>
      </c>
      <c r="O703" t="s">
        <v>1124</v>
      </c>
      <c r="P703"/>
      <c r="Q703">
        <v>0</v>
      </c>
      <c r="R703" t="s">
        <v>1128</v>
      </c>
    </row>
    <row r="704" spans="2:18" hidden="1" x14ac:dyDescent="0.35">
      <c r="B704" s="14"/>
      <c r="C704" s="14"/>
      <c r="D704" s="14"/>
      <c r="E704" s="14"/>
      <c r="F704" s="14"/>
      <c r="H704" t="s">
        <v>1823</v>
      </c>
      <c r="I704" t="s">
        <v>1020</v>
      </c>
      <c r="J704" t="s">
        <v>687</v>
      </c>
      <c r="K704" t="s">
        <v>23</v>
      </c>
      <c r="L704" t="s">
        <v>242</v>
      </c>
      <c r="M704">
        <v>0</v>
      </c>
      <c r="N704" t="s">
        <v>242</v>
      </c>
      <c r="O704" t="s">
        <v>1124</v>
      </c>
      <c r="P704"/>
      <c r="Q704">
        <v>0</v>
      </c>
      <c r="R704" t="s">
        <v>1128</v>
      </c>
    </row>
    <row r="705" spans="2:18" hidden="1" x14ac:dyDescent="0.35">
      <c r="B705" s="14"/>
      <c r="C705" s="14"/>
      <c r="D705" s="14"/>
      <c r="E705" s="14"/>
      <c r="F705" s="14"/>
      <c r="H705" t="s">
        <v>1824</v>
      </c>
      <c r="I705" t="s">
        <v>1020</v>
      </c>
      <c r="J705" t="s">
        <v>688</v>
      </c>
      <c r="K705" t="s">
        <v>23</v>
      </c>
      <c r="L705" t="s">
        <v>242</v>
      </c>
      <c r="M705">
        <v>0</v>
      </c>
      <c r="N705" t="s">
        <v>242</v>
      </c>
      <c r="O705" t="s">
        <v>1124</v>
      </c>
      <c r="P705"/>
      <c r="Q705">
        <v>0</v>
      </c>
      <c r="R705" t="s">
        <v>1128</v>
      </c>
    </row>
    <row r="706" spans="2:18" hidden="1" x14ac:dyDescent="0.35">
      <c r="B706" s="14"/>
      <c r="C706" s="14"/>
      <c r="D706" s="14"/>
      <c r="E706" s="14"/>
      <c r="F706" s="14"/>
      <c r="H706" t="s">
        <v>1825</v>
      </c>
      <c r="I706" t="s">
        <v>1020</v>
      </c>
      <c r="J706" t="s">
        <v>689</v>
      </c>
      <c r="K706" t="s">
        <v>23</v>
      </c>
      <c r="L706" t="s">
        <v>242</v>
      </c>
      <c r="M706">
        <v>0</v>
      </c>
      <c r="N706" t="s">
        <v>242</v>
      </c>
      <c r="O706" t="s">
        <v>1124</v>
      </c>
      <c r="P706"/>
      <c r="Q706">
        <v>0</v>
      </c>
      <c r="R706" t="s">
        <v>1128</v>
      </c>
    </row>
    <row r="707" spans="2:18" hidden="1" x14ac:dyDescent="0.35">
      <c r="B707" s="14"/>
      <c r="C707" s="14"/>
      <c r="D707" s="14"/>
      <c r="E707" s="14"/>
      <c r="F707" s="14"/>
      <c r="H707" t="s">
        <v>1826</v>
      </c>
      <c r="I707" t="s">
        <v>1020</v>
      </c>
      <c r="J707" t="s">
        <v>690</v>
      </c>
      <c r="K707" t="s">
        <v>23</v>
      </c>
      <c r="L707" t="s">
        <v>242</v>
      </c>
      <c r="M707">
        <v>0</v>
      </c>
      <c r="N707" t="s">
        <v>242</v>
      </c>
      <c r="O707" t="s">
        <v>1124</v>
      </c>
      <c r="P707"/>
      <c r="Q707">
        <v>0</v>
      </c>
      <c r="R707" t="s">
        <v>1128</v>
      </c>
    </row>
    <row r="708" spans="2:18" hidden="1" x14ac:dyDescent="0.35">
      <c r="B708" s="14"/>
      <c r="C708" s="14"/>
      <c r="D708" s="14"/>
      <c r="E708" s="14"/>
      <c r="F708" s="14"/>
      <c r="H708" t="s">
        <v>1827</v>
      </c>
      <c r="I708" t="s">
        <v>691</v>
      </c>
      <c r="J708" t="s">
        <v>692</v>
      </c>
      <c r="K708" t="s">
        <v>23</v>
      </c>
      <c r="L708" t="s">
        <v>242</v>
      </c>
      <c r="M708">
        <v>0</v>
      </c>
      <c r="N708" t="s">
        <v>242</v>
      </c>
      <c r="O708" t="s">
        <v>1124</v>
      </c>
      <c r="P708"/>
      <c r="Q708">
        <v>0</v>
      </c>
      <c r="R708" t="s">
        <v>1128</v>
      </c>
    </row>
    <row r="709" spans="2:18" hidden="1" x14ac:dyDescent="0.35">
      <c r="B709" s="14"/>
      <c r="C709" s="14"/>
      <c r="D709" s="14"/>
      <c r="E709" s="14"/>
      <c r="F709" s="14"/>
      <c r="H709" t="s">
        <v>1828</v>
      </c>
      <c r="I709" t="s">
        <v>693</v>
      </c>
      <c r="J709" t="s">
        <v>694</v>
      </c>
      <c r="K709" t="s">
        <v>23</v>
      </c>
      <c r="L709" t="s">
        <v>242</v>
      </c>
      <c r="M709">
        <v>0</v>
      </c>
      <c r="N709" t="s">
        <v>242</v>
      </c>
      <c r="O709" t="s">
        <v>1124</v>
      </c>
      <c r="P709"/>
      <c r="Q709">
        <v>0</v>
      </c>
      <c r="R709" t="s">
        <v>1128</v>
      </c>
    </row>
    <row r="710" spans="2:18" hidden="1" x14ac:dyDescent="0.35">
      <c r="B710" s="14"/>
      <c r="C710" s="14"/>
      <c r="D710" s="14"/>
      <c r="E710" s="14"/>
      <c r="F710" s="14"/>
      <c r="H710" t="s">
        <v>1829</v>
      </c>
      <c r="I710" t="s">
        <v>695</v>
      </c>
      <c r="J710" t="s">
        <v>696</v>
      </c>
      <c r="K710" t="s">
        <v>23</v>
      </c>
      <c r="L710" t="s">
        <v>242</v>
      </c>
      <c r="M710">
        <v>0</v>
      </c>
      <c r="N710" t="s">
        <v>242</v>
      </c>
      <c r="O710" t="s">
        <v>1124</v>
      </c>
      <c r="P710"/>
      <c r="Q710">
        <v>0</v>
      </c>
      <c r="R710" t="s">
        <v>1128</v>
      </c>
    </row>
    <row r="711" spans="2:18" hidden="1" x14ac:dyDescent="0.35">
      <c r="B711" s="14"/>
      <c r="C711" s="14"/>
      <c r="D711" s="14"/>
      <c r="E711" s="14"/>
      <c r="F711" s="14"/>
      <c r="H711" t="s">
        <v>1830</v>
      </c>
      <c r="I711" t="s">
        <v>697</v>
      </c>
      <c r="J711" t="s">
        <v>53</v>
      </c>
      <c r="K711" t="s">
        <v>23</v>
      </c>
      <c r="L711" t="s">
        <v>242</v>
      </c>
      <c r="M711">
        <v>0</v>
      </c>
      <c r="N711" t="s">
        <v>242</v>
      </c>
      <c r="O711" t="s">
        <v>1124</v>
      </c>
      <c r="P711"/>
      <c r="Q711">
        <v>0</v>
      </c>
      <c r="R711" t="s">
        <v>1128</v>
      </c>
    </row>
    <row r="712" spans="2:18" hidden="1" x14ac:dyDescent="0.35">
      <c r="B712" s="14"/>
      <c r="C712" s="14"/>
      <c r="D712" s="14"/>
      <c r="E712" s="14"/>
      <c r="F712" s="14"/>
      <c r="H712" t="s">
        <v>1831</v>
      </c>
      <c r="I712" t="s">
        <v>698</v>
      </c>
      <c r="J712" t="s">
        <v>699</v>
      </c>
      <c r="K712" t="s">
        <v>23</v>
      </c>
      <c r="L712" t="s">
        <v>242</v>
      </c>
      <c r="M712">
        <v>0</v>
      </c>
      <c r="N712" t="s">
        <v>242</v>
      </c>
      <c r="O712" t="s">
        <v>1124</v>
      </c>
      <c r="P712"/>
      <c r="Q712">
        <v>0</v>
      </c>
      <c r="R712" t="s">
        <v>1128</v>
      </c>
    </row>
    <row r="713" spans="2:18" hidden="1" x14ac:dyDescent="0.35">
      <c r="B713" s="14"/>
      <c r="C713" s="14"/>
      <c r="D713" s="14"/>
      <c r="E713" s="14"/>
      <c r="F713" s="14"/>
      <c r="H713" t="s">
        <v>1832</v>
      </c>
      <c r="I713" t="s">
        <v>1021</v>
      </c>
      <c r="J713" t="s">
        <v>700</v>
      </c>
      <c r="K713" t="s">
        <v>23</v>
      </c>
      <c r="L713" t="s">
        <v>242</v>
      </c>
      <c r="M713">
        <v>1</v>
      </c>
      <c r="N713" t="s">
        <v>242</v>
      </c>
      <c r="O713" t="s">
        <v>1124</v>
      </c>
      <c r="P713"/>
      <c r="Q713">
        <v>1</v>
      </c>
      <c r="R713" t="s">
        <v>1125</v>
      </c>
    </row>
    <row r="714" spans="2:18" hidden="1" x14ac:dyDescent="0.35">
      <c r="B714" s="14"/>
      <c r="C714" s="14"/>
      <c r="D714" s="14"/>
      <c r="E714" s="14"/>
      <c r="F714" s="14"/>
      <c r="H714" t="s">
        <v>1833</v>
      </c>
      <c r="I714" t="s">
        <v>701</v>
      </c>
      <c r="J714" t="s">
        <v>702</v>
      </c>
      <c r="K714" t="s">
        <v>23</v>
      </c>
      <c r="L714" t="s">
        <v>242</v>
      </c>
      <c r="M714">
        <v>0</v>
      </c>
      <c r="N714" t="s">
        <v>242</v>
      </c>
      <c r="O714" t="s">
        <v>1124</v>
      </c>
      <c r="P714"/>
      <c r="Q714">
        <v>0</v>
      </c>
      <c r="R714" t="s">
        <v>1128</v>
      </c>
    </row>
    <row r="715" spans="2:18" hidden="1" x14ac:dyDescent="0.35">
      <c r="B715" s="14"/>
      <c r="C715" s="14"/>
      <c r="D715" s="14"/>
      <c r="E715" s="14"/>
      <c r="F715" s="14"/>
      <c r="H715" t="s">
        <v>1834</v>
      </c>
      <c r="I715" t="s">
        <v>1022</v>
      </c>
      <c r="J715" t="s">
        <v>703</v>
      </c>
      <c r="K715" t="s">
        <v>23</v>
      </c>
      <c r="L715" t="s">
        <v>242</v>
      </c>
      <c r="M715">
        <v>1</v>
      </c>
      <c r="N715" t="s">
        <v>242</v>
      </c>
      <c r="O715" t="s">
        <v>1124</v>
      </c>
      <c r="P715"/>
      <c r="Q715">
        <v>1</v>
      </c>
      <c r="R715" t="s">
        <v>1125</v>
      </c>
    </row>
    <row r="716" spans="2:18" hidden="1" x14ac:dyDescent="0.35">
      <c r="B716" s="14"/>
      <c r="C716" s="14"/>
      <c r="D716" s="14"/>
      <c r="E716" s="14"/>
      <c r="F716" s="14"/>
      <c r="H716" t="s">
        <v>1835</v>
      </c>
      <c r="I716" t="s">
        <v>704</v>
      </c>
      <c r="J716" t="s">
        <v>705</v>
      </c>
      <c r="K716" t="s">
        <v>23</v>
      </c>
      <c r="L716" t="s">
        <v>242</v>
      </c>
      <c r="M716">
        <v>0</v>
      </c>
      <c r="N716" t="s">
        <v>242</v>
      </c>
      <c r="O716" t="s">
        <v>1124</v>
      </c>
      <c r="P716"/>
      <c r="Q716">
        <v>0</v>
      </c>
      <c r="R716" t="s">
        <v>1128</v>
      </c>
    </row>
    <row r="717" spans="2:18" hidden="1" x14ac:dyDescent="0.35">
      <c r="B717" s="14"/>
      <c r="C717" s="14"/>
      <c r="D717" s="14"/>
      <c r="E717" s="14"/>
      <c r="F717" s="14"/>
      <c r="H717" t="s">
        <v>1836</v>
      </c>
      <c r="I717" t="s">
        <v>706</v>
      </c>
      <c r="J717" t="s">
        <v>707</v>
      </c>
      <c r="K717" t="s">
        <v>23</v>
      </c>
      <c r="L717" t="s">
        <v>242</v>
      </c>
      <c r="M717">
        <v>0</v>
      </c>
      <c r="N717" t="s">
        <v>242</v>
      </c>
      <c r="O717" t="s">
        <v>1124</v>
      </c>
      <c r="P717"/>
      <c r="Q717">
        <v>0</v>
      </c>
      <c r="R717" t="s">
        <v>1128</v>
      </c>
    </row>
    <row r="718" spans="2:18" hidden="1" x14ac:dyDescent="0.35">
      <c r="B718" s="14"/>
      <c r="C718" s="14"/>
      <c r="D718" s="14"/>
      <c r="E718" s="14"/>
      <c r="F718" s="14"/>
      <c r="H718" t="s">
        <v>1837</v>
      </c>
      <c r="I718" t="s">
        <v>708</v>
      </c>
      <c r="J718" t="s">
        <v>709</v>
      </c>
      <c r="K718" t="s">
        <v>23</v>
      </c>
      <c r="L718" t="s">
        <v>242</v>
      </c>
      <c r="M718">
        <v>0</v>
      </c>
      <c r="N718" t="s">
        <v>242</v>
      </c>
      <c r="O718" t="s">
        <v>1124</v>
      </c>
      <c r="P718"/>
      <c r="Q718">
        <v>0</v>
      </c>
      <c r="R718" t="s">
        <v>1128</v>
      </c>
    </row>
    <row r="719" spans="2:18" hidden="1" x14ac:dyDescent="0.35">
      <c r="B719" s="14"/>
      <c r="C719" s="14"/>
      <c r="D719" s="14"/>
      <c r="E719" s="14"/>
      <c r="F719" s="14"/>
      <c r="H719" t="s">
        <v>1838</v>
      </c>
      <c r="I719" t="s">
        <v>710</v>
      </c>
      <c r="J719" t="s">
        <v>711</v>
      </c>
      <c r="K719" t="s">
        <v>23</v>
      </c>
      <c r="L719" t="s">
        <v>242</v>
      </c>
      <c r="M719">
        <v>1</v>
      </c>
      <c r="N719" t="s">
        <v>242</v>
      </c>
      <c r="O719" t="s">
        <v>1124</v>
      </c>
      <c r="P719"/>
      <c r="Q719">
        <v>1</v>
      </c>
      <c r="R719" t="s">
        <v>1125</v>
      </c>
    </row>
    <row r="720" spans="2:18" hidden="1" x14ac:dyDescent="0.35">
      <c r="B720" s="14"/>
      <c r="C720" s="14"/>
      <c r="D720" s="14"/>
      <c r="E720" s="14"/>
      <c r="F720" s="14"/>
      <c r="H720" t="s">
        <v>1839</v>
      </c>
      <c r="I720" t="s">
        <v>712</v>
      </c>
      <c r="J720" t="s">
        <v>713</v>
      </c>
      <c r="K720" t="s">
        <v>23</v>
      </c>
      <c r="L720" t="s">
        <v>242</v>
      </c>
      <c r="M720">
        <v>0</v>
      </c>
      <c r="N720" t="s">
        <v>242</v>
      </c>
      <c r="O720" t="s">
        <v>1124</v>
      </c>
      <c r="P720"/>
      <c r="Q720">
        <v>0</v>
      </c>
      <c r="R720" t="s">
        <v>1128</v>
      </c>
    </row>
    <row r="721" spans="2:18" hidden="1" x14ac:dyDescent="0.35">
      <c r="B721" s="14"/>
      <c r="C721" s="14"/>
      <c r="D721" s="14"/>
      <c r="E721" s="14"/>
      <c r="F721" s="14"/>
      <c r="H721" t="s">
        <v>1840</v>
      </c>
      <c r="I721" t="s">
        <v>714</v>
      </c>
      <c r="J721" t="s">
        <v>715</v>
      </c>
      <c r="K721" t="s">
        <v>23</v>
      </c>
      <c r="L721" t="s">
        <v>242</v>
      </c>
      <c r="M721">
        <v>0</v>
      </c>
      <c r="N721" t="s">
        <v>242</v>
      </c>
      <c r="O721" t="s">
        <v>1124</v>
      </c>
      <c r="P721"/>
      <c r="Q721">
        <v>0</v>
      </c>
      <c r="R721" t="s">
        <v>1128</v>
      </c>
    </row>
    <row r="722" spans="2:18" hidden="1" x14ac:dyDescent="0.35">
      <c r="B722" s="14"/>
      <c r="C722" s="14"/>
      <c r="D722" s="14"/>
      <c r="E722" s="14"/>
      <c r="F722" s="14"/>
      <c r="H722" t="s">
        <v>1841</v>
      </c>
      <c r="I722" t="s">
        <v>716</v>
      </c>
      <c r="J722" t="s">
        <v>717</v>
      </c>
      <c r="K722" t="s">
        <v>23</v>
      </c>
      <c r="L722" t="s">
        <v>242</v>
      </c>
      <c r="M722">
        <v>0</v>
      </c>
      <c r="N722" t="s">
        <v>242</v>
      </c>
      <c r="O722" t="s">
        <v>1124</v>
      </c>
      <c r="P722"/>
      <c r="Q722">
        <v>0</v>
      </c>
      <c r="R722" t="s">
        <v>1128</v>
      </c>
    </row>
    <row r="723" spans="2:18" hidden="1" x14ac:dyDescent="0.35">
      <c r="B723" s="14"/>
      <c r="C723" s="14"/>
      <c r="D723" s="14"/>
      <c r="E723" s="14"/>
      <c r="F723" s="14"/>
      <c r="H723" t="s">
        <v>1842</v>
      </c>
      <c r="I723" t="s">
        <v>1020</v>
      </c>
      <c r="J723" t="s">
        <v>718</v>
      </c>
      <c r="K723" t="s">
        <v>23</v>
      </c>
      <c r="L723" t="s">
        <v>242</v>
      </c>
      <c r="M723">
        <v>0</v>
      </c>
      <c r="N723" t="s">
        <v>242</v>
      </c>
      <c r="O723" t="s">
        <v>1124</v>
      </c>
      <c r="P723"/>
      <c r="Q723">
        <v>0</v>
      </c>
      <c r="R723" t="s">
        <v>1128</v>
      </c>
    </row>
    <row r="724" spans="2:18" hidden="1" x14ac:dyDescent="0.35">
      <c r="B724" s="14"/>
      <c r="C724" s="14"/>
      <c r="D724" s="14"/>
      <c r="E724" s="14"/>
      <c r="F724" s="14"/>
      <c r="H724" t="s">
        <v>1843</v>
      </c>
      <c r="I724" t="s">
        <v>719</v>
      </c>
      <c r="J724" t="s">
        <v>720</v>
      </c>
      <c r="K724" t="s">
        <v>23</v>
      </c>
      <c r="L724" t="s">
        <v>242</v>
      </c>
      <c r="M724">
        <v>0</v>
      </c>
      <c r="N724" t="s">
        <v>242</v>
      </c>
      <c r="O724" t="s">
        <v>1124</v>
      </c>
      <c r="P724"/>
      <c r="Q724">
        <v>0</v>
      </c>
      <c r="R724" t="s">
        <v>1128</v>
      </c>
    </row>
    <row r="725" spans="2:18" hidden="1" x14ac:dyDescent="0.35">
      <c r="B725" s="14"/>
      <c r="C725" s="14"/>
      <c r="D725" s="14"/>
      <c r="E725" s="14"/>
      <c r="F725" s="14"/>
      <c r="H725" t="s">
        <v>1844</v>
      </c>
      <c r="I725" t="s">
        <v>721</v>
      </c>
      <c r="J725" t="s">
        <v>722</v>
      </c>
      <c r="K725" t="s">
        <v>23</v>
      </c>
      <c r="L725" t="s">
        <v>242</v>
      </c>
      <c r="M725">
        <v>0</v>
      </c>
      <c r="N725" t="s">
        <v>242</v>
      </c>
      <c r="O725" t="s">
        <v>1124</v>
      </c>
      <c r="P725"/>
      <c r="Q725">
        <v>0</v>
      </c>
      <c r="R725" t="s">
        <v>1128</v>
      </c>
    </row>
    <row r="726" spans="2:18" hidden="1" x14ac:dyDescent="0.35">
      <c r="B726" s="14"/>
      <c r="C726" s="14"/>
      <c r="D726" s="14"/>
      <c r="E726" s="14"/>
      <c r="F726" s="14"/>
      <c r="H726" t="s">
        <v>1845</v>
      </c>
      <c r="I726" t="s">
        <v>723</v>
      </c>
      <c r="J726" t="s">
        <v>724</v>
      </c>
      <c r="K726" t="s">
        <v>23</v>
      </c>
      <c r="L726" t="s">
        <v>242</v>
      </c>
      <c r="M726">
        <v>0</v>
      </c>
      <c r="N726" t="s">
        <v>242</v>
      </c>
      <c r="O726" t="s">
        <v>1124</v>
      </c>
      <c r="P726"/>
      <c r="Q726">
        <v>0</v>
      </c>
      <c r="R726" t="s">
        <v>1128</v>
      </c>
    </row>
    <row r="727" spans="2:18" hidden="1" x14ac:dyDescent="0.35">
      <c r="B727" s="14"/>
      <c r="C727" s="14"/>
      <c r="D727" s="14"/>
      <c r="E727" s="14"/>
      <c r="F727" s="14"/>
      <c r="H727" t="s">
        <v>1846</v>
      </c>
      <c r="I727" t="s">
        <v>725</v>
      </c>
      <c r="J727" t="s">
        <v>726</v>
      </c>
      <c r="K727" t="s">
        <v>23</v>
      </c>
      <c r="L727" t="s">
        <v>242</v>
      </c>
      <c r="M727">
        <v>0</v>
      </c>
      <c r="N727" t="s">
        <v>242</v>
      </c>
      <c r="O727" t="s">
        <v>1124</v>
      </c>
      <c r="P727"/>
      <c r="Q727">
        <v>0</v>
      </c>
      <c r="R727" t="s">
        <v>1128</v>
      </c>
    </row>
    <row r="728" spans="2:18" hidden="1" x14ac:dyDescent="0.35">
      <c r="B728" s="14"/>
      <c r="C728" s="14"/>
      <c r="D728" s="14"/>
      <c r="E728" s="14"/>
      <c r="F728" s="14"/>
      <c r="H728" t="s">
        <v>1847</v>
      </c>
      <c r="I728" t="s">
        <v>727</v>
      </c>
      <c r="J728" t="s">
        <v>728</v>
      </c>
      <c r="K728" t="s">
        <v>23</v>
      </c>
      <c r="L728" t="s">
        <v>242</v>
      </c>
      <c r="M728">
        <v>0</v>
      </c>
      <c r="N728" t="s">
        <v>242</v>
      </c>
      <c r="O728" t="s">
        <v>1124</v>
      </c>
      <c r="P728"/>
      <c r="Q728">
        <v>0</v>
      </c>
      <c r="R728" t="s">
        <v>1128</v>
      </c>
    </row>
    <row r="729" spans="2:18" hidden="1" x14ac:dyDescent="0.35">
      <c r="B729" s="14"/>
      <c r="C729" s="14"/>
      <c r="D729" s="14"/>
      <c r="E729" s="14"/>
      <c r="F729" s="14"/>
      <c r="H729" t="s">
        <v>1848</v>
      </c>
      <c r="I729" t="s">
        <v>1020</v>
      </c>
      <c r="J729" t="s">
        <v>729</v>
      </c>
      <c r="K729" t="s">
        <v>23</v>
      </c>
      <c r="L729" t="s">
        <v>242</v>
      </c>
      <c r="M729">
        <v>0</v>
      </c>
      <c r="N729" t="s">
        <v>242</v>
      </c>
      <c r="O729" t="s">
        <v>1124</v>
      </c>
      <c r="P729"/>
      <c r="Q729">
        <v>0</v>
      </c>
      <c r="R729" t="s">
        <v>1128</v>
      </c>
    </row>
    <row r="730" spans="2:18" hidden="1" x14ac:dyDescent="0.35">
      <c r="B730" s="14"/>
      <c r="C730" s="14"/>
      <c r="D730" s="14"/>
      <c r="E730" s="14"/>
      <c r="F730" s="14"/>
      <c r="H730" t="s">
        <v>1849</v>
      </c>
      <c r="I730" t="s">
        <v>1020</v>
      </c>
      <c r="J730" t="s">
        <v>730</v>
      </c>
      <c r="K730" t="s">
        <v>23</v>
      </c>
      <c r="L730" t="s">
        <v>242</v>
      </c>
      <c r="M730">
        <v>10</v>
      </c>
      <c r="N730" t="s">
        <v>242</v>
      </c>
      <c r="O730" t="s">
        <v>1124</v>
      </c>
      <c r="P730"/>
      <c r="Q730">
        <v>10</v>
      </c>
      <c r="R730" t="s">
        <v>1125</v>
      </c>
    </row>
    <row r="731" spans="2:18" hidden="1" x14ac:dyDescent="0.35">
      <c r="H731" t="s">
        <v>1863</v>
      </c>
      <c r="I731" t="s">
        <v>1862</v>
      </c>
      <c r="J731"/>
      <c r="K731"/>
      <c r="L731"/>
      <c r="M731"/>
      <c r="N731"/>
      <c r="O731" t="s">
        <v>1124</v>
      </c>
      <c r="P731"/>
      <c r="Q731">
        <v>0</v>
      </c>
      <c r="R731" t="s">
        <v>1128</v>
      </c>
    </row>
  </sheetData>
  <conditionalFormatting sqref="R7:R731">
    <cfRule type="containsText" dxfId="20" priority="1" operator="containsText" text="OUT OF STOCK">
      <formula>NOT(ISERROR(SEARCH("OUT OF STOCK",R7)))</formula>
    </cfRule>
    <cfRule type="containsText" dxfId="19" priority="2" operator="containsText" text="IN STOCK">
      <formula>NOT(ISERROR(SEARCH("IN STOCK",R7)))</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08FC-FF3F-4B3C-8C50-1930D9F3A5D8}">
  <sheetPr codeName="Sheet6"/>
  <dimension ref="H7:R732"/>
  <sheetViews>
    <sheetView showGridLines="0" zoomScale="70" zoomScaleNormal="70" workbookViewId="0">
      <selection activeCell="J203" sqref="J203"/>
    </sheetView>
  </sheetViews>
  <sheetFormatPr defaultRowHeight="14.5" x14ac:dyDescent="0.35"/>
  <cols>
    <col min="1" max="7" width="8.7265625" style="19"/>
    <col min="8" max="8" width="27.6328125" style="19" bestFit="1" customWidth="1"/>
    <col min="9" max="9" width="66" style="19" bestFit="1" customWidth="1"/>
    <col min="10" max="10" width="22.1796875" style="19" bestFit="1" customWidth="1"/>
    <col min="11" max="11" width="9.81640625" style="19" bestFit="1" customWidth="1"/>
    <col min="12" max="12" width="16.453125" style="19" bestFit="1" customWidth="1"/>
    <col min="13" max="13" width="12.36328125" style="19" bestFit="1" customWidth="1"/>
    <col min="14" max="14" width="10.08984375" style="19" bestFit="1" customWidth="1"/>
    <col min="15" max="15" width="26.81640625" style="19" bestFit="1" customWidth="1"/>
    <col min="16" max="16" width="16.36328125" style="19" bestFit="1" customWidth="1"/>
    <col min="17" max="17" width="15.54296875" style="19" bestFit="1" customWidth="1"/>
    <col min="18" max="18" width="15.90625" style="19" bestFit="1" customWidth="1"/>
    <col min="19" max="16384" width="8.7265625" style="19"/>
  </cols>
  <sheetData>
    <row r="7" spans="8:18" x14ac:dyDescent="0.35">
      <c r="H7" s="16" t="s">
        <v>1</v>
      </c>
      <c r="I7" s="16" t="s">
        <v>2</v>
      </c>
      <c r="J7" s="16" t="s">
        <v>3</v>
      </c>
      <c r="K7" s="16" t="s">
        <v>1121</v>
      </c>
      <c r="L7" s="16" t="s">
        <v>4</v>
      </c>
      <c r="M7" s="16" t="s">
        <v>5</v>
      </c>
      <c r="N7" s="16" t="s">
        <v>6</v>
      </c>
      <c r="O7" s="16" t="s">
        <v>1122</v>
      </c>
      <c r="P7" s="16" t="s">
        <v>7</v>
      </c>
      <c r="Q7" s="16" t="s">
        <v>8</v>
      </c>
      <c r="R7" s="16" t="s">
        <v>9</v>
      </c>
    </row>
    <row r="8" spans="8:18" hidden="1" x14ac:dyDescent="0.35">
      <c r="H8" s="15" t="s">
        <v>1123</v>
      </c>
      <c r="I8" s="15" t="s">
        <v>10</v>
      </c>
      <c r="J8" s="15" t="s">
        <v>11</v>
      </c>
      <c r="K8" s="15" t="s">
        <v>12</v>
      </c>
      <c r="L8" s="15" t="s">
        <v>13</v>
      </c>
      <c r="M8" s="15">
        <v>10</v>
      </c>
      <c r="N8" s="15" t="s">
        <v>14</v>
      </c>
      <c r="O8" s="15" t="s">
        <v>1124</v>
      </c>
      <c r="P8" s="15"/>
      <c r="Q8" s="15">
        <v>10</v>
      </c>
      <c r="R8" s="15" t="s">
        <v>1125</v>
      </c>
    </row>
    <row r="9" spans="8:18" hidden="1" x14ac:dyDescent="0.35">
      <c r="H9" s="15" t="s">
        <v>1126</v>
      </c>
      <c r="I9" s="15" t="s">
        <v>15</v>
      </c>
      <c r="J9" s="15" t="s">
        <v>16</v>
      </c>
      <c r="K9" s="15" t="s">
        <v>12</v>
      </c>
      <c r="L9" s="15" t="s">
        <v>13</v>
      </c>
      <c r="M9" s="15">
        <v>10</v>
      </c>
      <c r="N9" s="15" t="s">
        <v>14</v>
      </c>
      <c r="O9" s="15" t="s">
        <v>1124</v>
      </c>
      <c r="P9" s="15"/>
      <c r="Q9" s="15">
        <v>10</v>
      </c>
      <c r="R9" s="15" t="s">
        <v>1125</v>
      </c>
    </row>
    <row r="10" spans="8:18" hidden="1" x14ac:dyDescent="0.35">
      <c r="H10" s="15" t="s">
        <v>1127</v>
      </c>
      <c r="I10" s="15" t="s">
        <v>17</v>
      </c>
      <c r="J10" s="15" t="s">
        <v>18</v>
      </c>
      <c r="K10" s="15" t="s">
        <v>12</v>
      </c>
      <c r="L10" s="15" t="s">
        <v>13</v>
      </c>
      <c r="M10" s="15">
        <v>0</v>
      </c>
      <c r="N10" s="15" t="s">
        <v>14</v>
      </c>
      <c r="O10" s="15"/>
      <c r="P10" s="15"/>
      <c r="Q10" s="15">
        <v>0</v>
      </c>
      <c r="R10" s="15" t="s">
        <v>1128</v>
      </c>
    </row>
    <row r="11" spans="8:18" hidden="1" x14ac:dyDescent="0.35">
      <c r="H11" s="15" t="s">
        <v>1129</v>
      </c>
      <c r="I11" s="15" t="s">
        <v>19</v>
      </c>
      <c r="J11" s="15" t="s">
        <v>20</v>
      </c>
      <c r="K11" s="15" t="s">
        <v>12</v>
      </c>
      <c r="L11" s="15" t="s">
        <v>13</v>
      </c>
      <c r="M11" s="15">
        <v>20</v>
      </c>
      <c r="N11" s="15" t="s">
        <v>14</v>
      </c>
      <c r="O11" s="15" t="s">
        <v>1124</v>
      </c>
      <c r="P11" s="15"/>
      <c r="Q11" s="15">
        <v>20</v>
      </c>
      <c r="R11" s="15" t="s">
        <v>1125</v>
      </c>
    </row>
    <row r="12" spans="8:18" x14ac:dyDescent="0.35">
      <c r="H12" s="15" t="s">
        <v>1130</v>
      </c>
      <c r="I12" s="15" t="s">
        <v>21</v>
      </c>
      <c r="J12" s="15" t="s">
        <v>22</v>
      </c>
      <c r="K12" s="15" t="s">
        <v>23</v>
      </c>
      <c r="L12" s="15" t="s">
        <v>13</v>
      </c>
      <c r="M12" s="15">
        <v>1</v>
      </c>
      <c r="N12" s="15" t="s">
        <v>14</v>
      </c>
      <c r="O12" s="15" t="s">
        <v>1124</v>
      </c>
      <c r="P12" s="15"/>
      <c r="Q12" s="15">
        <v>1</v>
      </c>
      <c r="R12" s="15" t="s">
        <v>1125</v>
      </c>
    </row>
    <row r="13" spans="8:18" hidden="1" x14ac:dyDescent="0.35">
      <c r="H13" s="15" t="s">
        <v>1131</v>
      </c>
      <c r="I13" s="15" t="s">
        <v>24</v>
      </c>
      <c r="J13" s="15" t="s">
        <v>25</v>
      </c>
      <c r="K13" s="15" t="s">
        <v>12</v>
      </c>
      <c r="L13" s="15" t="s">
        <v>13</v>
      </c>
      <c r="M13" s="15">
        <v>1</v>
      </c>
      <c r="N13" s="15" t="s">
        <v>26</v>
      </c>
      <c r="O13" s="15" t="s">
        <v>1124</v>
      </c>
      <c r="P13" s="15"/>
      <c r="Q13" s="15">
        <v>1</v>
      </c>
      <c r="R13" s="15" t="s">
        <v>1125</v>
      </c>
    </row>
    <row r="14" spans="8:18" hidden="1" x14ac:dyDescent="0.35">
      <c r="H14" s="15" t="s">
        <v>1132</v>
      </c>
      <c r="I14" s="15" t="s">
        <v>27</v>
      </c>
      <c r="J14" s="15" t="s">
        <v>1023</v>
      </c>
      <c r="K14" s="15" t="s">
        <v>12</v>
      </c>
      <c r="L14" s="15" t="s">
        <v>13</v>
      </c>
      <c r="M14" s="15">
        <v>2</v>
      </c>
      <c r="N14" s="15" t="s">
        <v>26</v>
      </c>
      <c r="O14" s="15" t="s">
        <v>1124</v>
      </c>
      <c r="P14" s="15"/>
      <c r="Q14" s="15">
        <v>2</v>
      </c>
      <c r="R14" s="15" t="s">
        <v>1125</v>
      </c>
    </row>
    <row r="15" spans="8:18" x14ac:dyDescent="0.35">
      <c r="H15" s="15" t="s">
        <v>1133</v>
      </c>
      <c r="I15" s="15" t="s">
        <v>27</v>
      </c>
      <c r="J15" s="15" t="s">
        <v>28</v>
      </c>
      <c r="K15" s="15" t="s">
        <v>23</v>
      </c>
      <c r="L15" s="15" t="s">
        <v>13</v>
      </c>
      <c r="M15" s="15">
        <v>4</v>
      </c>
      <c r="N15" s="15" t="s">
        <v>14</v>
      </c>
      <c r="O15" s="15" t="s">
        <v>1124</v>
      </c>
      <c r="P15" s="15"/>
      <c r="Q15" s="15">
        <v>4</v>
      </c>
      <c r="R15" s="15" t="s">
        <v>1125</v>
      </c>
    </row>
    <row r="16" spans="8:18" x14ac:dyDescent="0.35">
      <c r="H16" s="15" t="s">
        <v>1134</v>
      </c>
      <c r="I16" s="15" t="s">
        <v>29</v>
      </c>
      <c r="J16" s="15" t="s">
        <v>30</v>
      </c>
      <c r="K16" s="15" t="s">
        <v>23</v>
      </c>
      <c r="L16" s="15" t="s">
        <v>13</v>
      </c>
      <c r="M16" s="15">
        <v>6</v>
      </c>
      <c r="N16" s="15" t="s">
        <v>14</v>
      </c>
      <c r="O16" s="15"/>
      <c r="P16" s="15"/>
      <c r="Q16" s="15">
        <v>6</v>
      </c>
      <c r="R16" s="15" t="s">
        <v>1125</v>
      </c>
    </row>
    <row r="17" spans="8:18" x14ac:dyDescent="0.35">
      <c r="H17" s="15" t="s">
        <v>1135</v>
      </c>
      <c r="I17" s="15" t="s">
        <v>19</v>
      </c>
      <c r="J17" s="15" t="s">
        <v>20</v>
      </c>
      <c r="K17" s="15" t="s">
        <v>23</v>
      </c>
      <c r="L17" s="15" t="s">
        <v>13</v>
      </c>
      <c r="M17" s="15">
        <v>12</v>
      </c>
      <c r="N17" s="15" t="s">
        <v>14</v>
      </c>
      <c r="O17" s="15" t="s">
        <v>1124</v>
      </c>
      <c r="P17" s="15"/>
      <c r="Q17" s="15">
        <v>12</v>
      </c>
      <c r="R17" s="15" t="s">
        <v>1125</v>
      </c>
    </row>
    <row r="18" spans="8:18" x14ac:dyDescent="0.35">
      <c r="H18" s="15" t="s">
        <v>1136</v>
      </c>
      <c r="I18" s="15" t="s">
        <v>19</v>
      </c>
      <c r="J18" s="15" t="s">
        <v>18</v>
      </c>
      <c r="K18" s="15" t="s">
        <v>23</v>
      </c>
      <c r="L18" s="15" t="s">
        <v>13</v>
      </c>
      <c r="M18" s="15">
        <v>0</v>
      </c>
      <c r="N18" s="15" t="s">
        <v>14</v>
      </c>
      <c r="O18" s="15" t="s">
        <v>1124</v>
      </c>
      <c r="P18" s="15"/>
      <c r="Q18" s="15">
        <v>0</v>
      </c>
      <c r="R18" s="15" t="s">
        <v>1128</v>
      </c>
    </row>
    <row r="19" spans="8:18" x14ac:dyDescent="0.35">
      <c r="H19" s="15" t="s">
        <v>1137</v>
      </c>
      <c r="I19" s="15" t="s">
        <v>31</v>
      </c>
      <c r="J19" s="15" t="s">
        <v>32</v>
      </c>
      <c r="K19" s="15" t="s">
        <v>23</v>
      </c>
      <c r="L19" s="15" t="s">
        <v>13</v>
      </c>
      <c r="M19" s="15">
        <v>1</v>
      </c>
      <c r="N19" s="15" t="s">
        <v>14</v>
      </c>
      <c r="O19" s="15" t="s">
        <v>1124</v>
      </c>
      <c r="P19" s="15"/>
      <c r="Q19" s="15">
        <v>1</v>
      </c>
      <c r="R19" s="15" t="s">
        <v>1125</v>
      </c>
    </row>
    <row r="20" spans="8:18" x14ac:dyDescent="0.35">
      <c r="H20" s="15" t="s">
        <v>1138</v>
      </c>
      <c r="I20" s="15" t="s">
        <v>33</v>
      </c>
      <c r="J20" s="15" t="s">
        <v>34</v>
      </c>
      <c r="K20" s="15" t="s">
        <v>23</v>
      </c>
      <c r="L20" s="15" t="s">
        <v>13</v>
      </c>
      <c r="M20" s="15">
        <v>1</v>
      </c>
      <c r="N20" s="15" t="s">
        <v>14</v>
      </c>
      <c r="O20" s="15" t="s">
        <v>1124</v>
      </c>
      <c r="P20" s="15"/>
      <c r="Q20" s="15">
        <v>1</v>
      </c>
      <c r="R20" s="15" t="s">
        <v>1125</v>
      </c>
    </row>
    <row r="21" spans="8:18" x14ac:dyDescent="0.35">
      <c r="H21" s="15" t="s">
        <v>1139</v>
      </c>
      <c r="I21" s="15" t="s">
        <v>35</v>
      </c>
      <c r="J21" s="15" t="s">
        <v>1024</v>
      </c>
      <c r="K21" s="15" t="s">
        <v>23</v>
      </c>
      <c r="L21" s="15" t="s">
        <v>13</v>
      </c>
      <c r="M21" s="15">
        <v>6</v>
      </c>
      <c r="N21" s="15" t="s">
        <v>14</v>
      </c>
      <c r="O21" s="15" t="s">
        <v>1124</v>
      </c>
      <c r="P21" s="15"/>
      <c r="Q21" s="15">
        <v>6</v>
      </c>
      <c r="R21" s="15" t="s">
        <v>1125</v>
      </c>
    </row>
    <row r="22" spans="8:18" x14ac:dyDescent="0.35">
      <c r="H22" s="15" t="s">
        <v>1140</v>
      </c>
      <c r="I22" s="15" t="s">
        <v>15</v>
      </c>
      <c r="J22" s="15" t="s">
        <v>16</v>
      </c>
      <c r="K22" s="15" t="s">
        <v>23</v>
      </c>
      <c r="L22" s="15" t="s">
        <v>13</v>
      </c>
      <c r="M22" s="15">
        <v>22</v>
      </c>
      <c r="N22" s="15" t="s">
        <v>14</v>
      </c>
      <c r="O22" s="15" t="s">
        <v>1124</v>
      </c>
      <c r="P22" s="15"/>
      <c r="Q22" s="15">
        <v>22</v>
      </c>
      <c r="R22" s="15" t="s">
        <v>1125</v>
      </c>
    </row>
    <row r="23" spans="8:18" x14ac:dyDescent="0.35">
      <c r="H23" s="15" t="s">
        <v>1141</v>
      </c>
      <c r="I23" s="15" t="s">
        <v>36</v>
      </c>
      <c r="J23" s="15" t="s">
        <v>37</v>
      </c>
      <c r="K23" s="15" t="s">
        <v>23</v>
      </c>
      <c r="L23" s="15" t="s">
        <v>13</v>
      </c>
      <c r="M23" s="15">
        <v>1</v>
      </c>
      <c r="N23" s="15" t="s">
        <v>14</v>
      </c>
      <c r="O23" s="15" t="s">
        <v>1124</v>
      </c>
      <c r="P23" s="15"/>
      <c r="Q23" s="15">
        <v>1</v>
      </c>
      <c r="R23" s="15" t="s">
        <v>1125</v>
      </c>
    </row>
    <row r="24" spans="8:18" x14ac:dyDescent="0.35">
      <c r="H24" s="15" t="s">
        <v>1142</v>
      </c>
      <c r="I24" s="15" t="s">
        <v>38</v>
      </c>
      <c r="J24" s="15" t="s">
        <v>39</v>
      </c>
      <c r="K24" s="15" t="s">
        <v>23</v>
      </c>
      <c r="L24" s="15" t="s">
        <v>13</v>
      </c>
      <c r="M24" s="15">
        <v>4</v>
      </c>
      <c r="N24" s="15" t="s">
        <v>14</v>
      </c>
      <c r="O24" s="15" t="s">
        <v>1124</v>
      </c>
      <c r="P24" s="15"/>
      <c r="Q24" s="15">
        <v>4</v>
      </c>
      <c r="R24" s="15" t="s">
        <v>1125</v>
      </c>
    </row>
    <row r="25" spans="8:18" x14ac:dyDescent="0.35">
      <c r="H25" s="15" t="s">
        <v>1143</v>
      </c>
      <c r="I25" s="15" t="s">
        <v>40</v>
      </c>
      <c r="J25" s="15" t="s">
        <v>41</v>
      </c>
      <c r="K25" s="15" t="s">
        <v>23</v>
      </c>
      <c r="L25" s="15" t="s">
        <v>13</v>
      </c>
      <c r="M25" s="15">
        <v>2</v>
      </c>
      <c r="N25" s="15" t="s">
        <v>14</v>
      </c>
      <c r="O25" s="15" t="s">
        <v>1124</v>
      </c>
      <c r="P25" s="15"/>
      <c r="Q25" s="15">
        <v>2</v>
      </c>
      <c r="R25" s="15" t="s">
        <v>1125</v>
      </c>
    </row>
    <row r="26" spans="8:18" x14ac:dyDescent="0.35">
      <c r="H26" s="15" t="s">
        <v>1144</v>
      </c>
      <c r="I26" s="15" t="s">
        <v>19</v>
      </c>
      <c r="J26" s="15" t="s">
        <v>42</v>
      </c>
      <c r="K26" s="15" t="s">
        <v>23</v>
      </c>
      <c r="L26" s="15" t="s">
        <v>13</v>
      </c>
      <c r="M26" s="15">
        <v>2</v>
      </c>
      <c r="N26" s="15" t="s">
        <v>14</v>
      </c>
      <c r="O26" s="15" t="s">
        <v>1124</v>
      </c>
      <c r="P26" s="15"/>
      <c r="Q26" s="15">
        <v>2</v>
      </c>
      <c r="R26" s="15" t="s">
        <v>1125</v>
      </c>
    </row>
    <row r="27" spans="8:18" x14ac:dyDescent="0.35">
      <c r="H27" s="15" t="s">
        <v>1145</v>
      </c>
      <c r="I27" s="15" t="s">
        <v>19</v>
      </c>
      <c r="J27" s="15" t="s">
        <v>1025</v>
      </c>
      <c r="K27" s="15" t="s">
        <v>23</v>
      </c>
      <c r="L27" s="15" t="s">
        <v>13</v>
      </c>
      <c r="M27" s="15">
        <v>6</v>
      </c>
      <c r="N27" s="15" t="s">
        <v>14</v>
      </c>
      <c r="O27" s="15" t="s">
        <v>1124</v>
      </c>
      <c r="P27" s="15"/>
      <c r="Q27" s="15">
        <v>6</v>
      </c>
      <c r="R27" s="15" t="s">
        <v>1125</v>
      </c>
    </row>
    <row r="28" spans="8:18" x14ac:dyDescent="0.35">
      <c r="H28" s="15" t="s">
        <v>1146</v>
      </c>
      <c r="I28" s="15" t="s">
        <v>19</v>
      </c>
      <c r="J28" s="15" t="s">
        <v>1026</v>
      </c>
      <c r="K28" s="15" t="s">
        <v>23</v>
      </c>
      <c r="L28" s="15" t="s">
        <v>13</v>
      </c>
      <c r="M28" s="15">
        <v>2</v>
      </c>
      <c r="N28" s="15" t="s">
        <v>14</v>
      </c>
      <c r="O28" s="15" t="s">
        <v>1124</v>
      </c>
      <c r="P28" s="15"/>
      <c r="Q28" s="15">
        <v>2</v>
      </c>
      <c r="R28" s="15" t="s">
        <v>1125</v>
      </c>
    </row>
    <row r="29" spans="8:18" x14ac:dyDescent="0.35">
      <c r="H29" s="15" t="s">
        <v>1147</v>
      </c>
      <c r="I29" s="15" t="s">
        <v>19</v>
      </c>
      <c r="J29" s="15" t="s">
        <v>1027</v>
      </c>
      <c r="K29" s="15" t="s">
        <v>23</v>
      </c>
      <c r="L29" s="15" t="s">
        <v>13</v>
      </c>
      <c r="M29" s="15">
        <v>1</v>
      </c>
      <c r="N29" s="15" t="s">
        <v>14</v>
      </c>
      <c r="O29" s="15" t="s">
        <v>1124</v>
      </c>
      <c r="P29" s="15"/>
      <c r="Q29" s="15">
        <v>1</v>
      </c>
      <c r="R29" s="15" t="s">
        <v>1125</v>
      </c>
    </row>
    <row r="30" spans="8:18" hidden="1" x14ac:dyDescent="0.35">
      <c r="H30" s="15" t="s">
        <v>1148</v>
      </c>
      <c r="I30" s="15" t="s">
        <v>43</v>
      </c>
      <c r="J30" s="15" t="s">
        <v>44</v>
      </c>
      <c r="K30" s="15" t="s">
        <v>12</v>
      </c>
      <c r="L30" s="15" t="s">
        <v>13</v>
      </c>
      <c r="M30" s="15">
        <v>1</v>
      </c>
      <c r="N30" s="15" t="s">
        <v>14</v>
      </c>
      <c r="O30" s="15" t="s">
        <v>1124</v>
      </c>
      <c r="P30" s="15"/>
      <c r="Q30" s="15">
        <v>1</v>
      </c>
      <c r="R30" s="15" t="s">
        <v>1125</v>
      </c>
    </row>
    <row r="31" spans="8:18" hidden="1" x14ac:dyDescent="0.35">
      <c r="H31" s="15" t="s">
        <v>1149</v>
      </c>
      <c r="I31" s="15" t="s">
        <v>31</v>
      </c>
      <c r="J31" s="15" t="s">
        <v>32</v>
      </c>
      <c r="K31" s="15" t="s">
        <v>12</v>
      </c>
      <c r="L31" s="15" t="s">
        <v>13</v>
      </c>
      <c r="M31" s="15">
        <v>3</v>
      </c>
      <c r="N31" s="15" t="s">
        <v>14</v>
      </c>
      <c r="O31" s="15" t="s">
        <v>1124</v>
      </c>
      <c r="P31" s="15"/>
      <c r="Q31" s="15">
        <v>3</v>
      </c>
      <c r="R31" s="15" t="s">
        <v>1125</v>
      </c>
    </row>
    <row r="32" spans="8:18" hidden="1" x14ac:dyDescent="0.35">
      <c r="H32" s="15" t="s">
        <v>1150</v>
      </c>
      <c r="I32" s="15" t="s">
        <v>45</v>
      </c>
      <c r="J32" s="15" t="s">
        <v>46</v>
      </c>
      <c r="K32" s="15" t="s">
        <v>12</v>
      </c>
      <c r="L32" s="15" t="s">
        <v>13</v>
      </c>
      <c r="M32" s="15">
        <v>5</v>
      </c>
      <c r="N32" s="15" t="s">
        <v>14</v>
      </c>
      <c r="O32" s="15" t="s">
        <v>1124</v>
      </c>
      <c r="P32" s="15"/>
      <c r="Q32" s="15">
        <v>5</v>
      </c>
      <c r="R32" s="15" t="s">
        <v>1125</v>
      </c>
    </row>
    <row r="33" spans="8:18" hidden="1" x14ac:dyDescent="0.35">
      <c r="H33" s="15" t="s">
        <v>1151</v>
      </c>
      <c r="I33" s="15" t="s">
        <v>47</v>
      </c>
      <c r="J33" s="15" t="s">
        <v>37</v>
      </c>
      <c r="K33" s="15" t="s">
        <v>12</v>
      </c>
      <c r="L33" s="15" t="s">
        <v>13</v>
      </c>
      <c r="M33" s="15">
        <v>2</v>
      </c>
      <c r="N33" s="15" t="s">
        <v>14</v>
      </c>
      <c r="O33" s="15" t="s">
        <v>1124</v>
      </c>
      <c r="P33" s="15"/>
      <c r="Q33" s="15">
        <v>2</v>
      </c>
      <c r="R33" s="15" t="s">
        <v>1125</v>
      </c>
    </row>
    <row r="34" spans="8:18" x14ac:dyDescent="0.35">
      <c r="H34" s="15" t="s">
        <v>1152</v>
      </c>
      <c r="I34" s="15" t="s">
        <v>45</v>
      </c>
      <c r="J34" s="15" t="s">
        <v>46</v>
      </c>
      <c r="K34" s="15" t="s">
        <v>23</v>
      </c>
      <c r="L34" s="15" t="s">
        <v>13</v>
      </c>
      <c r="M34" s="15">
        <v>3</v>
      </c>
      <c r="N34" s="15" t="s">
        <v>14</v>
      </c>
      <c r="O34" s="15" t="s">
        <v>1124</v>
      </c>
      <c r="P34" s="15"/>
      <c r="Q34" s="15">
        <v>3</v>
      </c>
      <c r="R34" s="15" t="s">
        <v>1125</v>
      </c>
    </row>
    <row r="35" spans="8:18" x14ac:dyDescent="0.35">
      <c r="H35" s="15" t="s">
        <v>1153</v>
      </c>
      <c r="I35" s="15" t="s">
        <v>59</v>
      </c>
      <c r="J35" s="15" t="s">
        <v>48</v>
      </c>
      <c r="K35" s="15" t="s">
        <v>23</v>
      </c>
      <c r="L35" s="15" t="s">
        <v>49</v>
      </c>
      <c r="M35" s="15">
        <v>1</v>
      </c>
      <c r="N35" s="15" t="s">
        <v>50</v>
      </c>
      <c r="O35" s="15" t="s">
        <v>1124</v>
      </c>
      <c r="P35" s="15"/>
      <c r="Q35" s="15">
        <v>1</v>
      </c>
      <c r="R35" s="15" t="s">
        <v>1125</v>
      </c>
    </row>
    <row r="36" spans="8:18" x14ac:dyDescent="0.35">
      <c r="H36" s="15" t="s">
        <v>1154</v>
      </c>
      <c r="I36" s="15" t="s">
        <v>51</v>
      </c>
      <c r="J36" s="15" t="s">
        <v>52</v>
      </c>
      <c r="K36" s="15" t="s">
        <v>23</v>
      </c>
      <c r="L36" s="15" t="s">
        <v>49</v>
      </c>
      <c r="M36" s="15">
        <v>1</v>
      </c>
      <c r="N36" s="15" t="s">
        <v>50</v>
      </c>
      <c r="O36" s="15" t="s">
        <v>1124</v>
      </c>
      <c r="P36" s="15"/>
      <c r="Q36" s="15">
        <v>1</v>
      </c>
      <c r="R36" s="15" t="s">
        <v>1125</v>
      </c>
    </row>
    <row r="37" spans="8:18" x14ac:dyDescent="0.35">
      <c r="H37" s="15" t="s">
        <v>1155</v>
      </c>
      <c r="I37" s="15" t="s">
        <v>51</v>
      </c>
      <c r="J37" s="15" t="s">
        <v>53</v>
      </c>
      <c r="K37" s="15" t="s">
        <v>23</v>
      </c>
      <c r="L37" s="15" t="s">
        <v>49</v>
      </c>
      <c r="M37" s="15">
        <v>1</v>
      </c>
      <c r="N37" s="15" t="s">
        <v>50</v>
      </c>
      <c r="O37" s="15" t="s">
        <v>1124</v>
      </c>
      <c r="P37" s="15"/>
      <c r="Q37" s="15">
        <v>1</v>
      </c>
      <c r="R37" s="15" t="s">
        <v>1125</v>
      </c>
    </row>
    <row r="38" spans="8:18" x14ac:dyDescent="0.35">
      <c r="H38" s="15" t="s">
        <v>1156</v>
      </c>
      <c r="I38" s="15" t="s">
        <v>51</v>
      </c>
      <c r="J38" s="15" t="s">
        <v>54</v>
      </c>
      <c r="K38" s="15" t="s">
        <v>23</v>
      </c>
      <c r="L38" s="15" t="s">
        <v>49</v>
      </c>
      <c r="M38" s="15">
        <v>1</v>
      </c>
      <c r="N38" s="15" t="s">
        <v>50</v>
      </c>
      <c r="O38" s="15" t="s">
        <v>1124</v>
      </c>
      <c r="P38" s="15"/>
      <c r="Q38" s="15">
        <v>1</v>
      </c>
      <c r="R38" s="15" t="s">
        <v>1125</v>
      </c>
    </row>
    <row r="39" spans="8:18" hidden="1" x14ac:dyDescent="0.35">
      <c r="H39" s="15" t="s">
        <v>1157</v>
      </c>
      <c r="I39" s="15" t="s">
        <v>51</v>
      </c>
      <c r="J39" s="15" t="s">
        <v>55</v>
      </c>
      <c r="K39" s="15" t="s">
        <v>12</v>
      </c>
      <c r="L39" s="15" t="s">
        <v>56</v>
      </c>
      <c r="M39" s="15">
        <v>10</v>
      </c>
      <c r="N39" s="15" t="s">
        <v>14</v>
      </c>
      <c r="O39" s="15" t="s">
        <v>1124</v>
      </c>
      <c r="P39" s="15"/>
      <c r="Q39" s="15">
        <v>10</v>
      </c>
      <c r="R39" s="15" t="s">
        <v>1125</v>
      </c>
    </row>
    <row r="40" spans="8:18" hidden="1" x14ac:dyDescent="0.35">
      <c r="H40" s="15" t="s">
        <v>1158</v>
      </c>
      <c r="I40" s="15" t="s">
        <v>51</v>
      </c>
      <c r="J40" s="15" t="s">
        <v>57</v>
      </c>
      <c r="K40" s="15" t="s">
        <v>12</v>
      </c>
      <c r="L40" s="15" t="s">
        <v>56</v>
      </c>
      <c r="M40" s="15">
        <v>2</v>
      </c>
      <c r="N40" s="15" t="s">
        <v>14</v>
      </c>
      <c r="O40" s="15" t="s">
        <v>1124</v>
      </c>
      <c r="P40" s="15"/>
      <c r="Q40" s="15">
        <v>2</v>
      </c>
      <c r="R40" s="15" t="s">
        <v>1125</v>
      </c>
    </row>
    <row r="41" spans="8:18" hidden="1" x14ac:dyDescent="0.35">
      <c r="H41" s="15" t="s">
        <v>1159</v>
      </c>
      <c r="I41" s="15" t="s">
        <v>59</v>
      </c>
      <c r="J41" s="15" t="s">
        <v>58</v>
      </c>
      <c r="K41" s="15" t="s">
        <v>12</v>
      </c>
      <c r="L41" s="15" t="s">
        <v>56</v>
      </c>
      <c r="M41" s="15">
        <v>8</v>
      </c>
      <c r="N41" s="15" t="s">
        <v>14</v>
      </c>
      <c r="O41" s="15" t="s">
        <v>1124</v>
      </c>
      <c r="P41" s="15"/>
      <c r="Q41" s="15">
        <v>8</v>
      </c>
      <c r="R41" s="15" t="s">
        <v>1125</v>
      </c>
    </row>
    <row r="42" spans="8:18" hidden="1" x14ac:dyDescent="0.35">
      <c r="H42" s="15" t="s">
        <v>1160</v>
      </c>
      <c r="I42" s="15" t="s">
        <v>59</v>
      </c>
      <c r="J42" s="15" t="s">
        <v>60</v>
      </c>
      <c r="K42" s="15" t="s">
        <v>12</v>
      </c>
      <c r="L42" s="15" t="s">
        <v>56</v>
      </c>
      <c r="M42" s="15">
        <v>20</v>
      </c>
      <c r="N42" s="15" t="s">
        <v>14</v>
      </c>
      <c r="O42" s="15" t="s">
        <v>1124</v>
      </c>
      <c r="P42" s="15"/>
      <c r="Q42" s="15">
        <v>20</v>
      </c>
      <c r="R42" s="15" t="s">
        <v>1125</v>
      </c>
    </row>
    <row r="43" spans="8:18" hidden="1" x14ac:dyDescent="0.35">
      <c r="H43" s="15" t="s">
        <v>1161</v>
      </c>
      <c r="I43" s="15" t="s">
        <v>59</v>
      </c>
      <c r="J43" s="15" t="s">
        <v>1028</v>
      </c>
      <c r="K43" s="15" t="s">
        <v>12</v>
      </c>
      <c r="L43" s="15" t="s">
        <v>56</v>
      </c>
      <c r="M43" s="15">
        <v>11</v>
      </c>
      <c r="N43" s="15" t="s">
        <v>14</v>
      </c>
      <c r="O43" s="15" t="s">
        <v>1124</v>
      </c>
      <c r="P43" s="15"/>
      <c r="Q43" s="15">
        <v>11</v>
      </c>
      <c r="R43" s="15" t="s">
        <v>1125</v>
      </c>
    </row>
    <row r="44" spans="8:18" hidden="1" x14ac:dyDescent="0.35">
      <c r="H44" s="15" t="s">
        <v>1162</v>
      </c>
      <c r="I44" s="15" t="s">
        <v>59</v>
      </c>
      <c r="J44" s="15" t="s">
        <v>1029</v>
      </c>
      <c r="K44" s="15" t="s">
        <v>12</v>
      </c>
      <c r="L44" s="15" t="s">
        <v>56</v>
      </c>
      <c r="M44" s="15">
        <v>20</v>
      </c>
      <c r="N44" s="15" t="s">
        <v>14</v>
      </c>
      <c r="O44" s="15" t="s">
        <v>1124</v>
      </c>
      <c r="P44" s="15"/>
      <c r="Q44" s="15">
        <v>20</v>
      </c>
      <c r="R44" s="15" t="s">
        <v>1125</v>
      </c>
    </row>
    <row r="45" spans="8:18" hidden="1" x14ac:dyDescent="0.35">
      <c r="H45" s="15" t="s">
        <v>1163</v>
      </c>
      <c r="I45" s="15" t="s">
        <v>59</v>
      </c>
      <c r="J45" s="15" t="s">
        <v>61</v>
      </c>
      <c r="K45" s="15" t="s">
        <v>12</v>
      </c>
      <c r="L45" s="15" t="s">
        <v>56</v>
      </c>
      <c r="M45" s="15">
        <v>1</v>
      </c>
      <c r="N45" s="15" t="s">
        <v>14</v>
      </c>
      <c r="O45" s="15" t="s">
        <v>1124</v>
      </c>
      <c r="P45" s="15"/>
      <c r="Q45" s="15">
        <v>1</v>
      </c>
      <c r="R45" s="15" t="s">
        <v>1125</v>
      </c>
    </row>
    <row r="46" spans="8:18" hidden="1" x14ac:dyDescent="0.35">
      <c r="H46" s="15" t="s">
        <v>1164</v>
      </c>
      <c r="I46" s="15" t="s">
        <v>59</v>
      </c>
      <c r="J46" s="15" t="s">
        <v>62</v>
      </c>
      <c r="K46" s="15" t="s">
        <v>12</v>
      </c>
      <c r="L46" s="15" t="s">
        <v>56</v>
      </c>
      <c r="M46" s="15">
        <v>1</v>
      </c>
      <c r="N46" s="15" t="s">
        <v>14</v>
      </c>
      <c r="O46" s="15" t="s">
        <v>1124</v>
      </c>
      <c r="P46" s="15"/>
      <c r="Q46" s="15">
        <v>1</v>
      </c>
      <c r="R46" s="15" t="s">
        <v>1125</v>
      </c>
    </row>
    <row r="47" spans="8:18" hidden="1" x14ac:dyDescent="0.35">
      <c r="H47" s="15" t="s">
        <v>1165</v>
      </c>
      <c r="I47" s="15" t="s">
        <v>59</v>
      </c>
      <c r="J47" s="15" t="s">
        <v>1030</v>
      </c>
      <c r="K47" s="15" t="s">
        <v>12</v>
      </c>
      <c r="L47" s="15" t="s">
        <v>56</v>
      </c>
      <c r="M47" s="15">
        <v>4</v>
      </c>
      <c r="N47" s="15" t="s">
        <v>14</v>
      </c>
      <c r="O47" s="15" t="s">
        <v>1124</v>
      </c>
      <c r="P47" s="15"/>
      <c r="Q47" s="15">
        <v>4</v>
      </c>
      <c r="R47" s="15" t="s">
        <v>1125</v>
      </c>
    </row>
    <row r="48" spans="8:18" hidden="1" x14ac:dyDescent="0.35">
      <c r="H48" s="15" t="s">
        <v>1166</v>
      </c>
      <c r="I48" s="15" t="s">
        <v>59</v>
      </c>
      <c r="J48" s="15" t="s">
        <v>1031</v>
      </c>
      <c r="K48" s="15" t="s">
        <v>12</v>
      </c>
      <c r="L48" s="15" t="s">
        <v>56</v>
      </c>
      <c r="M48" s="15">
        <v>1</v>
      </c>
      <c r="N48" s="15" t="s">
        <v>14</v>
      </c>
      <c r="O48" s="15" t="s">
        <v>1124</v>
      </c>
      <c r="P48" s="15"/>
      <c r="Q48" s="15">
        <v>1</v>
      </c>
      <c r="R48" s="15" t="s">
        <v>1125</v>
      </c>
    </row>
    <row r="49" spans="8:18" hidden="1" x14ac:dyDescent="0.35">
      <c r="H49" s="15" t="s">
        <v>1167</v>
      </c>
      <c r="I49" s="15" t="s">
        <v>59</v>
      </c>
      <c r="J49" s="15" t="s">
        <v>63</v>
      </c>
      <c r="K49" s="15" t="s">
        <v>12</v>
      </c>
      <c r="L49" s="15" t="s">
        <v>56</v>
      </c>
      <c r="M49" s="15">
        <v>1</v>
      </c>
      <c r="N49" s="15" t="s">
        <v>14</v>
      </c>
      <c r="O49" s="15" t="s">
        <v>1124</v>
      </c>
      <c r="P49" s="15"/>
      <c r="Q49" s="15">
        <v>1</v>
      </c>
      <c r="R49" s="15" t="s">
        <v>1125</v>
      </c>
    </row>
    <row r="50" spans="8:18" hidden="1" x14ac:dyDescent="0.35">
      <c r="H50" s="15" t="s">
        <v>1168</v>
      </c>
      <c r="I50" s="15" t="s">
        <v>59</v>
      </c>
      <c r="J50" s="15" t="s">
        <v>64</v>
      </c>
      <c r="K50" s="15" t="s">
        <v>12</v>
      </c>
      <c r="L50" s="15" t="s">
        <v>56</v>
      </c>
      <c r="M50" s="15">
        <v>5</v>
      </c>
      <c r="N50" s="15" t="s">
        <v>14</v>
      </c>
      <c r="O50" s="15" t="s">
        <v>1124</v>
      </c>
      <c r="P50" s="15"/>
      <c r="Q50" s="15">
        <v>5</v>
      </c>
      <c r="R50" s="15" t="s">
        <v>1125</v>
      </c>
    </row>
    <row r="51" spans="8:18" hidden="1" x14ac:dyDescent="0.35">
      <c r="H51" s="15" t="s">
        <v>1169</v>
      </c>
      <c r="I51" s="15" t="s">
        <v>59</v>
      </c>
      <c r="J51" s="15" t="s">
        <v>65</v>
      </c>
      <c r="K51" s="15" t="s">
        <v>12</v>
      </c>
      <c r="L51" s="15" t="s">
        <v>56</v>
      </c>
      <c r="M51" s="15">
        <v>16</v>
      </c>
      <c r="N51" s="15" t="s">
        <v>14</v>
      </c>
      <c r="O51" s="15" t="s">
        <v>1124</v>
      </c>
      <c r="P51" s="15"/>
      <c r="Q51" s="15">
        <v>16</v>
      </c>
      <c r="R51" s="15" t="s">
        <v>1125</v>
      </c>
    </row>
    <row r="52" spans="8:18" hidden="1" x14ac:dyDescent="0.35">
      <c r="H52" s="15" t="s">
        <v>1170</v>
      </c>
      <c r="I52" s="15" t="s">
        <v>59</v>
      </c>
      <c r="J52" s="15" t="s">
        <v>1032</v>
      </c>
      <c r="K52" s="15" t="s">
        <v>12</v>
      </c>
      <c r="L52" s="15" t="s">
        <v>56</v>
      </c>
      <c r="M52" s="15">
        <v>4</v>
      </c>
      <c r="N52" s="15" t="s">
        <v>14</v>
      </c>
      <c r="O52" s="15" t="s">
        <v>1124</v>
      </c>
      <c r="P52" s="15"/>
      <c r="Q52" s="15">
        <v>4</v>
      </c>
      <c r="R52" s="15" t="s">
        <v>1125</v>
      </c>
    </row>
    <row r="53" spans="8:18" hidden="1" x14ac:dyDescent="0.35">
      <c r="H53" s="15" t="s">
        <v>1171</v>
      </c>
      <c r="I53" s="15" t="s">
        <v>59</v>
      </c>
      <c r="J53" s="15" t="s">
        <v>1033</v>
      </c>
      <c r="K53" s="15" t="s">
        <v>12</v>
      </c>
      <c r="L53" s="15" t="s">
        <v>56</v>
      </c>
      <c r="M53" s="15">
        <v>6</v>
      </c>
      <c r="N53" s="15" t="s">
        <v>14</v>
      </c>
      <c r="O53" s="15" t="s">
        <v>1124</v>
      </c>
      <c r="P53" s="15"/>
      <c r="Q53" s="15">
        <v>6</v>
      </c>
      <c r="R53" s="15" t="s">
        <v>1125</v>
      </c>
    </row>
    <row r="54" spans="8:18" hidden="1" x14ac:dyDescent="0.35">
      <c r="H54" s="15" t="s">
        <v>1172</v>
      </c>
      <c r="I54" s="15" t="s">
        <v>59</v>
      </c>
      <c r="J54" s="15" t="s">
        <v>1034</v>
      </c>
      <c r="K54" s="15" t="s">
        <v>12</v>
      </c>
      <c r="L54" s="15" t="s">
        <v>56</v>
      </c>
      <c r="M54" s="15">
        <v>6</v>
      </c>
      <c r="N54" s="15" t="s">
        <v>14</v>
      </c>
      <c r="O54" s="15" t="s">
        <v>1124</v>
      </c>
      <c r="P54" s="15"/>
      <c r="Q54" s="15">
        <v>6</v>
      </c>
      <c r="R54" s="15" t="s">
        <v>1125</v>
      </c>
    </row>
    <row r="55" spans="8:18" hidden="1" x14ac:dyDescent="0.35">
      <c r="H55" s="15" t="s">
        <v>1173</v>
      </c>
      <c r="I55" s="15" t="s">
        <v>59</v>
      </c>
      <c r="J55" s="15" t="s">
        <v>1035</v>
      </c>
      <c r="K55" s="15" t="s">
        <v>12</v>
      </c>
      <c r="L55" s="15" t="s">
        <v>56</v>
      </c>
      <c r="M55" s="15">
        <v>4</v>
      </c>
      <c r="N55" s="15" t="s">
        <v>14</v>
      </c>
      <c r="O55" s="15" t="s">
        <v>1124</v>
      </c>
      <c r="P55" s="15"/>
      <c r="Q55" s="15">
        <v>4</v>
      </c>
      <c r="R55" s="15" t="s">
        <v>1125</v>
      </c>
    </row>
    <row r="56" spans="8:18" hidden="1" x14ac:dyDescent="0.35">
      <c r="H56" s="15" t="s">
        <v>1174</v>
      </c>
      <c r="I56" s="15" t="s">
        <v>59</v>
      </c>
      <c r="J56" s="15" t="s">
        <v>1036</v>
      </c>
      <c r="K56" s="15" t="s">
        <v>12</v>
      </c>
      <c r="L56" s="15" t="s">
        <v>56</v>
      </c>
      <c r="M56" s="15">
        <v>6</v>
      </c>
      <c r="N56" s="15" t="s">
        <v>14</v>
      </c>
      <c r="O56" s="15" t="s">
        <v>1124</v>
      </c>
      <c r="P56" s="15"/>
      <c r="Q56" s="15">
        <v>6</v>
      </c>
      <c r="R56" s="15" t="s">
        <v>1125</v>
      </c>
    </row>
    <row r="57" spans="8:18" hidden="1" x14ac:dyDescent="0.35">
      <c r="H57" s="15" t="s">
        <v>1175</v>
      </c>
      <c r="I57" s="15" t="s">
        <v>59</v>
      </c>
      <c r="J57" s="15" t="s">
        <v>1037</v>
      </c>
      <c r="K57" s="15" t="s">
        <v>12</v>
      </c>
      <c r="L57" s="15" t="s">
        <v>56</v>
      </c>
      <c r="M57" s="15">
        <v>4</v>
      </c>
      <c r="N57" s="15" t="s">
        <v>14</v>
      </c>
      <c r="O57" s="15" t="s">
        <v>1124</v>
      </c>
      <c r="P57" s="15"/>
      <c r="Q57" s="15">
        <v>4</v>
      </c>
      <c r="R57" s="15" t="s">
        <v>1125</v>
      </c>
    </row>
    <row r="58" spans="8:18" hidden="1" x14ac:dyDescent="0.35">
      <c r="H58" s="15" t="s">
        <v>1176</v>
      </c>
      <c r="I58" s="15" t="s">
        <v>59</v>
      </c>
      <c r="J58" s="15" t="s">
        <v>66</v>
      </c>
      <c r="K58" s="15" t="s">
        <v>12</v>
      </c>
      <c r="L58" s="15" t="s">
        <v>56</v>
      </c>
      <c r="M58" s="15">
        <v>4</v>
      </c>
      <c r="N58" s="15" t="s">
        <v>14</v>
      </c>
      <c r="O58" s="15" t="s">
        <v>1124</v>
      </c>
      <c r="P58" s="15"/>
      <c r="Q58" s="15">
        <v>4</v>
      </c>
      <c r="R58" s="15" t="s">
        <v>1125</v>
      </c>
    </row>
    <row r="59" spans="8:18" hidden="1" x14ac:dyDescent="0.35">
      <c r="H59" s="15" t="s">
        <v>1177</v>
      </c>
      <c r="I59" s="15" t="s">
        <v>59</v>
      </c>
      <c r="J59" s="15" t="s">
        <v>67</v>
      </c>
      <c r="K59" s="15" t="s">
        <v>12</v>
      </c>
      <c r="L59" s="15" t="s">
        <v>56</v>
      </c>
      <c r="M59" s="15">
        <v>4</v>
      </c>
      <c r="N59" s="15" t="s">
        <v>14</v>
      </c>
      <c r="O59" s="15" t="s">
        <v>1124</v>
      </c>
      <c r="P59" s="15"/>
      <c r="Q59" s="15">
        <v>4</v>
      </c>
      <c r="R59" s="15" t="s">
        <v>1125</v>
      </c>
    </row>
    <row r="60" spans="8:18" hidden="1" x14ac:dyDescent="0.35">
      <c r="H60" s="15" t="s">
        <v>1178</v>
      </c>
      <c r="I60" s="15" t="s">
        <v>59</v>
      </c>
      <c r="J60" s="15" t="s">
        <v>68</v>
      </c>
      <c r="K60" s="15" t="s">
        <v>12</v>
      </c>
      <c r="L60" s="15" t="s">
        <v>56</v>
      </c>
      <c r="M60" s="15">
        <v>6</v>
      </c>
      <c r="N60" s="15" t="s">
        <v>14</v>
      </c>
      <c r="O60" s="15" t="s">
        <v>1124</v>
      </c>
      <c r="P60" s="15"/>
      <c r="Q60" s="15">
        <v>6</v>
      </c>
      <c r="R60" s="15" t="s">
        <v>1125</v>
      </c>
    </row>
    <row r="61" spans="8:18" hidden="1" x14ac:dyDescent="0.35">
      <c r="H61" s="15" t="s">
        <v>1179</v>
      </c>
      <c r="I61" s="15" t="s">
        <v>59</v>
      </c>
      <c r="J61" s="15" t="s">
        <v>69</v>
      </c>
      <c r="K61" s="15" t="s">
        <v>12</v>
      </c>
      <c r="L61" s="15" t="s">
        <v>56</v>
      </c>
      <c r="M61" s="15">
        <v>6</v>
      </c>
      <c r="N61" s="15" t="s">
        <v>14</v>
      </c>
      <c r="O61" s="15" t="s">
        <v>1124</v>
      </c>
      <c r="P61" s="15"/>
      <c r="Q61" s="15">
        <v>6</v>
      </c>
      <c r="R61" s="15" t="s">
        <v>1125</v>
      </c>
    </row>
    <row r="62" spans="8:18" hidden="1" x14ac:dyDescent="0.35">
      <c r="H62" s="15" t="s">
        <v>1180</v>
      </c>
      <c r="I62" s="15" t="s">
        <v>59</v>
      </c>
      <c r="J62" s="15" t="s">
        <v>70</v>
      </c>
      <c r="K62" s="15" t="s">
        <v>12</v>
      </c>
      <c r="L62" s="15" t="s">
        <v>56</v>
      </c>
      <c r="M62" s="15">
        <v>6</v>
      </c>
      <c r="N62" s="15" t="s">
        <v>14</v>
      </c>
      <c r="O62" s="15" t="s">
        <v>1124</v>
      </c>
      <c r="P62" s="15"/>
      <c r="Q62" s="15">
        <v>6</v>
      </c>
      <c r="R62" s="15" t="s">
        <v>1125</v>
      </c>
    </row>
    <row r="63" spans="8:18" hidden="1" x14ac:dyDescent="0.35">
      <c r="H63" s="15" t="s">
        <v>1181</v>
      </c>
      <c r="I63" s="15" t="s">
        <v>59</v>
      </c>
      <c r="J63" s="15" t="s">
        <v>71</v>
      </c>
      <c r="K63" s="15" t="s">
        <v>12</v>
      </c>
      <c r="L63" s="15" t="s">
        <v>56</v>
      </c>
      <c r="M63" s="15">
        <v>4</v>
      </c>
      <c r="N63" s="15" t="s">
        <v>14</v>
      </c>
      <c r="O63" s="15" t="s">
        <v>1124</v>
      </c>
      <c r="P63" s="15"/>
      <c r="Q63" s="15">
        <v>4</v>
      </c>
      <c r="R63" s="15" t="s">
        <v>1125</v>
      </c>
    </row>
    <row r="64" spans="8:18" x14ac:dyDescent="0.35">
      <c r="H64" s="15" t="s">
        <v>1182</v>
      </c>
      <c r="I64" s="15" t="s">
        <v>72</v>
      </c>
      <c r="J64" s="15" t="s">
        <v>73</v>
      </c>
      <c r="K64" s="15" t="s">
        <v>23</v>
      </c>
      <c r="L64" s="15" t="s">
        <v>13</v>
      </c>
      <c r="M64" s="15">
        <v>5</v>
      </c>
      <c r="N64" s="15" t="s">
        <v>14</v>
      </c>
      <c r="O64" s="15" t="s">
        <v>1124</v>
      </c>
      <c r="P64" s="15"/>
      <c r="Q64" s="15">
        <v>5</v>
      </c>
      <c r="R64" s="15" t="s">
        <v>1125</v>
      </c>
    </row>
    <row r="65" spans="8:18" x14ac:dyDescent="0.35">
      <c r="H65" s="15" t="s">
        <v>1183</v>
      </c>
      <c r="I65" s="15" t="s">
        <v>74</v>
      </c>
      <c r="J65" s="15" t="s">
        <v>69</v>
      </c>
      <c r="K65" s="15" t="s">
        <v>23</v>
      </c>
      <c r="L65" s="15" t="s">
        <v>13</v>
      </c>
      <c r="M65" s="15">
        <v>15</v>
      </c>
      <c r="N65" s="15" t="s">
        <v>14</v>
      </c>
      <c r="O65" s="15" t="s">
        <v>1124</v>
      </c>
      <c r="P65" s="15"/>
      <c r="Q65" s="15">
        <v>15</v>
      </c>
      <c r="R65" s="15" t="s">
        <v>1125</v>
      </c>
    </row>
    <row r="66" spans="8:18" x14ac:dyDescent="0.35">
      <c r="H66" s="15" t="s">
        <v>1184</v>
      </c>
      <c r="I66" s="15" t="s">
        <v>75</v>
      </c>
      <c r="J66" s="15" t="s">
        <v>76</v>
      </c>
      <c r="K66" s="15" t="s">
        <v>23</v>
      </c>
      <c r="L66" s="15" t="s">
        <v>13</v>
      </c>
      <c r="M66" s="15">
        <v>2</v>
      </c>
      <c r="N66" s="15" t="s">
        <v>14</v>
      </c>
      <c r="O66" s="15" t="s">
        <v>1124</v>
      </c>
      <c r="P66" s="15"/>
      <c r="Q66" s="15">
        <v>2</v>
      </c>
      <c r="R66" s="15" t="s">
        <v>1125</v>
      </c>
    </row>
    <row r="67" spans="8:18" hidden="1" x14ac:dyDescent="0.35">
      <c r="H67" s="15" t="s">
        <v>1185</v>
      </c>
      <c r="I67" s="15" t="s">
        <v>77</v>
      </c>
      <c r="J67" s="15" t="s">
        <v>78</v>
      </c>
      <c r="K67" s="15" t="s">
        <v>79</v>
      </c>
      <c r="L67" s="15" t="s">
        <v>13</v>
      </c>
      <c r="M67" s="15">
        <v>14</v>
      </c>
      <c r="N67" s="15" t="s">
        <v>50</v>
      </c>
      <c r="O67" s="15" t="s">
        <v>1864</v>
      </c>
      <c r="P67" s="15">
        <v>5</v>
      </c>
      <c r="Q67" s="15">
        <v>9</v>
      </c>
      <c r="R67" s="15" t="s">
        <v>1125</v>
      </c>
    </row>
    <row r="68" spans="8:18" hidden="1" x14ac:dyDescent="0.35">
      <c r="H68" s="15" t="s">
        <v>1186</v>
      </c>
      <c r="I68" s="15" t="s">
        <v>731</v>
      </c>
      <c r="J68" s="15" t="s">
        <v>46</v>
      </c>
      <c r="K68" s="15" t="s">
        <v>79</v>
      </c>
      <c r="L68" s="15" t="s">
        <v>13</v>
      </c>
      <c r="M68" s="15">
        <v>4</v>
      </c>
      <c r="N68" s="15" t="s">
        <v>14</v>
      </c>
      <c r="O68" s="15" t="s">
        <v>1124</v>
      </c>
      <c r="P68" s="15"/>
      <c r="Q68" s="15">
        <v>4</v>
      </c>
      <c r="R68" s="15" t="s">
        <v>1125</v>
      </c>
    </row>
    <row r="69" spans="8:18" hidden="1" x14ac:dyDescent="0.35">
      <c r="H69" s="15" t="s">
        <v>1187</v>
      </c>
      <c r="I69" s="15" t="s">
        <v>81</v>
      </c>
      <c r="J69" s="15" t="s">
        <v>82</v>
      </c>
      <c r="K69" s="15" t="s">
        <v>79</v>
      </c>
      <c r="L69" s="15" t="s">
        <v>13</v>
      </c>
      <c r="M69" s="15">
        <v>1</v>
      </c>
      <c r="N69" s="15" t="s">
        <v>14</v>
      </c>
      <c r="O69" s="15" t="s">
        <v>1124</v>
      </c>
      <c r="P69" s="15"/>
      <c r="Q69" s="15">
        <v>1</v>
      </c>
      <c r="R69" s="15" t="s">
        <v>1125</v>
      </c>
    </row>
    <row r="70" spans="8:18" hidden="1" x14ac:dyDescent="0.35">
      <c r="H70" s="15" t="s">
        <v>1188</v>
      </c>
      <c r="I70" s="15" t="s">
        <v>83</v>
      </c>
      <c r="J70" s="15" t="s">
        <v>68</v>
      </c>
      <c r="K70" s="15" t="s">
        <v>79</v>
      </c>
      <c r="L70" s="15" t="s">
        <v>13</v>
      </c>
      <c r="M70" s="15">
        <v>5</v>
      </c>
      <c r="N70" s="15" t="s">
        <v>14</v>
      </c>
      <c r="O70" s="15" t="s">
        <v>1124</v>
      </c>
      <c r="P70" s="15"/>
      <c r="Q70" s="15">
        <v>5</v>
      </c>
      <c r="R70" s="15" t="s">
        <v>1125</v>
      </c>
    </row>
    <row r="71" spans="8:18" hidden="1" x14ac:dyDescent="0.35">
      <c r="H71" s="15" t="s">
        <v>1189</v>
      </c>
      <c r="I71" s="15" t="s">
        <v>84</v>
      </c>
      <c r="J71" s="15" t="s">
        <v>69</v>
      </c>
      <c r="K71" s="15" t="s">
        <v>79</v>
      </c>
      <c r="L71" s="15" t="s">
        <v>13</v>
      </c>
      <c r="M71" s="15">
        <v>5</v>
      </c>
      <c r="N71" s="15" t="s">
        <v>14</v>
      </c>
      <c r="O71" s="15" t="s">
        <v>1124</v>
      </c>
      <c r="P71" s="15"/>
      <c r="Q71" s="15">
        <v>5</v>
      </c>
      <c r="R71" s="15" t="s">
        <v>1125</v>
      </c>
    </row>
    <row r="72" spans="8:18" hidden="1" x14ac:dyDescent="0.35">
      <c r="H72" s="15" t="s">
        <v>1190</v>
      </c>
      <c r="I72" s="15" t="s">
        <v>85</v>
      </c>
      <c r="J72" s="15" t="s">
        <v>86</v>
      </c>
      <c r="K72" s="15" t="s">
        <v>79</v>
      </c>
      <c r="L72" s="15" t="s">
        <v>13</v>
      </c>
      <c r="M72" s="15">
        <v>1</v>
      </c>
      <c r="N72" s="15" t="s">
        <v>14</v>
      </c>
      <c r="O72" s="15" t="s">
        <v>1124</v>
      </c>
      <c r="P72" s="15"/>
      <c r="Q72" s="15">
        <v>1</v>
      </c>
      <c r="R72" s="15" t="s">
        <v>1125</v>
      </c>
    </row>
    <row r="73" spans="8:18" hidden="1" x14ac:dyDescent="0.35">
      <c r="H73" s="15" t="s">
        <v>1191</v>
      </c>
      <c r="I73" s="15" t="s">
        <v>87</v>
      </c>
      <c r="J73" s="15" t="s">
        <v>1038</v>
      </c>
      <c r="K73" s="15" t="s">
        <v>79</v>
      </c>
      <c r="L73" s="15" t="s">
        <v>13</v>
      </c>
      <c r="M73" s="15">
        <v>3</v>
      </c>
      <c r="N73" s="15" t="s">
        <v>14</v>
      </c>
      <c r="O73" s="15" t="s">
        <v>1124</v>
      </c>
      <c r="P73" s="15"/>
      <c r="Q73" s="15">
        <v>3</v>
      </c>
      <c r="R73" s="15" t="s">
        <v>1125</v>
      </c>
    </row>
    <row r="74" spans="8:18" hidden="1" x14ac:dyDescent="0.35">
      <c r="H74" s="15" t="s">
        <v>1192</v>
      </c>
      <c r="I74" s="15" t="s">
        <v>88</v>
      </c>
      <c r="J74" s="15" t="s">
        <v>89</v>
      </c>
      <c r="K74" s="15" t="s">
        <v>79</v>
      </c>
      <c r="L74" s="15" t="s">
        <v>13</v>
      </c>
      <c r="M74" s="15">
        <v>30</v>
      </c>
      <c r="N74" s="15" t="s">
        <v>14</v>
      </c>
      <c r="O74" s="15" t="s">
        <v>1124</v>
      </c>
      <c r="P74" s="15"/>
      <c r="Q74" s="15">
        <v>30</v>
      </c>
      <c r="R74" s="15" t="s">
        <v>1125</v>
      </c>
    </row>
    <row r="75" spans="8:18" hidden="1" x14ac:dyDescent="0.35">
      <c r="H75" s="15" t="s">
        <v>1193</v>
      </c>
      <c r="I75" s="15" t="s">
        <v>732</v>
      </c>
      <c r="J75" s="15" t="s">
        <v>90</v>
      </c>
      <c r="K75" s="15" t="s">
        <v>79</v>
      </c>
      <c r="L75" s="15" t="s">
        <v>13</v>
      </c>
      <c r="M75" s="15">
        <v>4</v>
      </c>
      <c r="N75" s="15" t="s">
        <v>14</v>
      </c>
      <c r="O75" s="15" t="s">
        <v>1124</v>
      </c>
      <c r="P75" s="15"/>
      <c r="Q75" s="15">
        <v>4</v>
      </c>
      <c r="R75" s="15" t="s">
        <v>1125</v>
      </c>
    </row>
    <row r="76" spans="8:18" hidden="1" x14ac:dyDescent="0.35">
      <c r="H76" s="15" t="s">
        <v>1194</v>
      </c>
      <c r="I76" s="15" t="s">
        <v>733</v>
      </c>
      <c r="J76" s="15" t="s">
        <v>91</v>
      </c>
      <c r="K76" s="15" t="s">
        <v>79</v>
      </c>
      <c r="L76" s="15" t="s">
        <v>13</v>
      </c>
      <c r="M76" s="15">
        <v>1</v>
      </c>
      <c r="N76" s="15" t="s">
        <v>14</v>
      </c>
      <c r="O76" s="15" t="s">
        <v>1124</v>
      </c>
      <c r="P76" s="15"/>
      <c r="Q76" s="15">
        <v>1</v>
      </c>
      <c r="R76" s="15" t="s">
        <v>1125</v>
      </c>
    </row>
    <row r="77" spans="8:18" hidden="1" x14ac:dyDescent="0.35">
      <c r="H77" s="15" t="s">
        <v>1195</v>
      </c>
      <c r="I77" s="15" t="s">
        <v>734</v>
      </c>
      <c r="J77" s="15" t="s">
        <v>92</v>
      </c>
      <c r="K77" s="15" t="s">
        <v>79</v>
      </c>
      <c r="L77" s="15" t="s">
        <v>13</v>
      </c>
      <c r="M77" s="15">
        <v>5</v>
      </c>
      <c r="N77" s="15" t="s">
        <v>14</v>
      </c>
      <c r="O77" s="15" t="s">
        <v>1124</v>
      </c>
      <c r="P77" s="15"/>
      <c r="Q77" s="15">
        <v>5</v>
      </c>
      <c r="R77" s="15" t="s">
        <v>1125</v>
      </c>
    </row>
    <row r="78" spans="8:18" hidden="1" x14ac:dyDescent="0.35">
      <c r="H78" s="15" t="s">
        <v>1196</v>
      </c>
      <c r="I78" s="15" t="s">
        <v>735</v>
      </c>
      <c r="J78" s="15" t="s">
        <v>93</v>
      </c>
      <c r="K78" s="15" t="s">
        <v>79</v>
      </c>
      <c r="L78" s="15" t="s">
        <v>13</v>
      </c>
      <c r="M78" s="15">
        <v>2</v>
      </c>
      <c r="N78" s="15" t="s">
        <v>14</v>
      </c>
      <c r="O78" s="15" t="s">
        <v>1124</v>
      </c>
      <c r="P78" s="15"/>
      <c r="Q78" s="15">
        <v>2</v>
      </c>
      <c r="R78" s="15" t="s">
        <v>1125</v>
      </c>
    </row>
    <row r="79" spans="8:18" hidden="1" x14ac:dyDescent="0.35">
      <c r="H79" s="15" t="s">
        <v>1197</v>
      </c>
      <c r="I79" s="15" t="s">
        <v>736</v>
      </c>
      <c r="J79" s="15" t="s">
        <v>94</v>
      </c>
      <c r="K79" s="15" t="s">
        <v>79</v>
      </c>
      <c r="L79" s="15" t="s">
        <v>13</v>
      </c>
      <c r="M79" s="15">
        <v>2</v>
      </c>
      <c r="N79" s="15" t="s">
        <v>14</v>
      </c>
      <c r="O79" s="15" t="s">
        <v>1124</v>
      </c>
      <c r="P79" s="15"/>
      <c r="Q79" s="15">
        <v>2</v>
      </c>
      <c r="R79" s="15" t="s">
        <v>1125</v>
      </c>
    </row>
    <row r="80" spans="8:18" hidden="1" x14ac:dyDescent="0.35">
      <c r="H80" s="15" t="s">
        <v>1198</v>
      </c>
      <c r="I80" s="15" t="s">
        <v>737</v>
      </c>
      <c r="J80" s="15" t="s">
        <v>95</v>
      </c>
      <c r="K80" s="15" t="s">
        <v>79</v>
      </c>
      <c r="L80" s="15" t="s">
        <v>13</v>
      </c>
      <c r="M80" s="15">
        <v>2</v>
      </c>
      <c r="N80" s="15" t="s">
        <v>14</v>
      </c>
      <c r="O80" s="15" t="s">
        <v>1124</v>
      </c>
      <c r="P80" s="15"/>
      <c r="Q80" s="15">
        <v>2</v>
      </c>
      <c r="R80" s="15" t="s">
        <v>1125</v>
      </c>
    </row>
    <row r="81" spans="8:18" hidden="1" x14ac:dyDescent="0.35">
      <c r="H81" s="15" t="s">
        <v>1199</v>
      </c>
      <c r="I81" s="15" t="s">
        <v>738</v>
      </c>
      <c r="J81" s="15" t="s">
        <v>96</v>
      </c>
      <c r="K81" s="15" t="s">
        <v>79</v>
      </c>
      <c r="L81" s="15" t="s">
        <v>13</v>
      </c>
      <c r="M81" s="15">
        <v>2</v>
      </c>
      <c r="N81" s="15" t="s">
        <v>14</v>
      </c>
      <c r="O81" s="15" t="s">
        <v>1124</v>
      </c>
      <c r="P81" s="15"/>
      <c r="Q81" s="15">
        <v>2</v>
      </c>
      <c r="R81" s="15" t="s">
        <v>1125</v>
      </c>
    </row>
    <row r="82" spans="8:18" hidden="1" x14ac:dyDescent="0.35">
      <c r="H82" s="15" t="s">
        <v>1200</v>
      </c>
      <c r="I82" s="15" t="s">
        <v>739</v>
      </c>
      <c r="J82" s="15" t="s">
        <v>97</v>
      </c>
      <c r="K82" s="15" t="s">
        <v>79</v>
      </c>
      <c r="L82" s="15" t="s">
        <v>13</v>
      </c>
      <c r="M82" s="15">
        <v>2</v>
      </c>
      <c r="N82" s="15" t="s">
        <v>14</v>
      </c>
      <c r="O82" s="15" t="s">
        <v>1124</v>
      </c>
      <c r="P82" s="15"/>
      <c r="Q82" s="15">
        <v>2</v>
      </c>
      <c r="R82" s="15" t="s">
        <v>1125</v>
      </c>
    </row>
    <row r="83" spans="8:18" hidden="1" x14ac:dyDescent="0.35">
      <c r="H83" s="15" t="s">
        <v>1201</v>
      </c>
      <c r="I83" s="15" t="s">
        <v>740</v>
      </c>
      <c r="J83" s="15" t="s">
        <v>98</v>
      </c>
      <c r="K83" s="15" t="s">
        <v>79</v>
      </c>
      <c r="L83" s="15" t="s">
        <v>13</v>
      </c>
      <c r="M83" s="15">
        <v>1</v>
      </c>
      <c r="N83" s="15" t="s">
        <v>14</v>
      </c>
      <c r="O83" s="15" t="s">
        <v>1124</v>
      </c>
      <c r="P83" s="15"/>
      <c r="Q83" s="15">
        <v>1</v>
      </c>
      <c r="R83" s="15" t="s">
        <v>1125</v>
      </c>
    </row>
    <row r="84" spans="8:18" hidden="1" x14ac:dyDescent="0.35">
      <c r="H84" s="15" t="s">
        <v>1202</v>
      </c>
      <c r="I84" s="15" t="s">
        <v>99</v>
      </c>
      <c r="J84" s="15" t="s">
        <v>100</v>
      </c>
      <c r="K84" s="15" t="s">
        <v>79</v>
      </c>
      <c r="L84" s="15" t="s">
        <v>13</v>
      </c>
      <c r="M84" s="15">
        <v>4</v>
      </c>
      <c r="N84" s="15" t="s">
        <v>14</v>
      </c>
      <c r="O84" s="15" t="s">
        <v>1124</v>
      </c>
      <c r="P84" s="15"/>
      <c r="Q84" s="15">
        <v>4</v>
      </c>
      <c r="R84" s="15" t="s">
        <v>1125</v>
      </c>
    </row>
    <row r="85" spans="8:18" hidden="1" x14ac:dyDescent="0.35">
      <c r="H85" s="15" t="s">
        <v>1203</v>
      </c>
      <c r="I85" s="15" t="s">
        <v>101</v>
      </c>
      <c r="J85" s="15" t="s">
        <v>102</v>
      </c>
      <c r="K85" s="15" t="s">
        <v>79</v>
      </c>
      <c r="L85" s="15" t="s">
        <v>13</v>
      </c>
      <c r="M85" s="15">
        <v>2</v>
      </c>
      <c r="N85" s="15" t="s">
        <v>14</v>
      </c>
      <c r="O85" s="15" t="s">
        <v>1124</v>
      </c>
      <c r="P85" s="15"/>
      <c r="Q85" s="15">
        <v>2</v>
      </c>
      <c r="R85" s="15" t="s">
        <v>1125</v>
      </c>
    </row>
    <row r="86" spans="8:18" hidden="1" x14ac:dyDescent="0.35">
      <c r="H86" s="15" t="s">
        <v>1204</v>
      </c>
      <c r="I86" s="15" t="s">
        <v>741</v>
      </c>
      <c r="J86" s="15" t="s">
        <v>1039</v>
      </c>
      <c r="K86" s="15" t="s">
        <v>79</v>
      </c>
      <c r="L86" s="15" t="s">
        <v>13</v>
      </c>
      <c r="M86" s="15">
        <v>144</v>
      </c>
      <c r="N86" s="15" t="s">
        <v>14</v>
      </c>
      <c r="O86" s="15" t="s">
        <v>1124</v>
      </c>
      <c r="P86" s="15"/>
      <c r="Q86" s="15">
        <v>144</v>
      </c>
      <c r="R86" s="15" t="s">
        <v>1125</v>
      </c>
    </row>
    <row r="87" spans="8:18" hidden="1" x14ac:dyDescent="0.35">
      <c r="H87" s="15" t="s">
        <v>1205</v>
      </c>
      <c r="I87" s="15" t="s">
        <v>742</v>
      </c>
      <c r="J87" s="15" t="s">
        <v>103</v>
      </c>
      <c r="K87" s="15" t="s">
        <v>79</v>
      </c>
      <c r="L87" s="15" t="s">
        <v>13</v>
      </c>
      <c r="M87" s="15">
        <v>120</v>
      </c>
      <c r="N87" s="15" t="s">
        <v>14</v>
      </c>
      <c r="O87" s="15" t="s">
        <v>1124</v>
      </c>
      <c r="P87" s="15"/>
      <c r="Q87" s="15">
        <v>120</v>
      </c>
      <c r="R87" s="15" t="s">
        <v>1125</v>
      </c>
    </row>
    <row r="88" spans="8:18" hidden="1" x14ac:dyDescent="0.35">
      <c r="H88" s="15" t="s">
        <v>1206</v>
      </c>
      <c r="I88" s="15" t="s">
        <v>104</v>
      </c>
      <c r="J88" s="15" t="s">
        <v>1040</v>
      </c>
      <c r="K88" s="15" t="s">
        <v>79</v>
      </c>
      <c r="L88" s="15" t="s">
        <v>13</v>
      </c>
      <c r="M88" s="15">
        <v>1</v>
      </c>
      <c r="N88" s="15" t="s">
        <v>14</v>
      </c>
      <c r="O88" s="15" t="s">
        <v>1124</v>
      </c>
      <c r="P88" s="15"/>
      <c r="Q88" s="15">
        <v>1</v>
      </c>
      <c r="R88" s="15" t="s">
        <v>1125</v>
      </c>
    </row>
    <row r="89" spans="8:18" hidden="1" x14ac:dyDescent="0.35">
      <c r="H89" s="15" t="s">
        <v>1207</v>
      </c>
      <c r="I89" s="15" t="s">
        <v>743</v>
      </c>
      <c r="J89" s="15" t="s">
        <v>105</v>
      </c>
      <c r="K89" s="15" t="s">
        <v>79</v>
      </c>
      <c r="L89" s="15" t="s">
        <v>13</v>
      </c>
      <c r="M89" s="15">
        <v>14</v>
      </c>
      <c r="N89" s="15" t="s">
        <v>14</v>
      </c>
      <c r="O89" s="15" t="s">
        <v>1124</v>
      </c>
      <c r="P89" s="15"/>
      <c r="Q89" s="15">
        <v>14</v>
      </c>
      <c r="R89" s="15" t="s">
        <v>1125</v>
      </c>
    </row>
    <row r="90" spans="8:18" hidden="1" x14ac:dyDescent="0.35">
      <c r="H90" s="15" t="s">
        <v>1208</v>
      </c>
      <c r="I90" s="15" t="s">
        <v>743</v>
      </c>
      <c r="J90" s="15" t="s">
        <v>106</v>
      </c>
      <c r="K90" s="15" t="s">
        <v>79</v>
      </c>
      <c r="L90" s="15" t="s">
        <v>13</v>
      </c>
      <c r="M90" s="15">
        <v>3</v>
      </c>
      <c r="N90" s="15" t="s">
        <v>14</v>
      </c>
      <c r="O90" s="15" t="s">
        <v>1124</v>
      </c>
      <c r="P90" s="15"/>
      <c r="Q90" s="15">
        <v>3</v>
      </c>
      <c r="R90" s="15" t="s">
        <v>1125</v>
      </c>
    </row>
    <row r="91" spans="8:18" hidden="1" x14ac:dyDescent="0.35">
      <c r="H91" s="15" t="s">
        <v>1209</v>
      </c>
      <c r="I91" s="15" t="s">
        <v>743</v>
      </c>
      <c r="J91" s="15" t="s">
        <v>107</v>
      </c>
      <c r="K91" s="15" t="s">
        <v>79</v>
      </c>
      <c r="L91" s="15" t="s">
        <v>13</v>
      </c>
      <c r="M91" s="15">
        <v>3</v>
      </c>
      <c r="N91" s="15" t="s">
        <v>14</v>
      </c>
      <c r="O91" s="15" t="s">
        <v>1124</v>
      </c>
      <c r="P91" s="15"/>
      <c r="Q91" s="15">
        <v>3</v>
      </c>
      <c r="R91" s="15" t="s">
        <v>1125</v>
      </c>
    </row>
    <row r="92" spans="8:18" hidden="1" x14ac:dyDescent="0.35">
      <c r="H92" s="15" t="s">
        <v>1210</v>
      </c>
      <c r="I92" s="15" t="s">
        <v>744</v>
      </c>
      <c r="J92" s="15" t="s">
        <v>34</v>
      </c>
      <c r="K92" s="15" t="s">
        <v>79</v>
      </c>
      <c r="L92" s="15" t="s">
        <v>13</v>
      </c>
      <c r="M92" s="15">
        <v>1</v>
      </c>
      <c r="N92" s="15" t="s">
        <v>14</v>
      </c>
      <c r="O92" s="15" t="s">
        <v>1124</v>
      </c>
      <c r="P92" s="15"/>
      <c r="Q92" s="15">
        <v>1</v>
      </c>
      <c r="R92" s="15" t="s">
        <v>1125</v>
      </c>
    </row>
    <row r="93" spans="8:18" hidden="1" x14ac:dyDescent="0.35">
      <c r="H93" s="15" t="s">
        <v>1211</v>
      </c>
      <c r="I93" s="15" t="s">
        <v>745</v>
      </c>
      <c r="J93" s="15" t="s">
        <v>1038</v>
      </c>
      <c r="K93" s="15" t="s">
        <v>79</v>
      </c>
      <c r="L93" s="15" t="s">
        <v>13</v>
      </c>
      <c r="M93" s="15">
        <v>3</v>
      </c>
      <c r="N93" s="15" t="s">
        <v>14</v>
      </c>
      <c r="O93" s="15" t="s">
        <v>1124</v>
      </c>
      <c r="P93" s="15"/>
      <c r="Q93" s="15">
        <v>3</v>
      </c>
      <c r="R93" s="15" t="s">
        <v>1125</v>
      </c>
    </row>
    <row r="94" spans="8:18" hidden="1" x14ac:dyDescent="0.35">
      <c r="H94" s="15" t="s">
        <v>1212</v>
      </c>
      <c r="I94" s="15" t="s">
        <v>746</v>
      </c>
      <c r="J94" s="15" t="s">
        <v>108</v>
      </c>
      <c r="K94" s="15" t="s">
        <v>79</v>
      </c>
      <c r="L94" s="15" t="s">
        <v>49</v>
      </c>
      <c r="M94" s="15">
        <v>1</v>
      </c>
      <c r="N94" s="15" t="s">
        <v>14</v>
      </c>
      <c r="O94" s="15" t="s">
        <v>1124</v>
      </c>
      <c r="P94" s="15"/>
      <c r="Q94" s="15">
        <v>1</v>
      </c>
      <c r="R94" s="15" t="s">
        <v>1125</v>
      </c>
    </row>
    <row r="95" spans="8:18" hidden="1" x14ac:dyDescent="0.35">
      <c r="H95" s="15" t="s">
        <v>1213</v>
      </c>
      <c r="I95" s="15" t="s">
        <v>10</v>
      </c>
      <c r="J95" s="15" t="s">
        <v>11</v>
      </c>
      <c r="K95" s="15" t="s">
        <v>109</v>
      </c>
      <c r="L95" s="15" t="s">
        <v>13</v>
      </c>
      <c r="M95" s="15">
        <v>20</v>
      </c>
      <c r="N95" s="15" t="s">
        <v>14</v>
      </c>
      <c r="O95" s="15" t="s">
        <v>1124</v>
      </c>
      <c r="P95" s="15"/>
      <c r="Q95" s="15">
        <v>20</v>
      </c>
      <c r="R95" s="15" t="s">
        <v>1125</v>
      </c>
    </row>
    <row r="96" spans="8:18" hidden="1" x14ac:dyDescent="0.35">
      <c r="H96" s="15" t="s">
        <v>1214</v>
      </c>
      <c r="I96" s="15" t="s">
        <v>15</v>
      </c>
      <c r="J96" s="15" t="s">
        <v>16</v>
      </c>
      <c r="K96" s="15" t="s">
        <v>109</v>
      </c>
      <c r="L96" s="15" t="s">
        <v>13</v>
      </c>
      <c r="M96" s="15">
        <v>28</v>
      </c>
      <c r="N96" s="15" t="s">
        <v>14</v>
      </c>
      <c r="O96" s="15" t="s">
        <v>1124</v>
      </c>
      <c r="P96" s="15"/>
      <c r="Q96" s="15">
        <v>28</v>
      </c>
      <c r="R96" s="15" t="s">
        <v>1125</v>
      </c>
    </row>
    <row r="97" spans="8:18" hidden="1" x14ac:dyDescent="0.35">
      <c r="H97" s="15" t="s">
        <v>1215</v>
      </c>
      <c r="I97" s="15" t="s">
        <v>17</v>
      </c>
      <c r="J97" s="15" t="s">
        <v>18</v>
      </c>
      <c r="K97" s="15" t="s">
        <v>109</v>
      </c>
      <c r="L97" s="15" t="s">
        <v>13</v>
      </c>
      <c r="M97" s="15">
        <v>32</v>
      </c>
      <c r="N97" s="15" t="s">
        <v>14</v>
      </c>
      <c r="O97" s="15" t="s">
        <v>1124</v>
      </c>
      <c r="P97" s="15"/>
      <c r="Q97" s="15">
        <v>32</v>
      </c>
      <c r="R97" s="15" t="s">
        <v>1125</v>
      </c>
    </row>
    <row r="98" spans="8:18" hidden="1" x14ac:dyDescent="0.35">
      <c r="H98" s="15" t="s">
        <v>1216</v>
      </c>
      <c r="I98" s="15" t="s">
        <v>747</v>
      </c>
      <c r="J98" s="15" t="s">
        <v>39</v>
      </c>
      <c r="K98" s="15" t="s">
        <v>109</v>
      </c>
      <c r="L98" s="15" t="s">
        <v>13</v>
      </c>
      <c r="M98" s="15">
        <v>11</v>
      </c>
      <c r="N98" s="15" t="s">
        <v>14</v>
      </c>
      <c r="O98" s="15" t="s">
        <v>1124</v>
      </c>
      <c r="P98" s="15"/>
      <c r="Q98" s="15">
        <v>11</v>
      </c>
      <c r="R98" s="15" t="s">
        <v>1125</v>
      </c>
    </row>
    <row r="99" spans="8:18" hidden="1" x14ac:dyDescent="0.35">
      <c r="H99" s="15" t="s">
        <v>1217</v>
      </c>
      <c r="I99" s="15" t="s">
        <v>36</v>
      </c>
      <c r="J99" s="15" t="s">
        <v>37</v>
      </c>
      <c r="K99" s="15" t="s">
        <v>109</v>
      </c>
      <c r="L99" s="15" t="s">
        <v>13</v>
      </c>
      <c r="M99" s="15">
        <v>4</v>
      </c>
      <c r="N99" s="15" t="s">
        <v>14</v>
      </c>
      <c r="O99" s="15" t="s">
        <v>1124</v>
      </c>
      <c r="P99" s="15"/>
      <c r="Q99" s="15">
        <v>4</v>
      </c>
      <c r="R99" s="15" t="s">
        <v>1125</v>
      </c>
    </row>
    <row r="100" spans="8:18" hidden="1" x14ac:dyDescent="0.35">
      <c r="H100" s="15" t="s">
        <v>1218</v>
      </c>
      <c r="I100" s="15" t="s">
        <v>748</v>
      </c>
      <c r="J100" s="15" t="s">
        <v>110</v>
      </c>
      <c r="K100" s="15" t="s">
        <v>109</v>
      </c>
      <c r="L100" s="15" t="s">
        <v>13</v>
      </c>
      <c r="M100" s="15">
        <v>3</v>
      </c>
      <c r="N100" s="15" t="s">
        <v>14</v>
      </c>
      <c r="O100" s="15" t="s">
        <v>1124</v>
      </c>
      <c r="P100" s="15"/>
      <c r="Q100" s="15">
        <v>3</v>
      </c>
      <c r="R100" s="15" t="s">
        <v>1125</v>
      </c>
    </row>
    <row r="101" spans="8:18" hidden="1" x14ac:dyDescent="0.35">
      <c r="H101" s="15" t="s">
        <v>1219</v>
      </c>
      <c r="I101" s="15" t="s">
        <v>111</v>
      </c>
      <c r="J101" s="15" t="s">
        <v>112</v>
      </c>
      <c r="K101" s="15" t="s">
        <v>109</v>
      </c>
      <c r="L101" s="15" t="s">
        <v>13</v>
      </c>
      <c r="M101" s="15">
        <v>1</v>
      </c>
      <c r="N101" s="15" t="s">
        <v>14</v>
      </c>
      <c r="O101" s="15" t="s">
        <v>1124</v>
      </c>
      <c r="P101" s="15"/>
      <c r="Q101" s="15">
        <v>1</v>
      </c>
      <c r="R101" s="15" t="s">
        <v>1125</v>
      </c>
    </row>
    <row r="102" spans="8:18" hidden="1" x14ac:dyDescent="0.35">
      <c r="H102" s="15" t="s">
        <v>1220</v>
      </c>
      <c r="I102" s="15" t="s">
        <v>113</v>
      </c>
      <c r="J102" s="15" t="s">
        <v>114</v>
      </c>
      <c r="K102" s="15" t="s">
        <v>109</v>
      </c>
      <c r="L102" s="15" t="s">
        <v>13</v>
      </c>
      <c r="M102" s="15">
        <v>1</v>
      </c>
      <c r="N102" s="15" t="s">
        <v>14</v>
      </c>
      <c r="O102" s="15" t="s">
        <v>1124</v>
      </c>
      <c r="P102" s="15"/>
      <c r="Q102" s="15">
        <v>1</v>
      </c>
      <c r="R102" s="15" t="s">
        <v>1125</v>
      </c>
    </row>
    <row r="103" spans="8:18" hidden="1" x14ac:dyDescent="0.35">
      <c r="H103" s="15" t="s">
        <v>1221</v>
      </c>
      <c r="I103" s="15" t="s">
        <v>29</v>
      </c>
      <c r="J103" s="15" t="s">
        <v>30</v>
      </c>
      <c r="K103" s="15" t="s">
        <v>109</v>
      </c>
      <c r="L103" s="15" t="s">
        <v>13</v>
      </c>
      <c r="M103" s="15">
        <v>15</v>
      </c>
      <c r="N103" s="15" t="s">
        <v>14</v>
      </c>
      <c r="O103" s="15" t="s">
        <v>1124</v>
      </c>
      <c r="P103" s="15"/>
      <c r="Q103" s="15">
        <v>15</v>
      </c>
      <c r="R103" s="15" t="s">
        <v>1125</v>
      </c>
    </row>
    <row r="104" spans="8:18" hidden="1" x14ac:dyDescent="0.35">
      <c r="H104" s="15" t="s">
        <v>1222</v>
      </c>
      <c r="I104" s="15" t="s">
        <v>115</v>
      </c>
      <c r="J104" s="15" t="s">
        <v>1025</v>
      </c>
      <c r="K104" s="15" t="s">
        <v>109</v>
      </c>
      <c r="L104" s="15" t="s">
        <v>13</v>
      </c>
      <c r="M104" s="15">
        <v>14</v>
      </c>
      <c r="N104" s="15" t="s">
        <v>14</v>
      </c>
      <c r="O104" s="15" t="s">
        <v>1124</v>
      </c>
      <c r="P104" s="15"/>
      <c r="Q104" s="15">
        <v>14</v>
      </c>
      <c r="R104" s="15" t="s">
        <v>1125</v>
      </c>
    </row>
    <row r="105" spans="8:18" hidden="1" x14ac:dyDescent="0.35">
      <c r="H105" s="15" t="s">
        <v>1223</v>
      </c>
      <c r="I105" s="15" t="s">
        <v>17</v>
      </c>
      <c r="J105" s="15" t="s">
        <v>18</v>
      </c>
      <c r="K105" s="15" t="s">
        <v>109</v>
      </c>
      <c r="L105" s="15" t="s">
        <v>13</v>
      </c>
      <c r="M105" s="15">
        <v>32</v>
      </c>
      <c r="N105" s="15" t="s">
        <v>14</v>
      </c>
      <c r="O105" s="15" t="s">
        <v>1124</v>
      </c>
      <c r="P105" s="15"/>
      <c r="Q105" s="15">
        <v>32</v>
      </c>
      <c r="R105" s="15" t="s">
        <v>1125</v>
      </c>
    </row>
    <row r="106" spans="8:18" hidden="1" x14ac:dyDescent="0.35">
      <c r="H106" s="15" t="s">
        <v>1224</v>
      </c>
      <c r="I106" s="15" t="s">
        <v>31</v>
      </c>
      <c r="J106" s="15" t="s">
        <v>32</v>
      </c>
      <c r="K106" s="15" t="s">
        <v>109</v>
      </c>
      <c r="L106" s="15" t="s">
        <v>13</v>
      </c>
      <c r="M106" s="15">
        <v>4</v>
      </c>
      <c r="N106" s="15" t="s">
        <v>14</v>
      </c>
      <c r="O106" s="15" t="s">
        <v>1124</v>
      </c>
      <c r="P106" s="15"/>
      <c r="Q106" s="15">
        <v>4</v>
      </c>
      <c r="R106" s="15" t="s">
        <v>1125</v>
      </c>
    </row>
    <row r="107" spans="8:18" hidden="1" x14ac:dyDescent="0.35">
      <c r="H107" s="15" t="s">
        <v>1225</v>
      </c>
      <c r="I107" s="15" t="s">
        <v>116</v>
      </c>
      <c r="J107" s="15" t="s">
        <v>1041</v>
      </c>
      <c r="K107" s="15" t="s">
        <v>109</v>
      </c>
      <c r="L107" s="15" t="s">
        <v>13</v>
      </c>
      <c r="M107" s="15">
        <v>8</v>
      </c>
      <c r="N107" s="15" t="s">
        <v>14</v>
      </c>
      <c r="O107" s="15" t="s">
        <v>1124</v>
      </c>
      <c r="P107" s="15"/>
      <c r="Q107" s="15">
        <v>8</v>
      </c>
      <c r="R107" s="15" t="s">
        <v>1125</v>
      </c>
    </row>
    <row r="108" spans="8:18" hidden="1" x14ac:dyDescent="0.35">
      <c r="H108" s="15" t="s">
        <v>1226</v>
      </c>
      <c r="I108" s="15" t="s">
        <v>35</v>
      </c>
      <c r="J108" s="15" t="s">
        <v>1042</v>
      </c>
      <c r="K108" s="15" t="s">
        <v>109</v>
      </c>
      <c r="L108" s="15" t="s">
        <v>13</v>
      </c>
      <c r="M108" s="15">
        <v>1</v>
      </c>
      <c r="N108" s="15" t="s">
        <v>14</v>
      </c>
      <c r="O108" s="15" t="s">
        <v>1124</v>
      </c>
      <c r="P108" s="15"/>
      <c r="Q108" s="15">
        <v>1</v>
      </c>
      <c r="R108" s="15" t="s">
        <v>1125</v>
      </c>
    </row>
    <row r="109" spans="8:18" hidden="1" x14ac:dyDescent="0.35">
      <c r="H109" s="15" t="s">
        <v>1227</v>
      </c>
      <c r="I109" s="15" t="s">
        <v>117</v>
      </c>
      <c r="J109" s="15" t="s">
        <v>118</v>
      </c>
      <c r="K109" s="15" t="s">
        <v>109</v>
      </c>
      <c r="L109" s="15" t="s">
        <v>13</v>
      </c>
      <c r="M109" s="15">
        <v>2</v>
      </c>
      <c r="N109" s="15" t="s">
        <v>14</v>
      </c>
      <c r="O109" s="15" t="s">
        <v>1124</v>
      </c>
      <c r="P109" s="15"/>
      <c r="Q109" s="15">
        <v>2</v>
      </c>
      <c r="R109" s="15" t="s">
        <v>1125</v>
      </c>
    </row>
    <row r="110" spans="8:18" hidden="1" x14ac:dyDescent="0.35">
      <c r="H110" s="15" t="s">
        <v>1228</v>
      </c>
      <c r="I110" s="15" t="s">
        <v>40</v>
      </c>
      <c r="J110" s="15" t="s">
        <v>119</v>
      </c>
      <c r="K110" s="15" t="s">
        <v>109</v>
      </c>
      <c r="L110" s="15" t="s">
        <v>13</v>
      </c>
      <c r="M110" s="15">
        <v>2</v>
      </c>
      <c r="N110" s="15" t="s">
        <v>14</v>
      </c>
      <c r="O110" s="15" t="s">
        <v>1124</v>
      </c>
      <c r="P110" s="15"/>
      <c r="Q110" s="15">
        <v>2</v>
      </c>
      <c r="R110" s="15" t="s">
        <v>1125</v>
      </c>
    </row>
    <row r="111" spans="8:18" hidden="1" x14ac:dyDescent="0.35">
      <c r="H111" s="15" t="s">
        <v>1229</v>
      </c>
      <c r="I111" s="15" t="s">
        <v>115</v>
      </c>
      <c r="J111" s="15" t="s">
        <v>120</v>
      </c>
      <c r="K111" s="15" t="s">
        <v>109</v>
      </c>
      <c r="L111" s="15" t="s">
        <v>13</v>
      </c>
      <c r="M111" s="15">
        <v>1</v>
      </c>
      <c r="N111" s="15" t="s">
        <v>14</v>
      </c>
      <c r="O111" s="15" t="s">
        <v>1124</v>
      </c>
      <c r="P111" s="15"/>
      <c r="Q111" s="15">
        <v>1</v>
      </c>
      <c r="R111" s="15" t="s">
        <v>1125</v>
      </c>
    </row>
    <row r="112" spans="8:18" hidden="1" x14ac:dyDescent="0.35">
      <c r="H112" s="15" t="s">
        <v>1230</v>
      </c>
      <c r="I112" s="15" t="s">
        <v>43</v>
      </c>
      <c r="J112" s="15" t="s">
        <v>44</v>
      </c>
      <c r="K112" s="15" t="s">
        <v>109</v>
      </c>
      <c r="L112" s="15" t="s">
        <v>13</v>
      </c>
      <c r="M112" s="15">
        <v>1</v>
      </c>
      <c r="N112" s="15" t="s">
        <v>14</v>
      </c>
      <c r="O112" s="15" t="s">
        <v>1124</v>
      </c>
      <c r="P112" s="15"/>
      <c r="Q112" s="15">
        <v>1</v>
      </c>
      <c r="R112" s="15" t="s">
        <v>1125</v>
      </c>
    </row>
    <row r="113" spans="8:18" hidden="1" x14ac:dyDescent="0.35">
      <c r="H113" s="15" t="s">
        <v>1231</v>
      </c>
      <c r="I113" s="15" t="s">
        <v>121</v>
      </c>
      <c r="J113" s="15" t="s">
        <v>122</v>
      </c>
      <c r="K113" s="15" t="s">
        <v>109</v>
      </c>
      <c r="L113" s="15" t="s">
        <v>13</v>
      </c>
      <c r="M113" s="15">
        <v>12</v>
      </c>
      <c r="N113" s="15" t="s">
        <v>14</v>
      </c>
      <c r="O113" s="15" t="s">
        <v>1124</v>
      </c>
      <c r="P113" s="15"/>
      <c r="Q113" s="15">
        <v>12</v>
      </c>
      <c r="R113" s="15" t="s">
        <v>1125</v>
      </c>
    </row>
    <row r="114" spans="8:18" hidden="1" x14ac:dyDescent="0.35">
      <c r="H114" s="15" t="s">
        <v>1232</v>
      </c>
      <c r="I114" s="15" t="s">
        <v>123</v>
      </c>
      <c r="J114" s="15" t="s">
        <v>124</v>
      </c>
      <c r="K114" s="15" t="s">
        <v>109</v>
      </c>
      <c r="L114" s="15" t="s">
        <v>13</v>
      </c>
      <c r="M114" s="15">
        <v>2</v>
      </c>
      <c r="N114" s="15" t="s">
        <v>14</v>
      </c>
      <c r="O114" s="15" t="s">
        <v>1124</v>
      </c>
      <c r="P114" s="15"/>
      <c r="Q114" s="15">
        <v>2</v>
      </c>
      <c r="R114" s="15" t="s">
        <v>1125</v>
      </c>
    </row>
    <row r="115" spans="8:18" hidden="1" x14ac:dyDescent="0.35">
      <c r="H115" s="15" t="s">
        <v>1233</v>
      </c>
      <c r="I115" s="15" t="s">
        <v>125</v>
      </c>
      <c r="J115" s="15" t="s">
        <v>124</v>
      </c>
      <c r="K115" s="15" t="s">
        <v>109</v>
      </c>
      <c r="L115" s="15" t="s">
        <v>13</v>
      </c>
      <c r="M115" s="15">
        <v>3</v>
      </c>
      <c r="N115" s="15" t="s">
        <v>14</v>
      </c>
      <c r="O115" s="15" t="s">
        <v>1124</v>
      </c>
      <c r="P115" s="15"/>
      <c r="Q115" s="15">
        <v>3</v>
      </c>
      <c r="R115" s="15" t="s">
        <v>1125</v>
      </c>
    </row>
    <row r="116" spans="8:18" hidden="1" x14ac:dyDescent="0.35">
      <c r="H116" s="15" t="s">
        <v>1234</v>
      </c>
      <c r="I116" s="15" t="s">
        <v>749</v>
      </c>
      <c r="J116" s="15" t="s">
        <v>126</v>
      </c>
      <c r="K116" s="15" t="s">
        <v>109</v>
      </c>
      <c r="L116" s="15" t="s">
        <v>13</v>
      </c>
      <c r="M116" s="15">
        <v>5</v>
      </c>
      <c r="N116" s="15" t="s">
        <v>14</v>
      </c>
      <c r="O116" s="15" t="s">
        <v>1124</v>
      </c>
      <c r="P116" s="15"/>
      <c r="Q116" s="15">
        <v>5</v>
      </c>
      <c r="R116" s="15" t="s">
        <v>1125</v>
      </c>
    </row>
    <row r="117" spans="8:18" hidden="1" x14ac:dyDescent="0.35">
      <c r="H117" s="15" t="s">
        <v>1235</v>
      </c>
      <c r="I117" s="15" t="s">
        <v>750</v>
      </c>
      <c r="J117" s="15" t="s">
        <v>127</v>
      </c>
      <c r="K117" s="15" t="s">
        <v>109</v>
      </c>
      <c r="L117" s="15" t="s">
        <v>13</v>
      </c>
      <c r="M117" s="15">
        <v>10</v>
      </c>
      <c r="N117" s="15" t="s">
        <v>14</v>
      </c>
      <c r="O117" s="15" t="s">
        <v>1124</v>
      </c>
      <c r="P117" s="15"/>
      <c r="Q117" s="15">
        <v>10</v>
      </c>
      <c r="R117" s="15" t="s">
        <v>1125</v>
      </c>
    </row>
    <row r="118" spans="8:18" hidden="1" x14ac:dyDescent="0.35">
      <c r="H118" s="15" t="s">
        <v>1236</v>
      </c>
      <c r="I118" s="15" t="s">
        <v>128</v>
      </c>
      <c r="J118" s="15" t="s">
        <v>129</v>
      </c>
      <c r="K118" s="15" t="s">
        <v>109</v>
      </c>
      <c r="L118" s="15" t="s">
        <v>13</v>
      </c>
      <c r="M118" s="15">
        <v>4</v>
      </c>
      <c r="N118" s="15" t="s">
        <v>14</v>
      </c>
      <c r="O118" s="15" t="s">
        <v>1124</v>
      </c>
      <c r="P118" s="15"/>
      <c r="Q118" s="15">
        <v>4</v>
      </c>
      <c r="R118" s="15" t="s">
        <v>1125</v>
      </c>
    </row>
    <row r="119" spans="8:18" hidden="1" x14ac:dyDescent="0.35">
      <c r="H119" s="15" t="s">
        <v>1237</v>
      </c>
      <c r="I119" s="15" t="s">
        <v>59</v>
      </c>
      <c r="J119" s="15" t="s">
        <v>58</v>
      </c>
      <c r="K119" s="15" t="s">
        <v>109</v>
      </c>
      <c r="L119" s="15" t="s">
        <v>13</v>
      </c>
      <c r="M119" s="15">
        <v>14</v>
      </c>
      <c r="N119" s="15" t="s">
        <v>14</v>
      </c>
      <c r="O119" s="15" t="s">
        <v>1124</v>
      </c>
      <c r="P119" s="15"/>
      <c r="Q119" s="15">
        <v>14</v>
      </c>
      <c r="R119" s="15" t="s">
        <v>1125</v>
      </c>
    </row>
    <row r="120" spans="8:18" hidden="1" x14ac:dyDescent="0.35">
      <c r="H120" s="15" t="s">
        <v>1238</v>
      </c>
      <c r="I120" s="15" t="s">
        <v>130</v>
      </c>
      <c r="J120" s="15" t="s">
        <v>60</v>
      </c>
      <c r="K120" s="15" t="s">
        <v>109</v>
      </c>
      <c r="L120" s="15" t="s">
        <v>13</v>
      </c>
      <c r="M120" s="15">
        <v>20</v>
      </c>
      <c r="N120" s="15" t="s">
        <v>14</v>
      </c>
      <c r="O120" s="15" t="s">
        <v>1124</v>
      </c>
      <c r="P120" s="15"/>
      <c r="Q120" s="15">
        <v>20</v>
      </c>
      <c r="R120" s="15" t="s">
        <v>1125</v>
      </c>
    </row>
    <row r="121" spans="8:18" hidden="1" x14ac:dyDescent="0.35">
      <c r="H121" s="15" t="s">
        <v>1239</v>
      </c>
      <c r="I121" s="15" t="s">
        <v>131</v>
      </c>
      <c r="J121" s="15" t="s">
        <v>132</v>
      </c>
      <c r="K121" s="15" t="s">
        <v>109</v>
      </c>
      <c r="L121" s="15" t="s">
        <v>13</v>
      </c>
      <c r="M121" s="15">
        <v>10</v>
      </c>
      <c r="N121" s="15" t="s">
        <v>14</v>
      </c>
      <c r="O121" s="15" t="s">
        <v>1124</v>
      </c>
      <c r="P121" s="15"/>
      <c r="Q121" s="15">
        <v>10</v>
      </c>
      <c r="R121" s="15" t="s">
        <v>1125</v>
      </c>
    </row>
    <row r="122" spans="8:18" hidden="1" x14ac:dyDescent="0.35">
      <c r="H122" s="15" t="s">
        <v>1240</v>
      </c>
      <c r="I122" s="15" t="s">
        <v>133</v>
      </c>
      <c r="J122" s="15" t="s">
        <v>65</v>
      </c>
      <c r="K122" s="15" t="s">
        <v>109</v>
      </c>
      <c r="L122" s="15" t="s">
        <v>13</v>
      </c>
      <c r="M122" s="15">
        <v>3</v>
      </c>
      <c r="N122" s="15" t="s">
        <v>14</v>
      </c>
      <c r="O122" s="15" t="s">
        <v>1124</v>
      </c>
      <c r="P122" s="15"/>
      <c r="Q122" s="15">
        <v>3</v>
      </c>
      <c r="R122" s="15" t="s">
        <v>1125</v>
      </c>
    </row>
    <row r="123" spans="8:18" hidden="1" x14ac:dyDescent="0.35">
      <c r="H123" s="15" t="s">
        <v>1241</v>
      </c>
      <c r="I123" s="15" t="s">
        <v>134</v>
      </c>
      <c r="J123" s="15" t="s">
        <v>64</v>
      </c>
      <c r="K123" s="15" t="s">
        <v>109</v>
      </c>
      <c r="L123" s="15" t="s">
        <v>13</v>
      </c>
      <c r="M123" s="15">
        <v>5</v>
      </c>
      <c r="N123" s="15" t="s">
        <v>14</v>
      </c>
      <c r="O123" s="15" t="s">
        <v>1124</v>
      </c>
      <c r="P123" s="15"/>
      <c r="Q123" s="15">
        <v>5</v>
      </c>
      <c r="R123" s="15" t="s">
        <v>1125</v>
      </c>
    </row>
    <row r="124" spans="8:18" hidden="1" x14ac:dyDescent="0.35">
      <c r="H124" s="15" t="s">
        <v>1242</v>
      </c>
      <c r="I124" s="15" t="s">
        <v>135</v>
      </c>
      <c r="J124" s="15" t="s">
        <v>136</v>
      </c>
      <c r="K124" s="15" t="s">
        <v>109</v>
      </c>
      <c r="L124" s="15" t="s">
        <v>13</v>
      </c>
      <c r="M124" s="15">
        <v>20</v>
      </c>
      <c r="N124" s="15" t="s">
        <v>14</v>
      </c>
      <c r="O124" s="15" t="s">
        <v>1124</v>
      </c>
      <c r="P124" s="15"/>
      <c r="Q124" s="15">
        <v>20</v>
      </c>
      <c r="R124" s="15" t="s">
        <v>1125</v>
      </c>
    </row>
    <row r="125" spans="8:18" hidden="1" x14ac:dyDescent="0.35">
      <c r="H125" s="15" t="s">
        <v>1243</v>
      </c>
      <c r="I125" s="15" t="s">
        <v>137</v>
      </c>
      <c r="J125" s="15" t="s">
        <v>138</v>
      </c>
      <c r="K125" s="15" t="s">
        <v>109</v>
      </c>
      <c r="L125" s="15" t="s">
        <v>13</v>
      </c>
      <c r="M125" s="15">
        <v>1</v>
      </c>
      <c r="N125" s="15" t="s">
        <v>14</v>
      </c>
      <c r="O125" s="15" t="s">
        <v>1124</v>
      </c>
      <c r="P125" s="15"/>
      <c r="Q125" s="15">
        <v>1</v>
      </c>
      <c r="R125" s="15" t="s">
        <v>1125</v>
      </c>
    </row>
    <row r="126" spans="8:18" hidden="1" x14ac:dyDescent="0.35">
      <c r="H126" s="15" t="s">
        <v>1244</v>
      </c>
      <c r="I126" s="15" t="s">
        <v>139</v>
      </c>
      <c r="J126" s="15" t="s">
        <v>140</v>
      </c>
      <c r="K126" s="15" t="s">
        <v>109</v>
      </c>
      <c r="L126" s="15" t="s">
        <v>13</v>
      </c>
      <c r="M126" s="15">
        <v>1</v>
      </c>
      <c r="N126" s="15" t="s">
        <v>14</v>
      </c>
      <c r="O126" s="15" t="s">
        <v>1124</v>
      </c>
      <c r="P126" s="15"/>
      <c r="Q126" s="15">
        <v>1</v>
      </c>
      <c r="R126" s="15" t="s">
        <v>1125</v>
      </c>
    </row>
    <row r="127" spans="8:18" hidden="1" x14ac:dyDescent="0.35">
      <c r="H127" s="15" t="s">
        <v>1245</v>
      </c>
      <c r="I127" s="15" t="s">
        <v>141</v>
      </c>
      <c r="J127" s="15" t="s">
        <v>142</v>
      </c>
      <c r="K127" s="15" t="s">
        <v>109</v>
      </c>
      <c r="L127" s="15" t="s">
        <v>13</v>
      </c>
      <c r="M127" s="15">
        <v>1</v>
      </c>
      <c r="N127" s="15" t="s">
        <v>14</v>
      </c>
      <c r="O127" s="15" t="s">
        <v>1124</v>
      </c>
      <c r="P127" s="15"/>
      <c r="Q127" s="15">
        <v>1</v>
      </c>
      <c r="R127" s="15" t="s">
        <v>1125</v>
      </c>
    </row>
    <row r="128" spans="8:18" hidden="1" x14ac:dyDescent="0.35">
      <c r="H128" s="15" t="s">
        <v>1246</v>
      </c>
      <c r="I128" s="15" t="s">
        <v>72</v>
      </c>
      <c r="J128" s="15" t="s">
        <v>73</v>
      </c>
      <c r="K128" s="15" t="s">
        <v>109</v>
      </c>
      <c r="L128" s="15" t="s">
        <v>13</v>
      </c>
      <c r="M128" s="15">
        <v>6</v>
      </c>
      <c r="N128" s="15" t="s">
        <v>14</v>
      </c>
      <c r="O128" s="15" t="s">
        <v>1124</v>
      </c>
      <c r="P128" s="15"/>
      <c r="Q128" s="15">
        <v>6</v>
      </c>
      <c r="R128" s="15" t="s">
        <v>1125</v>
      </c>
    </row>
    <row r="129" spans="8:18" hidden="1" x14ac:dyDescent="0.35">
      <c r="H129" s="15" t="s">
        <v>1247</v>
      </c>
      <c r="I129" s="15" t="s">
        <v>143</v>
      </c>
      <c r="J129" s="15" t="s">
        <v>1043</v>
      </c>
      <c r="K129" s="15" t="s">
        <v>109</v>
      </c>
      <c r="L129" s="15" t="s">
        <v>13</v>
      </c>
      <c r="M129" s="15">
        <v>1</v>
      </c>
      <c r="N129" s="15" t="s">
        <v>14</v>
      </c>
      <c r="O129" s="15" t="s">
        <v>1124</v>
      </c>
      <c r="P129" s="15"/>
      <c r="Q129" s="15">
        <v>1</v>
      </c>
      <c r="R129" s="15" t="s">
        <v>1125</v>
      </c>
    </row>
    <row r="130" spans="8:18" hidden="1" x14ac:dyDescent="0.35">
      <c r="H130" s="15" t="s">
        <v>1248</v>
      </c>
      <c r="I130" s="15" t="s">
        <v>144</v>
      </c>
      <c r="J130" s="15" t="s">
        <v>145</v>
      </c>
      <c r="K130" s="15" t="s">
        <v>109</v>
      </c>
      <c r="L130" s="15" t="s">
        <v>13</v>
      </c>
      <c r="M130" s="15">
        <v>1</v>
      </c>
      <c r="N130" s="15" t="s">
        <v>14</v>
      </c>
      <c r="O130" s="15" t="s">
        <v>1124</v>
      </c>
      <c r="P130" s="15"/>
      <c r="Q130" s="15">
        <v>1</v>
      </c>
      <c r="R130" s="15" t="s">
        <v>1125</v>
      </c>
    </row>
    <row r="131" spans="8:18" hidden="1" x14ac:dyDescent="0.35">
      <c r="H131" s="15" t="s">
        <v>1249</v>
      </c>
      <c r="I131" s="15" t="s">
        <v>146</v>
      </c>
      <c r="J131" s="15" t="s">
        <v>1044</v>
      </c>
      <c r="K131" s="15" t="s">
        <v>109</v>
      </c>
      <c r="L131" s="15" t="s">
        <v>13</v>
      </c>
      <c r="M131" s="15">
        <v>10</v>
      </c>
      <c r="N131" s="15" t="s">
        <v>14</v>
      </c>
      <c r="O131" s="15" t="s">
        <v>1124</v>
      </c>
      <c r="P131" s="15"/>
      <c r="Q131" s="15">
        <v>10</v>
      </c>
      <c r="R131" s="15" t="s">
        <v>1125</v>
      </c>
    </row>
    <row r="132" spans="8:18" hidden="1" x14ac:dyDescent="0.35">
      <c r="H132" s="15" t="s">
        <v>1250</v>
      </c>
      <c r="I132" s="15" t="s">
        <v>146</v>
      </c>
      <c r="J132" s="15" t="s">
        <v>1045</v>
      </c>
      <c r="K132" s="15" t="s">
        <v>109</v>
      </c>
      <c r="L132" s="15" t="s">
        <v>13</v>
      </c>
      <c r="M132" s="15">
        <v>10</v>
      </c>
      <c r="N132" s="15" t="s">
        <v>14</v>
      </c>
      <c r="O132" s="15" t="s">
        <v>1124</v>
      </c>
      <c r="P132" s="15"/>
      <c r="Q132" s="15">
        <v>10</v>
      </c>
      <c r="R132" s="15" t="s">
        <v>1125</v>
      </c>
    </row>
    <row r="133" spans="8:18" hidden="1" x14ac:dyDescent="0.35">
      <c r="H133" s="15" t="s">
        <v>1251</v>
      </c>
      <c r="I133" s="15" t="s">
        <v>147</v>
      </c>
      <c r="J133" s="15" t="s">
        <v>148</v>
      </c>
      <c r="K133" s="15" t="s">
        <v>109</v>
      </c>
      <c r="L133" s="15" t="s">
        <v>13</v>
      </c>
      <c r="M133" s="15">
        <v>2</v>
      </c>
      <c r="N133" s="15" t="s">
        <v>14</v>
      </c>
      <c r="O133" s="15" t="s">
        <v>1124</v>
      </c>
      <c r="P133" s="15"/>
      <c r="Q133" s="15">
        <v>2</v>
      </c>
      <c r="R133" s="15" t="s">
        <v>1125</v>
      </c>
    </row>
    <row r="134" spans="8:18" hidden="1" x14ac:dyDescent="0.35">
      <c r="H134" s="15" t="s">
        <v>1252</v>
      </c>
      <c r="I134" s="15" t="s">
        <v>19</v>
      </c>
      <c r="J134" s="15" t="s">
        <v>20</v>
      </c>
      <c r="K134" s="15" t="s">
        <v>109</v>
      </c>
      <c r="L134" s="15" t="s">
        <v>13</v>
      </c>
      <c r="M134" s="15">
        <v>15</v>
      </c>
      <c r="N134" s="15" t="s">
        <v>14</v>
      </c>
      <c r="O134" s="15" t="s">
        <v>1124</v>
      </c>
      <c r="P134" s="15"/>
      <c r="Q134" s="15">
        <v>15</v>
      </c>
      <c r="R134" s="15" t="s">
        <v>1125</v>
      </c>
    </row>
    <row r="135" spans="8:18" hidden="1" x14ac:dyDescent="0.35">
      <c r="H135" s="15" t="s">
        <v>1253</v>
      </c>
      <c r="I135" s="15" t="s">
        <v>149</v>
      </c>
      <c r="J135" s="15" t="s">
        <v>150</v>
      </c>
      <c r="K135" s="15" t="s">
        <v>109</v>
      </c>
      <c r="L135" s="15" t="s">
        <v>13</v>
      </c>
      <c r="M135" s="15">
        <v>8</v>
      </c>
      <c r="N135" s="15" t="s">
        <v>14</v>
      </c>
      <c r="O135" s="15" t="s">
        <v>1124</v>
      </c>
      <c r="P135" s="15"/>
      <c r="Q135" s="15">
        <v>8</v>
      </c>
      <c r="R135" s="15" t="s">
        <v>1125</v>
      </c>
    </row>
    <row r="136" spans="8:18" hidden="1" x14ac:dyDescent="0.35">
      <c r="H136" s="15" t="s">
        <v>1254</v>
      </c>
      <c r="I136" s="15" t="s">
        <v>151</v>
      </c>
      <c r="J136" s="15" t="s">
        <v>1046</v>
      </c>
      <c r="K136" s="15" t="s">
        <v>109</v>
      </c>
      <c r="L136" s="15" t="s">
        <v>13</v>
      </c>
      <c r="M136" s="15">
        <v>8</v>
      </c>
      <c r="N136" s="15" t="s">
        <v>14</v>
      </c>
      <c r="O136" s="15" t="s">
        <v>1124</v>
      </c>
      <c r="P136" s="15"/>
      <c r="Q136" s="15">
        <v>8</v>
      </c>
      <c r="R136" s="15" t="s">
        <v>1125</v>
      </c>
    </row>
    <row r="137" spans="8:18" hidden="1" x14ac:dyDescent="0.35">
      <c r="H137" s="15" t="s">
        <v>1255</v>
      </c>
      <c r="I137" s="15" t="s">
        <v>152</v>
      </c>
      <c r="J137" s="15" t="s">
        <v>1047</v>
      </c>
      <c r="K137" s="15" t="s">
        <v>109</v>
      </c>
      <c r="L137" s="15" t="s">
        <v>13</v>
      </c>
      <c r="M137" s="15">
        <v>2</v>
      </c>
      <c r="N137" s="15" t="s">
        <v>14</v>
      </c>
      <c r="O137" s="15" t="s">
        <v>1124</v>
      </c>
      <c r="P137" s="15"/>
      <c r="Q137" s="15">
        <v>2</v>
      </c>
      <c r="R137" s="15" t="s">
        <v>1125</v>
      </c>
    </row>
    <row r="138" spans="8:18" hidden="1" x14ac:dyDescent="0.35">
      <c r="H138" s="15" t="s">
        <v>1256</v>
      </c>
      <c r="I138" s="15" t="s">
        <v>153</v>
      </c>
      <c r="J138" s="15" t="s">
        <v>154</v>
      </c>
      <c r="K138" s="15" t="s">
        <v>109</v>
      </c>
      <c r="L138" s="15" t="s">
        <v>13</v>
      </c>
      <c r="M138" s="15">
        <v>3</v>
      </c>
      <c r="N138" s="15" t="s">
        <v>14</v>
      </c>
      <c r="O138" s="15" t="s">
        <v>1124</v>
      </c>
      <c r="P138" s="15"/>
      <c r="Q138" s="15">
        <v>3</v>
      </c>
      <c r="R138" s="15" t="s">
        <v>1125</v>
      </c>
    </row>
    <row r="139" spans="8:18" hidden="1" x14ac:dyDescent="0.35">
      <c r="H139" s="15" t="s">
        <v>1257</v>
      </c>
      <c r="I139" s="15" t="s">
        <v>155</v>
      </c>
      <c r="J139" s="15" t="s">
        <v>156</v>
      </c>
      <c r="K139" s="15" t="s">
        <v>109</v>
      </c>
      <c r="L139" s="15" t="s">
        <v>13</v>
      </c>
      <c r="M139" s="15">
        <v>1</v>
      </c>
      <c r="N139" s="15" t="s">
        <v>14</v>
      </c>
      <c r="O139" s="15" t="s">
        <v>1124</v>
      </c>
      <c r="P139" s="15"/>
      <c r="Q139" s="15">
        <v>1</v>
      </c>
      <c r="R139" s="15" t="s">
        <v>1125</v>
      </c>
    </row>
    <row r="140" spans="8:18" hidden="1" x14ac:dyDescent="0.35">
      <c r="H140" s="15" t="s">
        <v>1258</v>
      </c>
      <c r="I140" s="15" t="s">
        <v>157</v>
      </c>
      <c r="J140" s="15" t="s">
        <v>158</v>
      </c>
      <c r="K140" s="15" t="s">
        <v>109</v>
      </c>
      <c r="L140" s="15" t="s">
        <v>13</v>
      </c>
      <c r="M140" s="15">
        <v>1</v>
      </c>
      <c r="N140" s="15" t="s">
        <v>14</v>
      </c>
      <c r="O140" s="15" t="s">
        <v>1124</v>
      </c>
      <c r="P140" s="15"/>
      <c r="Q140" s="15">
        <v>1</v>
      </c>
      <c r="R140" s="15" t="s">
        <v>1125</v>
      </c>
    </row>
    <row r="141" spans="8:18" hidden="1" x14ac:dyDescent="0.35">
      <c r="H141" s="15" t="s">
        <v>1259</v>
      </c>
      <c r="I141" s="15" t="s">
        <v>159</v>
      </c>
      <c r="J141" s="15" t="s">
        <v>160</v>
      </c>
      <c r="K141" s="15" t="s">
        <v>109</v>
      </c>
      <c r="L141" s="15" t="s">
        <v>13</v>
      </c>
      <c r="M141" s="15">
        <v>2</v>
      </c>
      <c r="N141" s="15" t="s">
        <v>14</v>
      </c>
      <c r="O141" s="15" t="s">
        <v>1124</v>
      </c>
      <c r="P141" s="15"/>
      <c r="Q141" s="15">
        <v>2</v>
      </c>
      <c r="R141" s="15" t="s">
        <v>1125</v>
      </c>
    </row>
    <row r="142" spans="8:18" hidden="1" x14ac:dyDescent="0.35">
      <c r="H142" s="15" t="s">
        <v>1260</v>
      </c>
      <c r="I142" s="15" t="s">
        <v>161</v>
      </c>
      <c r="J142" s="15" t="s">
        <v>1048</v>
      </c>
      <c r="K142" s="15" t="s">
        <v>109</v>
      </c>
      <c r="L142" s="15" t="s">
        <v>13</v>
      </c>
      <c r="M142" s="15">
        <v>2</v>
      </c>
      <c r="N142" s="15" t="s">
        <v>14</v>
      </c>
      <c r="O142" s="15" t="s">
        <v>1124</v>
      </c>
      <c r="P142" s="15"/>
      <c r="Q142" s="15">
        <v>2</v>
      </c>
      <c r="R142" s="15" t="s">
        <v>1125</v>
      </c>
    </row>
    <row r="143" spans="8:18" hidden="1" x14ac:dyDescent="0.35">
      <c r="H143" s="15" t="s">
        <v>1261</v>
      </c>
      <c r="I143" s="15" t="s">
        <v>162</v>
      </c>
      <c r="J143" s="15" t="s">
        <v>163</v>
      </c>
      <c r="K143" s="15" t="s">
        <v>109</v>
      </c>
      <c r="L143" s="15" t="s">
        <v>13</v>
      </c>
      <c r="M143" s="15">
        <v>1</v>
      </c>
      <c r="N143" s="15" t="s">
        <v>14</v>
      </c>
      <c r="O143" s="15" t="s">
        <v>1124</v>
      </c>
      <c r="P143" s="15"/>
      <c r="Q143" s="15">
        <v>1</v>
      </c>
      <c r="R143" s="15" t="s">
        <v>1125</v>
      </c>
    </row>
    <row r="144" spans="8:18" hidden="1" x14ac:dyDescent="0.35">
      <c r="H144" s="15" t="s">
        <v>1262</v>
      </c>
      <c r="I144" s="15" t="s">
        <v>164</v>
      </c>
      <c r="J144" s="15" t="s">
        <v>165</v>
      </c>
      <c r="K144" s="15" t="s">
        <v>109</v>
      </c>
      <c r="L144" s="15" t="s">
        <v>13</v>
      </c>
      <c r="M144" s="15">
        <v>17</v>
      </c>
      <c r="N144" s="15" t="s">
        <v>14</v>
      </c>
      <c r="O144" s="15" t="s">
        <v>1124</v>
      </c>
      <c r="P144" s="15"/>
      <c r="Q144" s="15">
        <v>17</v>
      </c>
      <c r="R144" s="15" t="s">
        <v>1125</v>
      </c>
    </row>
    <row r="145" spans="8:18" hidden="1" x14ac:dyDescent="0.35">
      <c r="H145" s="15" t="s">
        <v>1263</v>
      </c>
      <c r="I145" s="15" t="s">
        <v>166</v>
      </c>
      <c r="J145" s="15" t="s">
        <v>167</v>
      </c>
      <c r="K145" s="15" t="s">
        <v>109</v>
      </c>
      <c r="L145" s="15" t="s">
        <v>13</v>
      </c>
      <c r="M145" s="15">
        <v>9</v>
      </c>
      <c r="N145" s="15" t="s">
        <v>14</v>
      </c>
      <c r="O145" s="15" t="s">
        <v>1124</v>
      </c>
      <c r="P145" s="15"/>
      <c r="Q145" s="15">
        <v>9</v>
      </c>
      <c r="R145" s="15" t="s">
        <v>1125</v>
      </c>
    </row>
    <row r="146" spans="8:18" hidden="1" x14ac:dyDescent="0.35">
      <c r="H146" s="15" t="s">
        <v>1264</v>
      </c>
      <c r="I146" s="15" t="s">
        <v>168</v>
      </c>
      <c r="J146" s="15" t="s">
        <v>1049</v>
      </c>
      <c r="K146" s="15" t="s">
        <v>109</v>
      </c>
      <c r="L146" s="15" t="s">
        <v>13</v>
      </c>
      <c r="M146" s="15">
        <v>2</v>
      </c>
      <c r="N146" s="15" t="s">
        <v>14</v>
      </c>
      <c r="O146" s="15" t="s">
        <v>1124</v>
      </c>
      <c r="P146" s="15"/>
      <c r="Q146" s="15">
        <v>2</v>
      </c>
      <c r="R146" s="15" t="s">
        <v>1125</v>
      </c>
    </row>
    <row r="147" spans="8:18" hidden="1" x14ac:dyDescent="0.35">
      <c r="H147" s="15" t="s">
        <v>1265</v>
      </c>
      <c r="I147" s="15" t="s">
        <v>169</v>
      </c>
      <c r="J147" s="15" t="s">
        <v>1050</v>
      </c>
      <c r="K147" s="15" t="s">
        <v>109</v>
      </c>
      <c r="L147" s="15" t="s">
        <v>13</v>
      </c>
      <c r="M147" s="15">
        <v>4</v>
      </c>
      <c r="N147" s="15" t="s">
        <v>14</v>
      </c>
      <c r="O147" s="15" t="s">
        <v>1124</v>
      </c>
      <c r="P147" s="15"/>
      <c r="Q147" s="15">
        <v>4</v>
      </c>
      <c r="R147" s="15" t="s">
        <v>1125</v>
      </c>
    </row>
    <row r="148" spans="8:18" hidden="1" x14ac:dyDescent="0.35">
      <c r="H148" s="15" t="s">
        <v>1266</v>
      </c>
      <c r="I148" s="15" t="s">
        <v>169</v>
      </c>
      <c r="J148" s="15" t="s">
        <v>170</v>
      </c>
      <c r="K148" s="15" t="s">
        <v>109</v>
      </c>
      <c r="L148" s="15" t="s">
        <v>13</v>
      </c>
      <c r="M148" s="15">
        <v>26</v>
      </c>
      <c r="N148" s="15" t="s">
        <v>14</v>
      </c>
      <c r="O148" s="15" t="s">
        <v>1124</v>
      </c>
      <c r="P148" s="15"/>
      <c r="Q148" s="15">
        <v>26</v>
      </c>
      <c r="R148" s="15" t="s">
        <v>1125</v>
      </c>
    </row>
    <row r="149" spans="8:18" hidden="1" x14ac:dyDescent="0.35">
      <c r="H149" s="15" t="s">
        <v>1267</v>
      </c>
      <c r="I149" s="15" t="s">
        <v>171</v>
      </c>
      <c r="J149" s="15" t="s">
        <v>172</v>
      </c>
      <c r="K149" s="15" t="s">
        <v>109</v>
      </c>
      <c r="L149" s="15" t="s">
        <v>13</v>
      </c>
      <c r="M149" s="15">
        <v>8</v>
      </c>
      <c r="N149" s="15" t="s">
        <v>14</v>
      </c>
      <c r="O149" s="15" t="s">
        <v>1124</v>
      </c>
      <c r="P149" s="15"/>
      <c r="Q149" s="15">
        <v>8</v>
      </c>
      <c r="R149" s="15" t="s">
        <v>1125</v>
      </c>
    </row>
    <row r="150" spans="8:18" hidden="1" x14ac:dyDescent="0.35">
      <c r="H150" s="15" t="s">
        <v>1268</v>
      </c>
      <c r="I150" s="15" t="s">
        <v>173</v>
      </c>
      <c r="J150" s="15" t="s">
        <v>174</v>
      </c>
      <c r="K150" s="15" t="s">
        <v>109</v>
      </c>
      <c r="L150" s="15" t="s">
        <v>13</v>
      </c>
      <c r="M150" s="15">
        <v>17</v>
      </c>
      <c r="N150" s="15" t="s">
        <v>14</v>
      </c>
      <c r="O150" s="15" t="s">
        <v>1124</v>
      </c>
      <c r="P150" s="15"/>
      <c r="Q150" s="15">
        <v>17</v>
      </c>
      <c r="R150" s="15" t="s">
        <v>1125</v>
      </c>
    </row>
    <row r="151" spans="8:18" hidden="1" x14ac:dyDescent="0.35">
      <c r="H151" s="15" t="s">
        <v>1269</v>
      </c>
      <c r="I151" s="15" t="s">
        <v>175</v>
      </c>
      <c r="J151" s="15" t="s">
        <v>176</v>
      </c>
      <c r="K151" s="15" t="s">
        <v>109</v>
      </c>
      <c r="L151" s="15" t="s">
        <v>13</v>
      </c>
      <c r="M151" s="15">
        <v>1</v>
      </c>
      <c r="N151" s="15" t="s">
        <v>14</v>
      </c>
      <c r="O151" s="15" t="s">
        <v>1124</v>
      </c>
      <c r="P151" s="15"/>
      <c r="Q151" s="15">
        <v>1</v>
      </c>
      <c r="R151" s="15" t="s">
        <v>1125</v>
      </c>
    </row>
    <row r="152" spans="8:18" hidden="1" x14ac:dyDescent="0.35">
      <c r="H152" s="15" t="s">
        <v>1270</v>
      </c>
      <c r="I152" s="15" t="s">
        <v>177</v>
      </c>
      <c r="J152" s="15" t="s">
        <v>178</v>
      </c>
      <c r="K152" s="15" t="s">
        <v>109</v>
      </c>
      <c r="L152" s="15" t="s">
        <v>13</v>
      </c>
      <c r="M152" s="15">
        <v>23</v>
      </c>
      <c r="N152" s="15" t="s">
        <v>14</v>
      </c>
      <c r="O152" s="15" t="s">
        <v>1124</v>
      </c>
      <c r="P152" s="15"/>
      <c r="Q152" s="15">
        <v>23</v>
      </c>
      <c r="R152" s="15" t="s">
        <v>1125</v>
      </c>
    </row>
    <row r="153" spans="8:18" hidden="1" x14ac:dyDescent="0.35">
      <c r="H153" s="15" t="s">
        <v>1271</v>
      </c>
      <c r="I153" s="15" t="s">
        <v>179</v>
      </c>
      <c r="J153" s="15" t="s">
        <v>180</v>
      </c>
      <c r="K153" s="15" t="s">
        <v>109</v>
      </c>
      <c r="L153" s="15" t="s">
        <v>13</v>
      </c>
      <c r="M153" s="15">
        <v>24</v>
      </c>
      <c r="N153" s="15" t="s">
        <v>14</v>
      </c>
      <c r="O153" s="15" t="s">
        <v>1124</v>
      </c>
      <c r="P153" s="15"/>
      <c r="Q153" s="15">
        <v>24</v>
      </c>
      <c r="R153" s="15" t="s">
        <v>1125</v>
      </c>
    </row>
    <row r="154" spans="8:18" hidden="1" x14ac:dyDescent="0.35">
      <c r="H154" s="15" t="s">
        <v>1272</v>
      </c>
      <c r="I154" s="15" t="s">
        <v>181</v>
      </c>
      <c r="J154" s="15" t="s">
        <v>182</v>
      </c>
      <c r="K154" s="15" t="s">
        <v>109</v>
      </c>
      <c r="L154" s="15" t="s">
        <v>13</v>
      </c>
      <c r="M154" s="15">
        <v>7</v>
      </c>
      <c r="N154" s="15" t="s">
        <v>14</v>
      </c>
      <c r="O154" s="15" t="s">
        <v>1124</v>
      </c>
      <c r="P154" s="15"/>
      <c r="Q154" s="15">
        <v>7</v>
      </c>
      <c r="R154" s="15" t="s">
        <v>1125</v>
      </c>
    </row>
    <row r="155" spans="8:18" hidden="1" x14ac:dyDescent="0.35">
      <c r="H155" s="15" t="s">
        <v>1273</v>
      </c>
      <c r="I155" s="15" t="s">
        <v>183</v>
      </c>
      <c r="J155" s="15" t="s">
        <v>184</v>
      </c>
      <c r="K155" s="15" t="s">
        <v>109</v>
      </c>
      <c r="L155" s="15" t="s">
        <v>13</v>
      </c>
      <c r="M155" s="15">
        <v>36</v>
      </c>
      <c r="N155" s="15" t="s">
        <v>14</v>
      </c>
      <c r="O155" s="15" t="s">
        <v>1124</v>
      </c>
      <c r="P155" s="15"/>
      <c r="Q155" s="15">
        <v>36</v>
      </c>
      <c r="R155" s="15" t="s">
        <v>1125</v>
      </c>
    </row>
    <row r="156" spans="8:18" hidden="1" x14ac:dyDescent="0.35">
      <c r="H156" s="15" t="s">
        <v>1274</v>
      </c>
      <c r="I156" s="15" t="s">
        <v>185</v>
      </c>
      <c r="J156" s="15" t="s">
        <v>186</v>
      </c>
      <c r="K156" s="15" t="s">
        <v>109</v>
      </c>
      <c r="L156" s="15" t="s">
        <v>13</v>
      </c>
      <c r="M156" s="15">
        <v>24</v>
      </c>
      <c r="N156" s="15" t="s">
        <v>14</v>
      </c>
      <c r="O156" s="15" t="s">
        <v>1124</v>
      </c>
      <c r="P156" s="15"/>
      <c r="Q156" s="15">
        <v>24</v>
      </c>
      <c r="R156" s="15" t="s">
        <v>1125</v>
      </c>
    </row>
    <row r="157" spans="8:18" hidden="1" x14ac:dyDescent="0.35">
      <c r="H157" s="15" t="s">
        <v>1275</v>
      </c>
      <c r="I157" s="15" t="s">
        <v>751</v>
      </c>
      <c r="J157" s="15" t="s">
        <v>187</v>
      </c>
      <c r="K157" s="15" t="s">
        <v>109</v>
      </c>
      <c r="L157" s="15" t="s">
        <v>13</v>
      </c>
      <c r="M157" s="15">
        <v>2</v>
      </c>
      <c r="N157" s="15" t="s">
        <v>14</v>
      </c>
      <c r="O157" s="15" t="s">
        <v>1124</v>
      </c>
      <c r="P157" s="15"/>
      <c r="Q157" s="15">
        <v>2</v>
      </c>
      <c r="R157" s="15" t="s">
        <v>1125</v>
      </c>
    </row>
    <row r="158" spans="8:18" hidden="1" x14ac:dyDescent="0.35">
      <c r="H158" s="15" t="s">
        <v>1276</v>
      </c>
      <c r="I158" s="15" t="s">
        <v>188</v>
      </c>
      <c r="J158" s="15" t="s">
        <v>189</v>
      </c>
      <c r="K158" s="15" t="s">
        <v>109</v>
      </c>
      <c r="L158" s="15" t="s">
        <v>13</v>
      </c>
      <c r="M158" s="15">
        <v>73</v>
      </c>
      <c r="N158" s="15" t="s">
        <v>14</v>
      </c>
      <c r="O158" s="15" t="s">
        <v>1124</v>
      </c>
      <c r="P158" s="15"/>
      <c r="Q158" s="15">
        <v>73</v>
      </c>
      <c r="R158" s="15" t="s">
        <v>1125</v>
      </c>
    </row>
    <row r="159" spans="8:18" hidden="1" x14ac:dyDescent="0.35">
      <c r="H159" s="15" t="s">
        <v>1277</v>
      </c>
      <c r="I159" s="15" t="s">
        <v>752</v>
      </c>
      <c r="J159" s="15" t="s">
        <v>190</v>
      </c>
      <c r="K159" s="15" t="s">
        <v>109</v>
      </c>
      <c r="L159" s="15" t="s">
        <v>13</v>
      </c>
      <c r="M159" s="15">
        <v>1</v>
      </c>
      <c r="N159" s="15" t="s">
        <v>14</v>
      </c>
      <c r="O159" s="15" t="s">
        <v>1124</v>
      </c>
      <c r="P159" s="15"/>
      <c r="Q159" s="15">
        <v>1</v>
      </c>
      <c r="R159" s="15" t="s">
        <v>1125</v>
      </c>
    </row>
    <row r="160" spans="8:18" hidden="1" x14ac:dyDescent="0.35">
      <c r="H160" s="15" t="s">
        <v>1278</v>
      </c>
      <c r="I160" s="15" t="s">
        <v>753</v>
      </c>
      <c r="J160" s="15" t="s">
        <v>1051</v>
      </c>
      <c r="K160" s="15" t="s">
        <v>109</v>
      </c>
      <c r="L160" s="15" t="s">
        <v>13</v>
      </c>
      <c r="M160" s="15">
        <v>25</v>
      </c>
      <c r="N160" s="15" t="s">
        <v>14</v>
      </c>
      <c r="O160" s="15" t="s">
        <v>1124</v>
      </c>
      <c r="P160" s="15"/>
      <c r="Q160" s="15">
        <v>25</v>
      </c>
      <c r="R160" s="15" t="s">
        <v>1125</v>
      </c>
    </row>
    <row r="161" spans="8:18" hidden="1" x14ac:dyDescent="0.35">
      <c r="H161" s="15" t="s">
        <v>1279</v>
      </c>
      <c r="I161" s="15" t="s">
        <v>191</v>
      </c>
      <c r="J161" s="15" t="s">
        <v>1052</v>
      </c>
      <c r="K161" s="15" t="s">
        <v>109</v>
      </c>
      <c r="L161" s="15" t="s">
        <v>13</v>
      </c>
      <c r="M161" s="15">
        <v>4</v>
      </c>
      <c r="N161" s="15" t="s">
        <v>14</v>
      </c>
      <c r="O161" s="15" t="s">
        <v>1124</v>
      </c>
      <c r="P161" s="15"/>
      <c r="Q161" s="15">
        <v>4</v>
      </c>
      <c r="R161" s="15" t="s">
        <v>1125</v>
      </c>
    </row>
    <row r="162" spans="8:18" hidden="1" x14ac:dyDescent="0.35">
      <c r="H162" s="15" t="s">
        <v>1280</v>
      </c>
      <c r="I162" s="15" t="s">
        <v>753</v>
      </c>
      <c r="J162" s="15" t="s">
        <v>192</v>
      </c>
      <c r="K162" s="15" t="s">
        <v>109</v>
      </c>
      <c r="L162" s="15" t="s">
        <v>13</v>
      </c>
      <c r="M162" s="15">
        <v>4</v>
      </c>
      <c r="N162" s="15" t="s">
        <v>14</v>
      </c>
      <c r="O162" s="15" t="s">
        <v>1124</v>
      </c>
      <c r="P162" s="15"/>
      <c r="Q162" s="15">
        <v>4</v>
      </c>
      <c r="R162" s="15" t="s">
        <v>1125</v>
      </c>
    </row>
    <row r="163" spans="8:18" hidden="1" x14ac:dyDescent="0.35">
      <c r="H163" s="15" t="s">
        <v>1281</v>
      </c>
      <c r="I163" s="15" t="s">
        <v>754</v>
      </c>
      <c r="J163" s="15" t="s">
        <v>193</v>
      </c>
      <c r="K163" s="15" t="s">
        <v>109</v>
      </c>
      <c r="L163" s="15" t="s">
        <v>13</v>
      </c>
      <c r="M163" s="15">
        <v>8</v>
      </c>
      <c r="N163" s="15" t="s">
        <v>14</v>
      </c>
      <c r="O163" s="15" t="s">
        <v>1124</v>
      </c>
      <c r="P163" s="15"/>
      <c r="Q163" s="15">
        <v>8</v>
      </c>
      <c r="R163" s="15" t="s">
        <v>1125</v>
      </c>
    </row>
    <row r="164" spans="8:18" hidden="1" x14ac:dyDescent="0.35">
      <c r="H164" s="15" t="s">
        <v>1282</v>
      </c>
      <c r="I164" s="15" t="s">
        <v>194</v>
      </c>
      <c r="J164" s="15" t="s">
        <v>195</v>
      </c>
      <c r="K164" s="15" t="s">
        <v>109</v>
      </c>
      <c r="L164" s="15" t="s">
        <v>13</v>
      </c>
      <c r="M164" s="15">
        <v>4</v>
      </c>
      <c r="N164" s="15" t="s">
        <v>14</v>
      </c>
      <c r="O164" s="15" t="s">
        <v>1124</v>
      </c>
      <c r="P164" s="15"/>
      <c r="Q164" s="15">
        <v>4</v>
      </c>
      <c r="R164" s="15" t="s">
        <v>1125</v>
      </c>
    </row>
    <row r="165" spans="8:18" hidden="1" x14ac:dyDescent="0.35">
      <c r="H165" s="15" t="s">
        <v>1283</v>
      </c>
      <c r="I165" s="15" t="s">
        <v>196</v>
      </c>
      <c r="J165" s="15" t="s">
        <v>197</v>
      </c>
      <c r="K165" s="15" t="s">
        <v>109</v>
      </c>
      <c r="L165" s="15" t="s">
        <v>13</v>
      </c>
      <c r="M165" s="15">
        <v>2</v>
      </c>
      <c r="N165" s="15" t="s">
        <v>14</v>
      </c>
      <c r="O165" s="15" t="s">
        <v>1124</v>
      </c>
      <c r="P165" s="15"/>
      <c r="Q165" s="15">
        <v>2</v>
      </c>
      <c r="R165" s="15" t="s">
        <v>1125</v>
      </c>
    </row>
    <row r="166" spans="8:18" hidden="1" x14ac:dyDescent="0.35">
      <c r="H166" s="15" t="s">
        <v>1284</v>
      </c>
      <c r="I166" s="15" t="s">
        <v>198</v>
      </c>
      <c r="J166" s="15" t="s">
        <v>1053</v>
      </c>
      <c r="K166" s="15" t="s">
        <v>109</v>
      </c>
      <c r="L166" s="15" t="s">
        <v>13</v>
      </c>
      <c r="M166" s="15">
        <v>2</v>
      </c>
      <c r="N166" s="15" t="s">
        <v>14</v>
      </c>
      <c r="O166" s="15" t="s">
        <v>1124</v>
      </c>
      <c r="P166" s="15"/>
      <c r="Q166" s="15">
        <v>2</v>
      </c>
      <c r="R166" s="15" t="s">
        <v>1125</v>
      </c>
    </row>
    <row r="167" spans="8:18" hidden="1" x14ac:dyDescent="0.35">
      <c r="H167" s="15" t="s">
        <v>1285</v>
      </c>
      <c r="I167" s="15" t="s">
        <v>40</v>
      </c>
      <c r="J167" s="15" t="s">
        <v>1054</v>
      </c>
      <c r="K167" s="15" t="s">
        <v>109</v>
      </c>
      <c r="L167" s="15" t="s">
        <v>13</v>
      </c>
      <c r="M167" s="15">
        <v>8</v>
      </c>
      <c r="N167" s="15" t="s">
        <v>14</v>
      </c>
      <c r="O167" s="15" t="s">
        <v>1124</v>
      </c>
      <c r="P167" s="15"/>
      <c r="Q167" s="15">
        <v>8</v>
      </c>
      <c r="R167" s="15" t="s">
        <v>1125</v>
      </c>
    </row>
    <row r="168" spans="8:18" hidden="1" x14ac:dyDescent="0.35">
      <c r="H168" s="15" t="s">
        <v>1286</v>
      </c>
      <c r="I168" s="15" t="s">
        <v>199</v>
      </c>
      <c r="J168" s="15" t="s">
        <v>200</v>
      </c>
      <c r="K168" s="15" t="s">
        <v>109</v>
      </c>
      <c r="L168" s="15" t="s">
        <v>13</v>
      </c>
      <c r="M168" s="15">
        <v>1</v>
      </c>
      <c r="N168" s="15" t="s">
        <v>14</v>
      </c>
      <c r="O168" s="15" t="s">
        <v>1124</v>
      </c>
      <c r="P168" s="15"/>
      <c r="Q168" s="15">
        <v>1</v>
      </c>
      <c r="R168" s="15" t="s">
        <v>1125</v>
      </c>
    </row>
    <row r="169" spans="8:18" hidden="1" x14ac:dyDescent="0.35">
      <c r="H169" s="15" t="s">
        <v>1287</v>
      </c>
      <c r="I169" s="15" t="s">
        <v>115</v>
      </c>
      <c r="J169" s="15" t="s">
        <v>201</v>
      </c>
      <c r="K169" s="15" t="s">
        <v>109</v>
      </c>
      <c r="L169" s="15" t="s">
        <v>13</v>
      </c>
      <c r="M169" s="15">
        <v>5</v>
      </c>
      <c r="N169" s="15" t="s">
        <v>14</v>
      </c>
      <c r="O169" s="15" t="s">
        <v>1124</v>
      </c>
      <c r="P169" s="15"/>
      <c r="Q169" s="15">
        <v>5</v>
      </c>
      <c r="R169" s="15" t="s">
        <v>1125</v>
      </c>
    </row>
    <row r="170" spans="8:18" hidden="1" x14ac:dyDescent="0.35">
      <c r="H170" s="15" t="s">
        <v>1288</v>
      </c>
      <c r="I170" s="15" t="s">
        <v>115</v>
      </c>
      <c r="J170" s="15" t="s">
        <v>202</v>
      </c>
      <c r="K170" s="15" t="s">
        <v>109</v>
      </c>
      <c r="L170" s="15" t="s">
        <v>13</v>
      </c>
      <c r="M170" s="15">
        <v>1</v>
      </c>
      <c r="N170" s="15" t="s">
        <v>14</v>
      </c>
      <c r="O170" s="15" t="s">
        <v>1124</v>
      </c>
      <c r="P170" s="15"/>
      <c r="Q170" s="15">
        <v>1</v>
      </c>
      <c r="R170" s="15" t="s">
        <v>1125</v>
      </c>
    </row>
    <row r="171" spans="8:18" hidden="1" x14ac:dyDescent="0.35">
      <c r="H171" s="15" t="s">
        <v>1289</v>
      </c>
      <c r="I171" s="15" t="s">
        <v>203</v>
      </c>
      <c r="J171" s="15" t="s">
        <v>204</v>
      </c>
      <c r="K171" s="15" t="s">
        <v>109</v>
      </c>
      <c r="L171" s="15" t="s">
        <v>13</v>
      </c>
      <c r="M171" s="15">
        <v>4</v>
      </c>
      <c r="N171" s="15" t="s">
        <v>14</v>
      </c>
      <c r="O171" s="15" t="s">
        <v>1124</v>
      </c>
      <c r="P171" s="15"/>
      <c r="Q171" s="15">
        <v>4</v>
      </c>
      <c r="R171" s="15" t="s">
        <v>1125</v>
      </c>
    </row>
    <row r="172" spans="8:18" hidden="1" x14ac:dyDescent="0.35">
      <c r="H172" s="15" t="s">
        <v>1290</v>
      </c>
      <c r="I172" s="15" t="s">
        <v>205</v>
      </c>
      <c r="J172" s="15" t="s">
        <v>1055</v>
      </c>
      <c r="K172" s="15" t="s">
        <v>109</v>
      </c>
      <c r="L172" s="15" t="s">
        <v>13</v>
      </c>
      <c r="M172" s="15">
        <v>18</v>
      </c>
      <c r="N172" s="15" t="s">
        <v>14</v>
      </c>
      <c r="O172" s="15" t="s">
        <v>1124</v>
      </c>
      <c r="P172" s="15"/>
      <c r="Q172" s="15">
        <v>18</v>
      </c>
      <c r="R172" s="15" t="s">
        <v>1125</v>
      </c>
    </row>
    <row r="173" spans="8:18" hidden="1" x14ac:dyDescent="0.35">
      <c r="H173" s="15" t="s">
        <v>1291</v>
      </c>
      <c r="I173" s="15" t="s">
        <v>205</v>
      </c>
      <c r="J173" s="15" t="s">
        <v>1056</v>
      </c>
      <c r="K173" s="15" t="s">
        <v>109</v>
      </c>
      <c r="L173" s="15" t="s">
        <v>13</v>
      </c>
      <c r="M173" s="15">
        <v>18</v>
      </c>
      <c r="N173" s="15" t="s">
        <v>14</v>
      </c>
      <c r="O173" s="15" t="s">
        <v>1124</v>
      </c>
      <c r="P173" s="15"/>
      <c r="Q173" s="15">
        <v>18</v>
      </c>
      <c r="R173" s="15" t="s">
        <v>1125</v>
      </c>
    </row>
    <row r="174" spans="8:18" hidden="1" x14ac:dyDescent="0.35">
      <c r="H174" s="15" t="s">
        <v>1292</v>
      </c>
      <c r="I174" s="15" t="s">
        <v>206</v>
      </c>
      <c r="J174" s="15" t="s">
        <v>207</v>
      </c>
      <c r="K174" s="15" t="s">
        <v>109</v>
      </c>
      <c r="L174" s="15" t="s">
        <v>13</v>
      </c>
      <c r="M174" s="15">
        <v>1</v>
      </c>
      <c r="N174" s="15" t="s">
        <v>14</v>
      </c>
      <c r="O174" s="15" t="s">
        <v>1124</v>
      </c>
      <c r="P174" s="15"/>
      <c r="Q174" s="15">
        <v>1</v>
      </c>
      <c r="R174" s="15" t="s">
        <v>1125</v>
      </c>
    </row>
    <row r="175" spans="8:18" hidden="1" x14ac:dyDescent="0.35">
      <c r="H175" s="15" t="s">
        <v>1293</v>
      </c>
      <c r="I175" s="15" t="s">
        <v>208</v>
      </c>
      <c r="J175" s="15" t="s">
        <v>1057</v>
      </c>
      <c r="K175" s="15" t="s">
        <v>109</v>
      </c>
      <c r="L175" s="15" t="s">
        <v>13</v>
      </c>
      <c r="M175" s="15">
        <v>4</v>
      </c>
      <c r="N175" s="15" t="s">
        <v>14</v>
      </c>
      <c r="O175" s="15" t="s">
        <v>1124</v>
      </c>
      <c r="P175" s="15"/>
      <c r="Q175" s="15">
        <v>4</v>
      </c>
      <c r="R175" s="15" t="s">
        <v>1125</v>
      </c>
    </row>
    <row r="176" spans="8:18" hidden="1" x14ac:dyDescent="0.35">
      <c r="H176" s="15" t="s">
        <v>1294</v>
      </c>
      <c r="I176" s="15" t="s">
        <v>209</v>
      </c>
      <c r="J176" s="15" t="s">
        <v>1058</v>
      </c>
      <c r="K176" s="15" t="s">
        <v>109</v>
      </c>
      <c r="L176" s="15" t="s">
        <v>13</v>
      </c>
      <c r="M176" s="15">
        <v>1</v>
      </c>
      <c r="N176" s="15" t="s">
        <v>14</v>
      </c>
      <c r="O176" s="15" t="s">
        <v>1124</v>
      </c>
      <c r="P176" s="15"/>
      <c r="Q176" s="15">
        <v>1</v>
      </c>
      <c r="R176" s="15" t="s">
        <v>1125</v>
      </c>
    </row>
    <row r="177" spans="8:18" hidden="1" x14ac:dyDescent="0.35">
      <c r="H177" s="15" t="s">
        <v>1295</v>
      </c>
      <c r="I177" s="15" t="s">
        <v>194</v>
      </c>
      <c r="J177" s="15" t="s">
        <v>195</v>
      </c>
      <c r="K177" s="15" t="s">
        <v>109</v>
      </c>
      <c r="L177" s="15" t="s">
        <v>13</v>
      </c>
      <c r="M177" s="15">
        <v>4</v>
      </c>
      <c r="N177" s="15" t="s">
        <v>14</v>
      </c>
      <c r="O177" s="15" t="s">
        <v>1124</v>
      </c>
      <c r="P177" s="15"/>
      <c r="Q177" s="15">
        <v>4</v>
      </c>
      <c r="R177" s="15" t="s">
        <v>1125</v>
      </c>
    </row>
    <row r="178" spans="8:18" hidden="1" x14ac:dyDescent="0.35">
      <c r="H178" s="15" t="s">
        <v>1296</v>
      </c>
      <c r="I178" s="15" t="s">
        <v>191</v>
      </c>
      <c r="J178" s="15" t="s">
        <v>1052</v>
      </c>
      <c r="K178" s="15" t="s">
        <v>109</v>
      </c>
      <c r="L178" s="15" t="s">
        <v>13</v>
      </c>
      <c r="M178" s="15">
        <v>4</v>
      </c>
      <c r="N178" s="15" t="s">
        <v>14</v>
      </c>
      <c r="O178" s="15" t="s">
        <v>1124</v>
      </c>
      <c r="P178" s="15"/>
      <c r="Q178" s="15">
        <v>4</v>
      </c>
      <c r="R178" s="15" t="s">
        <v>1125</v>
      </c>
    </row>
    <row r="179" spans="8:18" hidden="1" x14ac:dyDescent="0.35">
      <c r="H179" s="15" t="s">
        <v>1297</v>
      </c>
      <c r="I179" s="15" t="s">
        <v>121</v>
      </c>
      <c r="J179" s="15" t="s">
        <v>122</v>
      </c>
      <c r="K179" s="15" t="s">
        <v>109</v>
      </c>
      <c r="L179" s="15" t="s">
        <v>13</v>
      </c>
      <c r="M179" s="15">
        <v>12</v>
      </c>
      <c r="N179" s="15" t="s">
        <v>14</v>
      </c>
      <c r="O179" s="15" t="s">
        <v>1124</v>
      </c>
      <c r="P179" s="15"/>
      <c r="Q179" s="15">
        <v>12</v>
      </c>
      <c r="R179" s="15" t="s">
        <v>1125</v>
      </c>
    </row>
    <row r="180" spans="8:18" hidden="1" x14ac:dyDescent="0.35">
      <c r="H180" s="15" t="s">
        <v>1298</v>
      </c>
      <c r="I180" s="15" t="s">
        <v>210</v>
      </c>
      <c r="J180" s="15" t="s">
        <v>211</v>
      </c>
      <c r="K180" s="15" t="s">
        <v>109</v>
      </c>
      <c r="L180" s="15" t="s">
        <v>13</v>
      </c>
      <c r="M180" s="15">
        <v>12</v>
      </c>
      <c r="N180" s="15" t="s">
        <v>14</v>
      </c>
      <c r="O180" s="15" t="s">
        <v>1124</v>
      </c>
      <c r="P180" s="15"/>
      <c r="Q180" s="15">
        <v>12</v>
      </c>
      <c r="R180" s="15" t="s">
        <v>1125</v>
      </c>
    </row>
    <row r="181" spans="8:18" hidden="1" x14ac:dyDescent="0.35">
      <c r="H181" s="15" t="s">
        <v>1299</v>
      </c>
      <c r="I181" s="15" t="s">
        <v>113</v>
      </c>
      <c r="J181" s="15" t="s">
        <v>114</v>
      </c>
      <c r="K181" s="15" t="s">
        <v>109</v>
      </c>
      <c r="L181" s="15" t="s">
        <v>13</v>
      </c>
      <c r="M181" s="15">
        <v>1</v>
      </c>
      <c r="N181" s="15" t="s">
        <v>14</v>
      </c>
      <c r="O181" s="15" t="s">
        <v>1124</v>
      </c>
      <c r="P181" s="15"/>
      <c r="Q181" s="15">
        <v>1</v>
      </c>
      <c r="R181" s="15" t="s">
        <v>1125</v>
      </c>
    </row>
    <row r="182" spans="8:18" hidden="1" x14ac:dyDescent="0.35">
      <c r="H182" s="15" t="s">
        <v>1300</v>
      </c>
      <c r="I182" s="15" t="s">
        <v>212</v>
      </c>
      <c r="J182" s="15" t="s">
        <v>213</v>
      </c>
      <c r="K182" s="15" t="s">
        <v>109</v>
      </c>
      <c r="L182" s="15" t="s">
        <v>13</v>
      </c>
      <c r="M182" s="15">
        <v>2</v>
      </c>
      <c r="N182" s="15" t="s">
        <v>14</v>
      </c>
      <c r="O182" s="15" t="s">
        <v>1124</v>
      </c>
      <c r="P182" s="15"/>
      <c r="Q182" s="15">
        <v>2</v>
      </c>
      <c r="R182" s="15" t="s">
        <v>1125</v>
      </c>
    </row>
    <row r="183" spans="8:18" hidden="1" x14ac:dyDescent="0.35">
      <c r="H183" s="15" t="s">
        <v>1301</v>
      </c>
      <c r="I183" s="15" t="s">
        <v>214</v>
      </c>
      <c r="J183" s="15" t="s">
        <v>215</v>
      </c>
      <c r="K183" s="15" t="s">
        <v>109</v>
      </c>
      <c r="L183" s="15" t="s">
        <v>13</v>
      </c>
      <c r="M183" s="15">
        <v>1</v>
      </c>
      <c r="N183" s="15" t="s">
        <v>14</v>
      </c>
      <c r="O183" s="15" t="s">
        <v>1124</v>
      </c>
      <c r="P183" s="15"/>
      <c r="Q183" s="15">
        <v>1</v>
      </c>
      <c r="R183" s="15" t="s">
        <v>1125</v>
      </c>
    </row>
    <row r="184" spans="8:18" hidden="1" x14ac:dyDescent="0.35">
      <c r="H184" s="15" t="s">
        <v>1302</v>
      </c>
      <c r="I184" s="15" t="s">
        <v>755</v>
      </c>
      <c r="J184" s="15" t="s">
        <v>216</v>
      </c>
      <c r="K184" s="15" t="s">
        <v>109</v>
      </c>
      <c r="L184" s="15" t="s">
        <v>13</v>
      </c>
      <c r="M184" s="15">
        <v>2</v>
      </c>
      <c r="N184" s="15" t="s">
        <v>14</v>
      </c>
      <c r="O184" s="15" t="s">
        <v>1124</v>
      </c>
      <c r="P184" s="15"/>
      <c r="Q184" s="15">
        <v>2</v>
      </c>
      <c r="R184" s="15" t="s">
        <v>1125</v>
      </c>
    </row>
    <row r="185" spans="8:18" hidden="1" x14ac:dyDescent="0.35">
      <c r="H185" s="15" t="s">
        <v>1303</v>
      </c>
      <c r="I185" s="15" t="s">
        <v>217</v>
      </c>
      <c r="J185" s="15" t="s">
        <v>218</v>
      </c>
      <c r="K185" s="15" t="s">
        <v>109</v>
      </c>
      <c r="L185" s="15" t="s">
        <v>13</v>
      </c>
      <c r="M185" s="15">
        <v>1</v>
      </c>
      <c r="N185" s="15" t="s">
        <v>14</v>
      </c>
      <c r="O185" s="15" t="s">
        <v>1124</v>
      </c>
      <c r="P185" s="15"/>
      <c r="Q185" s="15">
        <v>1</v>
      </c>
      <c r="R185" s="15" t="s">
        <v>1125</v>
      </c>
    </row>
    <row r="186" spans="8:18" hidden="1" x14ac:dyDescent="0.35">
      <c r="H186" s="15" t="s">
        <v>1304</v>
      </c>
      <c r="I186" s="15" t="s">
        <v>219</v>
      </c>
      <c r="J186" s="15" t="s">
        <v>220</v>
      </c>
      <c r="K186" s="15" t="s">
        <v>109</v>
      </c>
      <c r="L186" s="15" t="s">
        <v>13</v>
      </c>
      <c r="M186" s="15">
        <v>1</v>
      </c>
      <c r="N186" s="15" t="s">
        <v>14</v>
      </c>
      <c r="O186" s="15" t="s">
        <v>1124</v>
      </c>
      <c r="P186" s="15"/>
      <c r="Q186" s="15">
        <v>1</v>
      </c>
      <c r="R186" s="15" t="s">
        <v>1125</v>
      </c>
    </row>
    <row r="187" spans="8:18" hidden="1" x14ac:dyDescent="0.35">
      <c r="H187" s="15" t="s">
        <v>1305</v>
      </c>
      <c r="I187" s="15" t="s">
        <v>221</v>
      </c>
      <c r="J187" s="15" t="s">
        <v>222</v>
      </c>
      <c r="K187" s="15" t="s">
        <v>109</v>
      </c>
      <c r="L187" s="15" t="s">
        <v>13</v>
      </c>
      <c r="M187" s="15">
        <v>6</v>
      </c>
      <c r="N187" s="15" t="s">
        <v>14</v>
      </c>
      <c r="O187" s="15" t="s">
        <v>1124</v>
      </c>
      <c r="P187" s="15"/>
      <c r="Q187" s="15">
        <v>6</v>
      </c>
      <c r="R187" s="15" t="s">
        <v>1125</v>
      </c>
    </row>
    <row r="188" spans="8:18" hidden="1" x14ac:dyDescent="0.35">
      <c r="H188" s="15" t="s">
        <v>1306</v>
      </c>
      <c r="I188" s="15" t="s">
        <v>223</v>
      </c>
      <c r="J188" s="15" t="s">
        <v>1059</v>
      </c>
      <c r="K188" s="15" t="s">
        <v>109</v>
      </c>
      <c r="L188" s="15" t="s">
        <v>13</v>
      </c>
      <c r="M188" s="15">
        <v>4</v>
      </c>
      <c r="N188" s="15" t="s">
        <v>14</v>
      </c>
      <c r="O188" s="15" t="s">
        <v>1124</v>
      </c>
      <c r="P188" s="15"/>
      <c r="Q188" s="15">
        <v>4</v>
      </c>
      <c r="R188" s="15" t="s">
        <v>1125</v>
      </c>
    </row>
    <row r="189" spans="8:18" hidden="1" x14ac:dyDescent="0.35">
      <c r="H189" s="15" t="s">
        <v>1307</v>
      </c>
      <c r="I189" s="15" t="s">
        <v>224</v>
      </c>
      <c r="J189" s="15" t="s">
        <v>1060</v>
      </c>
      <c r="K189" s="15" t="s">
        <v>109</v>
      </c>
      <c r="L189" s="15" t="s">
        <v>13</v>
      </c>
      <c r="M189" s="15">
        <v>1</v>
      </c>
      <c r="N189" s="15" t="s">
        <v>14</v>
      </c>
      <c r="O189" s="15" t="s">
        <v>1124</v>
      </c>
      <c r="P189" s="15"/>
      <c r="Q189" s="15">
        <v>1</v>
      </c>
      <c r="R189" s="15" t="s">
        <v>1125</v>
      </c>
    </row>
    <row r="190" spans="8:18" hidden="1" x14ac:dyDescent="0.35">
      <c r="H190" s="15" t="s">
        <v>1308</v>
      </c>
      <c r="I190" s="15" t="s">
        <v>223</v>
      </c>
      <c r="J190" s="15" t="s">
        <v>1061</v>
      </c>
      <c r="K190" s="15" t="s">
        <v>109</v>
      </c>
      <c r="L190" s="15" t="s">
        <v>13</v>
      </c>
      <c r="M190" s="15">
        <v>4</v>
      </c>
      <c r="N190" s="15" t="s">
        <v>14</v>
      </c>
      <c r="O190" s="15" t="s">
        <v>1124</v>
      </c>
      <c r="P190" s="15"/>
      <c r="Q190" s="15">
        <v>4</v>
      </c>
      <c r="R190" s="15" t="s">
        <v>1125</v>
      </c>
    </row>
    <row r="191" spans="8:18" hidden="1" x14ac:dyDescent="0.35">
      <c r="H191" s="15" t="s">
        <v>1309</v>
      </c>
      <c r="I191" s="15" t="s">
        <v>225</v>
      </c>
      <c r="J191" s="15" t="s">
        <v>1062</v>
      </c>
      <c r="K191" s="15" t="s">
        <v>109</v>
      </c>
      <c r="L191" s="15" t="s">
        <v>13</v>
      </c>
      <c r="M191" s="15">
        <v>4</v>
      </c>
      <c r="N191" s="15" t="s">
        <v>14</v>
      </c>
      <c r="O191" s="15" t="s">
        <v>1124</v>
      </c>
      <c r="P191" s="15"/>
      <c r="Q191" s="15">
        <v>4</v>
      </c>
      <c r="R191" s="15" t="s">
        <v>1125</v>
      </c>
    </row>
    <row r="192" spans="8:18" hidden="1" x14ac:dyDescent="0.35">
      <c r="H192" s="15" t="s">
        <v>1310</v>
      </c>
      <c r="I192" s="15" t="s">
        <v>226</v>
      </c>
      <c r="J192" s="15" t="s">
        <v>1063</v>
      </c>
      <c r="K192" s="15" t="s">
        <v>109</v>
      </c>
      <c r="L192" s="15" t="s">
        <v>13</v>
      </c>
      <c r="M192" s="15">
        <v>1</v>
      </c>
      <c r="N192" s="15" t="s">
        <v>14</v>
      </c>
      <c r="O192" s="15" t="s">
        <v>1124</v>
      </c>
      <c r="P192" s="15"/>
      <c r="Q192" s="15">
        <v>1</v>
      </c>
      <c r="R192" s="15" t="s">
        <v>1125</v>
      </c>
    </row>
    <row r="193" spans="8:18" hidden="1" x14ac:dyDescent="0.35">
      <c r="H193" s="15" t="s">
        <v>1311</v>
      </c>
      <c r="I193" s="15" t="s">
        <v>227</v>
      </c>
      <c r="J193" s="15" t="s">
        <v>228</v>
      </c>
      <c r="K193" s="15" t="s">
        <v>109</v>
      </c>
      <c r="L193" s="15" t="s">
        <v>13</v>
      </c>
      <c r="M193" s="15">
        <v>1</v>
      </c>
      <c r="N193" s="15" t="s">
        <v>14</v>
      </c>
      <c r="O193" s="15" t="s">
        <v>1124</v>
      </c>
      <c r="P193" s="15"/>
      <c r="Q193" s="15">
        <v>1</v>
      </c>
      <c r="R193" s="15" t="s">
        <v>1125</v>
      </c>
    </row>
    <row r="194" spans="8:18" hidden="1" x14ac:dyDescent="0.35">
      <c r="H194" s="15" t="s">
        <v>1312</v>
      </c>
      <c r="I194" s="15" t="s">
        <v>33</v>
      </c>
      <c r="J194" s="15" t="s">
        <v>229</v>
      </c>
      <c r="K194" s="15" t="s">
        <v>109</v>
      </c>
      <c r="L194" s="15" t="s">
        <v>13</v>
      </c>
      <c r="M194" s="15">
        <v>17</v>
      </c>
      <c r="N194" s="15" t="s">
        <v>14</v>
      </c>
      <c r="O194" s="15" t="s">
        <v>1124</v>
      </c>
      <c r="P194" s="15"/>
      <c r="Q194" s="15">
        <v>17</v>
      </c>
      <c r="R194" s="15" t="s">
        <v>1125</v>
      </c>
    </row>
    <row r="195" spans="8:18" hidden="1" x14ac:dyDescent="0.35">
      <c r="H195" s="15" t="s">
        <v>1313</v>
      </c>
      <c r="I195" s="15" t="s">
        <v>230</v>
      </c>
      <c r="J195" s="15" t="s">
        <v>231</v>
      </c>
      <c r="K195" s="15" t="s">
        <v>109</v>
      </c>
      <c r="L195" s="15" t="s">
        <v>13</v>
      </c>
      <c r="M195" s="15">
        <v>1</v>
      </c>
      <c r="N195" s="15" t="s">
        <v>14</v>
      </c>
      <c r="O195" s="15" t="s">
        <v>1124</v>
      </c>
      <c r="P195" s="15"/>
      <c r="Q195" s="15">
        <v>1</v>
      </c>
      <c r="R195" s="15" t="s">
        <v>1125</v>
      </c>
    </row>
    <row r="196" spans="8:18" hidden="1" x14ac:dyDescent="0.35">
      <c r="H196" s="15" t="s">
        <v>1314</v>
      </c>
      <c r="I196" s="15" t="s">
        <v>230</v>
      </c>
      <c r="J196" s="15" t="s">
        <v>232</v>
      </c>
      <c r="K196" s="15" t="s">
        <v>109</v>
      </c>
      <c r="L196" s="15" t="s">
        <v>13</v>
      </c>
      <c r="M196" s="15">
        <v>1</v>
      </c>
      <c r="N196" s="15" t="s">
        <v>14</v>
      </c>
      <c r="O196" s="15" t="s">
        <v>1124</v>
      </c>
      <c r="P196" s="15"/>
      <c r="Q196" s="15">
        <v>1</v>
      </c>
      <c r="R196" s="15" t="s">
        <v>1125</v>
      </c>
    </row>
    <row r="197" spans="8:18" hidden="1" x14ac:dyDescent="0.35">
      <c r="H197" s="15" t="s">
        <v>1315</v>
      </c>
      <c r="I197" s="15" t="s">
        <v>230</v>
      </c>
      <c r="J197" s="15" t="s">
        <v>233</v>
      </c>
      <c r="K197" s="15" t="s">
        <v>109</v>
      </c>
      <c r="L197" s="15" t="s">
        <v>13</v>
      </c>
      <c r="M197" s="15">
        <v>1</v>
      </c>
      <c r="N197" s="15" t="s">
        <v>14</v>
      </c>
      <c r="O197" s="15" t="s">
        <v>1124</v>
      </c>
      <c r="P197" s="15"/>
      <c r="Q197" s="15">
        <v>1</v>
      </c>
      <c r="R197" s="15" t="s">
        <v>1125</v>
      </c>
    </row>
    <row r="198" spans="8:18" hidden="1" x14ac:dyDescent="0.35">
      <c r="H198" s="15" t="s">
        <v>1316</v>
      </c>
      <c r="I198" s="15" t="s">
        <v>756</v>
      </c>
      <c r="J198" s="15" t="s">
        <v>234</v>
      </c>
      <c r="K198" s="15" t="s">
        <v>109</v>
      </c>
      <c r="L198" s="15" t="s">
        <v>13</v>
      </c>
      <c r="M198" s="15">
        <v>1</v>
      </c>
      <c r="N198" s="15" t="s">
        <v>14</v>
      </c>
      <c r="O198" s="15" t="s">
        <v>1124</v>
      </c>
      <c r="P198" s="15"/>
      <c r="Q198" s="15">
        <v>1</v>
      </c>
      <c r="R198" s="15" t="s">
        <v>1125</v>
      </c>
    </row>
    <row r="199" spans="8:18" hidden="1" x14ac:dyDescent="0.35">
      <c r="H199" s="15" t="s">
        <v>1317</v>
      </c>
      <c r="I199" s="15" t="s">
        <v>235</v>
      </c>
      <c r="J199" s="15" t="s">
        <v>236</v>
      </c>
      <c r="K199" s="15" t="s">
        <v>109</v>
      </c>
      <c r="L199" s="15" t="s">
        <v>13</v>
      </c>
      <c r="M199" s="15">
        <v>1</v>
      </c>
      <c r="N199" s="15" t="s">
        <v>14</v>
      </c>
      <c r="O199" s="15" t="s">
        <v>1124</v>
      </c>
      <c r="P199" s="15"/>
      <c r="Q199" s="15">
        <v>1</v>
      </c>
      <c r="R199" s="15" t="s">
        <v>1125</v>
      </c>
    </row>
    <row r="200" spans="8:18" hidden="1" x14ac:dyDescent="0.35">
      <c r="H200" s="15" t="s">
        <v>1318</v>
      </c>
      <c r="I200" s="15" t="s">
        <v>237</v>
      </c>
      <c r="J200" s="15" t="s">
        <v>238</v>
      </c>
      <c r="K200" s="15" t="s">
        <v>109</v>
      </c>
      <c r="L200" s="15" t="s">
        <v>13</v>
      </c>
      <c r="M200" s="15">
        <v>1</v>
      </c>
      <c r="N200" s="15" t="s">
        <v>14</v>
      </c>
      <c r="O200" s="15" t="s">
        <v>1124</v>
      </c>
      <c r="P200" s="15"/>
      <c r="Q200" s="15">
        <v>1</v>
      </c>
      <c r="R200" s="15" t="s">
        <v>1125</v>
      </c>
    </row>
    <row r="201" spans="8:18" hidden="1" x14ac:dyDescent="0.35">
      <c r="H201" s="15" t="s">
        <v>1319</v>
      </c>
      <c r="I201" s="15" t="s">
        <v>239</v>
      </c>
      <c r="J201" s="15" t="s">
        <v>240</v>
      </c>
      <c r="K201" s="15" t="s">
        <v>109</v>
      </c>
      <c r="L201" s="15" t="s">
        <v>13</v>
      </c>
      <c r="M201" s="15">
        <v>6</v>
      </c>
      <c r="N201" s="15" t="s">
        <v>14</v>
      </c>
      <c r="O201" s="15" t="s">
        <v>1124</v>
      </c>
      <c r="P201" s="15"/>
      <c r="Q201" s="15">
        <v>6</v>
      </c>
      <c r="R201" s="15" t="s">
        <v>1125</v>
      </c>
    </row>
    <row r="202" spans="8:18" hidden="1" x14ac:dyDescent="0.35">
      <c r="H202" s="15" t="s">
        <v>1320</v>
      </c>
      <c r="I202" s="15" t="s">
        <v>241</v>
      </c>
      <c r="J202" s="15" t="s">
        <v>1064</v>
      </c>
      <c r="K202" s="15" t="s">
        <v>109</v>
      </c>
      <c r="L202" s="15" t="s">
        <v>13</v>
      </c>
      <c r="M202" s="15">
        <v>1</v>
      </c>
      <c r="N202" s="15" t="s">
        <v>14</v>
      </c>
      <c r="O202" s="15" t="s">
        <v>1124</v>
      </c>
      <c r="P202" s="15"/>
      <c r="Q202" s="15">
        <v>1</v>
      </c>
      <c r="R202" s="15" t="s">
        <v>1125</v>
      </c>
    </row>
    <row r="203" spans="8:18" x14ac:dyDescent="0.35">
      <c r="H203" s="15" t="s">
        <v>1321</v>
      </c>
      <c r="I203" s="15" t="s">
        <v>757</v>
      </c>
      <c r="J203" s="15" t="s">
        <v>1065</v>
      </c>
      <c r="K203" s="15" t="s">
        <v>23</v>
      </c>
      <c r="L203" s="15" t="s">
        <v>242</v>
      </c>
      <c r="M203" s="15">
        <v>1</v>
      </c>
      <c r="N203" s="15" t="s">
        <v>242</v>
      </c>
      <c r="O203" s="15" t="s">
        <v>1124</v>
      </c>
      <c r="P203" s="15"/>
      <c r="Q203" s="15">
        <v>1</v>
      </c>
      <c r="R203" s="15" t="s">
        <v>1125</v>
      </c>
    </row>
    <row r="204" spans="8:18" x14ac:dyDescent="0.35">
      <c r="H204" s="15" t="s">
        <v>1322</v>
      </c>
      <c r="I204" s="15" t="s">
        <v>758</v>
      </c>
      <c r="J204" s="15" t="s">
        <v>1025</v>
      </c>
      <c r="K204" s="15" t="s">
        <v>23</v>
      </c>
      <c r="L204" s="15" t="s">
        <v>242</v>
      </c>
      <c r="M204" s="15">
        <v>50</v>
      </c>
      <c r="N204" s="15" t="s">
        <v>242</v>
      </c>
      <c r="O204" s="15" t="s">
        <v>1124</v>
      </c>
      <c r="P204" s="15"/>
      <c r="Q204" s="15">
        <v>50</v>
      </c>
      <c r="R204" s="15" t="s">
        <v>1125</v>
      </c>
    </row>
    <row r="205" spans="8:18" x14ac:dyDescent="0.35">
      <c r="H205" s="15" t="s">
        <v>1323</v>
      </c>
      <c r="I205" s="15" t="s">
        <v>758</v>
      </c>
      <c r="J205" s="15" t="s">
        <v>1025</v>
      </c>
      <c r="K205" s="15" t="s">
        <v>23</v>
      </c>
      <c r="L205" s="15" t="s">
        <v>242</v>
      </c>
      <c r="M205" s="15">
        <v>50</v>
      </c>
      <c r="N205" s="15" t="s">
        <v>242</v>
      </c>
      <c r="O205" s="15" t="s">
        <v>1124</v>
      </c>
      <c r="P205" s="15"/>
      <c r="Q205" s="15">
        <v>50</v>
      </c>
      <c r="R205" s="15" t="s">
        <v>1125</v>
      </c>
    </row>
    <row r="206" spans="8:18" x14ac:dyDescent="0.35">
      <c r="H206" s="15" t="s">
        <v>1324</v>
      </c>
      <c r="I206" s="15" t="s">
        <v>759</v>
      </c>
      <c r="J206" s="15" t="s">
        <v>1066</v>
      </c>
      <c r="K206" s="15" t="s">
        <v>23</v>
      </c>
      <c r="L206" s="15" t="s">
        <v>242</v>
      </c>
      <c r="M206" s="15">
        <v>1</v>
      </c>
      <c r="N206" s="15" t="s">
        <v>242</v>
      </c>
      <c r="O206" s="15" t="s">
        <v>1124</v>
      </c>
      <c r="P206" s="15"/>
      <c r="Q206" s="15">
        <v>1</v>
      </c>
      <c r="R206" s="15" t="s">
        <v>1125</v>
      </c>
    </row>
    <row r="207" spans="8:18" x14ac:dyDescent="0.35">
      <c r="H207" s="15" t="s">
        <v>1325</v>
      </c>
      <c r="I207" s="15" t="s">
        <v>760</v>
      </c>
      <c r="J207" s="15" t="s">
        <v>1067</v>
      </c>
      <c r="K207" s="15" t="s">
        <v>23</v>
      </c>
      <c r="L207" s="15" t="s">
        <v>242</v>
      </c>
      <c r="M207" s="15">
        <v>1</v>
      </c>
      <c r="N207" s="15" t="s">
        <v>242</v>
      </c>
      <c r="O207" s="15" t="s">
        <v>1124</v>
      </c>
      <c r="P207" s="15"/>
      <c r="Q207" s="15">
        <v>1</v>
      </c>
      <c r="R207" s="15" t="s">
        <v>1125</v>
      </c>
    </row>
    <row r="208" spans="8:18" x14ac:dyDescent="0.35">
      <c r="H208" s="15" t="s">
        <v>1326</v>
      </c>
      <c r="I208" s="15" t="s">
        <v>243</v>
      </c>
      <c r="J208" s="15" t="s">
        <v>1026</v>
      </c>
      <c r="K208" s="15" t="s">
        <v>23</v>
      </c>
      <c r="L208" s="15" t="s">
        <v>242</v>
      </c>
      <c r="M208" s="15">
        <v>4</v>
      </c>
      <c r="N208" s="15" t="s">
        <v>242</v>
      </c>
      <c r="O208" s="15" t="s">
        <v>1124</v>
      </c>
      <c r="P208" s="15"/>
      <c r="Q208" s="15">
        <v>4</v>
      </c>
      <c r="R208" s="15" t="s">
        <v>1125</v>
      </c>
    </row>
    <row r="209" spans="8:18" x14ac:dyDescent="0.35">
      <c r="H209" s="15" t="s">
        <v>1327</v>
      </c>
      <c r="I209" s="15" t="s">
        <v>244</v>
      </c>
      <c r="J209" s="15" t="s">
        <v>1068</v>
      </c>
      <c r="K209" s="15" t="s">
        <v>23</v>
      </c>
      <c r="L209" s="15" t="s">
        <v>242</v>
      </c>
      <c r="M209" s="15">
        <v>3</v>
      </c>
      <c r="N209" s="15" t="s">
        <v>242</v>
      </c>
      <c r="O209" s="15" t="s">
        <v>1124</v>
      </c>
      <c r="P209" s="15"/>
      <c r="Q209" s="15">
        <v>3</v>
      </c>
      <c r="R209" s="15" t="s">
        <v>1125</v>
      </c>
    </row>
    <row r="210" spans="8:18" x14ac:dyDescent="0.35">
      <c r="H210" s="15" t="s">
        <v>1328</v>
      </c>
      <c r="I210" s="15" t="s">
        <v>761</v>
      </c>
      <c r="J210" s="15" t="s">
        <v>1069</v>
      </c>
      <c r="K210" s="15" t="s">
        <v>23</v>
      </c>
      <c r="L210" s="15" t="s">
        <v>242</v>
      </c>
      <c r="M210" s="15">
        <v>10</v>
      </c>
      <c r="N210" s="15" t="s">
        <v>242</v>
      </c>
      <c r="O210" s="15" t="s">
        <v>1124</v>
      </c>
      <c r="P210" s="15"/>
      <c r="Q210" s="15">
        <v>10</v>
      </c>
      <c r="R210" s="15" t="s">
        <v>1125</v>
      </c>
    </row>
    <row r="211" spans="8:18" x14ac:dyDescent="0.35">
      <c r="H211" s="15" t="s">
        <v>1329</v>
      </c>
      <c r="I211" s="15" t="s">
        <v>245</v>
      </c>
      <c r="J211" s="15" t="s">
        <v>1070</v>
      </c>
      <c r="K211" s="15" t="s">
        <v>23</v>
      </c>
      <c r="L211" s="15" t="s">
        <v>242</v>
      </c>
      <c r="M211" s="15">
        <v>3</v>
      </c>
      <c r="N211" s="15" t="s">
        <v>242</v>
      </c>
      <c r="O211" s="15" t="s">
        <v>1124</v>
      </c>
      <c r="P211" s="15"/>
      <c r="Q211" s="15">
        <v>3</v>
      </c>
      <c r="R211" s="15" t="s">
        <v>1125</v>
      </c>
    </row>
    <row r="212" spans="8:18" x14ac:dyDescent="0.35">
      <c r="H212" s="15" t="s">
        <v>1330</v>
      </c>
      <c r="I212" s="15" t="s">
        <v>762</v>
      </c>
      <c r="J212" s="15" t="s">
        <v>1071</v>
      </c>
      <c r="K212" s="15" t="s">
        <v>23</v>
      </c>
      <c r="L212" s="15" t="s">
        <v>242</v>
      </c>
      <c r="M212" s="15">
        <v>1</v>
      </c>
      <c r="N212" s="15" t="s">
        <v>242</v>
      </c>
      <c r="O212" s="15" t="s">
        <v>1124</v>
      </c>
      <c r="P212" s="15"/>
      <c r="Q212" s="15">
        <v>1</v>
      </c>
      <c r="R212" s="15" t="s">
        <v>1125</v>
      </c>
    </row>
    <row r="213" spans="8:18" x14ac:dyDescent="0.35">
      <c r="H213" s="15" t="s">
        <v>1331</v>
      </c>
      <c r="I213" s="15" t="s">
        <v>763</v>
      </c>
      <c r="J213" s="15" t="s">
        <v>1072</v>
      </c>
      <c r="K213" s="15" t="s">
        <v>23</v>
      </c>
      <c r="L213" s="15" t="s">
        <v>242</v>
      </c>
      <c r="M213" s="15">
        <v>1</v>
      </c>
      <c r="N213" s="15" t="s">
        <v>242</v>
      </c>
      <c r="O213" s="15" t="s">
        <v>1124</v>
      </c>
      <c r="P213" s="15"/>
      <c r="Q213" s="15">
        <v>1</v>
      </c>
      <c r="R213" s="15" t="s">
        <v>1125</v>
      </c>
    </row>
    <row r="214" spans="8:18" x14ac:dyDescent="0.35">
      <c r="H214" s="15" t="s">
        <v>1332</v>
      </c>
      <c r="I214" s="15" t="s">
        <v>764</v>
      </c>
      <c r="J214" s="15" t="s">
        <v>1073</v>
      </c>
      <c r="K214" s="15" t="s">
        <v>23</v>
      </c>
      <c r="L214" s="15" t="s">
        <v>242</v>
      </c>
      <c r="M214" s="15">
        <v>10</v>
      </c>
      <c r="N214" s="15" t="s">
        <v>242</v>
      </c>
      <c r="O214" s="15" t="s">
        <v>1124</v>
      </c>
      <c r="P214" s="15"/>
      <c r="Q214" s="15">
        <v>10</v>
      </c>
      <c r="R214" s="15" t="s">
        <v>1125</v>
      </c>
    </row>
    <row r="215" spans="8:18" x14ac:dyDescent="0.35">
      <c r="H215" s="15" t="s">
        <v>1333</v>
      </c>
      <c r="I215" s="15" t="s">
        <v>765</v>
      </c>
      <c r="J215" s="15" t="s">
        <v>1074</v>
      </c>
      <c r="K215" s="15" t="s">
        <v>23</v>
      </c>
      <c r="L215" s="15" t="s">
        <v>242</v>
      </c>
      <c r="M215" s="15">
        <v>4</v>
      </c>
      <c r="N215" s="15" t="s">
        <v>242</v>
      </c>
      <c r="O215" s="15" t="s">
        <v>1124</v>
      </c>
      <c r="P215" s="15"/>
      <c r="Q215" s="15">
        <v>4</v>
      </c>
      <c r="R215" s="15" t="s">
        <v>1125</v>
      </c>
    </row>
    <row r="216" spans="8:18" x14ac:dyDescent="0.35">
      <c r="H216" s="15" t="s">
        <v>1334</v>
      </c>
      <c r="I216" s="15" t="s">
        <v>766</v>
      </c>
      <c r="J216" s="15" t="s">
        <v>1075</v>
      </c>
      <c r="K216" s="15" t="s">
        <v>23</v>
      </c>
      <c r="L216" s="15" t="s">
        <v>242</v>
      </c>
      <c r="M216" s="15">
        <v>22</v>
      </c>
      <c r="N216" s="15" t="s">
        <v>242</v>
      </c>
      <c r="O216" s="15" t="s">
        <v>1124</v>
      </c>
      <c r="P216" s="15"/>
      <c r="Q216" s="15">
        <v>22</v>
      </c>
      <c r="R216" s="15" t="s">
        <v>1125</v>
      </c>
    </row>
    <row r="217" spans="8:18" x14ac:dyDescent="0.35">
      <c r="H217" s="15" t="s">
        <v>1335</v>
      </c>
      <c r="I217" s="15" t="s">
        <v>246</v>
      </c>
      <c r="J217" s="15" t="s">
        <v>1076</v>
      </c>
      <c r="K217" s="15" t="s">
        <v>23</v>
      </c>
      <c r="L217" s="15" t="s">
        <v>242</v>
      </c>
      <c r="M217" s="15">
        <v>6</v>
      </c>
      <c r="N217" s="15" t="s">
        <v>242</v>
      </c>
      <c r="O217" s="15" t="s">
        <v>1124</v>
      </c>
      <c r="P217" s="15"/>
      <c r="Q217" s="15">
        <v>6</v>
      </c>
      <c r="R217" s="15" t="s">
        <v>1125</v>
      </c>
    </row>
    <row r="218" spans="8:18" x14ac:dyDescent="0.35">
      <c r="H218" s="15" t="s">
        <v>1336</v>
      </c>
      <c r="I218" s="15" t="s">
        <v>247</v>
      </c>
      <c r="J218" s="15" t="s">
        <v>1077</v>
      </c>
      <c r="K218" s="15" t="s">
        <v>23</v>
      </c>
      <c r="L218" s="15" t="s">
        <v>242</v>
      </c>
      <c r="M218" s="15">
        <v>1</v>
      </c>
      <c r="N218" s="15" t="s">
        <v>242</v>
      </c>
      <c r="O218" s="15" t="s">
        <v>1124</v>
      </c>
      <c r="P218" s="15"/>
      <c r="Q218" s="15">
        <v>1</v>
      </c>
      <c r="R218" s="15" t="s">
        <v>1125</v>
      </c>
    </row>
    <row r="219" spans="8:18" x14ac:dyDescent="0.35">
      <c r="H219" s="15" t="s">
        <v>1337</v>
      </c>
      <c r="I219" s="15" t="s">
        <v>247</v>
      </c>
      <c r="J219" s="15" t="s">
        <v>1077</v>
      </c>
      <c r="K219" s="15" t="s">
        <v>23</v>
      </c>
      <c r="L219" s="15" t="s">
        <v>242</v>
      </c>
      <c r="M219" s="15">
        <v>1</v>
      </c>
      <c r="N219" s="15" t="s">
        <v>242</v>
      </c>
      <c r="O219" s="15" t="s">
        <v>1124</v>
      </c>
      <c r="P219" s="15"/>
      <c r="Q219" s="15">
        <v>1</v>
      </c>
      <c r="R219" s="15" t="s">
        <v>1125</v>
      </c>
    </row>
    <row r="220" spans="8:18" x14ac:dyDescent="0.35">
      <c r="H220" s="15" t="s">
        <v>1338</v>
      </c>
      <c r="I220" s="15" t="s">
        <v>248</v>
      </c>
      <c r="J220" s="15" t="s">
        <v>1046</v>
      </c>
      <c r="K220" s="15" t="s">
        <v>23</v>
      </c>
      <c r="L220" s="15" t="s">
        <v>242</v>
      </c>
      <c r="M220" s="15">
        <v>2</v>
      </c>
      <c r="N220" s="15" t="s">
        <v>242</v>
      </c>
      <c r="O220" s="15" t="s">
        <v>1124</v>
      </c>
      <c r="P220" s="15"/>
      <c r="Q220" s="15">
        <v>2</v>
      </c>
      <c r="R220" s="15" t="s">
        <v>1125</v>
      </c>
    </row>
    <row r="221" spans="8:18" x14ac:dyDescent="0.35">
      <c r="H221" s="15" t="s">
        <v>1339</v>
      </c>
      <c r="I221" s="15" t="s">
        <v>249</v>
      </c>
      <c r="J221" s="15" t="s">
        <v>1078</v>
      </c>
      <c r="K221" s="15" t="s">
        <v>23</v>
      </c>
      <c r="L221" s="15" t="s">
        <v>242</v>
      </c>
      <c r="M221" s="15">
        <v>10</v>
      </c>
      <c r="N221" s="15" t="s">
        <v>242</v>
      </c>
      <c r="O221" s="15" t="s">
        <v>1124</v>
      </c>
      <c r="P221" s="15"/>
      <c r="Q221" s="15">
        <v>10</v>
      </c>
      <c r="R221" s="15" t="s">
        <v>1125</v>
      </c>
    </row>
    <row r="222" spans="8:18" x14ac:dyDescent="0.35">
      <c r="H222" s="15" t="s">
        <v>1340</v>
      </c>
      <c r="I222" s="15" t="s">
        <v>250</v>
      </c>
      <c r="J222" s="15" t="s">
        <v>1047</v>
      </c>
      <c r="K222" s="15" t="s">
        <v>23</v>
      </c>
      <c r="L222" s="15" t="s">
        <v>242</v>
      </c>
      <c r="M222" s="15">
        <v>33</v>
      </c>
      <c r="N222" s="15" t="s">
        <v>242</v>
      </c>
      <c r="O222" s="15" t="s">
        <v>1124</v>
      </c>
      <c r="P222" s="15"/>
      <c r="Q222" s="15">
        <v>33</v>
      </c>
      <c r="R222" s="15" t="s">
        <v>1125</v>
      </c>
    </row>
    <row r="223" spans="8:18" x14ac:dyDescent="0.35">
      <c r="H223" s="15" t="s">
        <v>1341</v>
      </c>
      <c r="I223" s="15" t="s">
        <v>250</v>
      </c>
      <c r="J223" s="15" t="s">
        <v>1047</v>
      </c>
      <c r="K223" s="15" t="s">
        <v>23</v>
      </c>
      <c r="L223" s="15" t="s">
        <v>242</v>
      </c>
      <c r="M223" s="15">
        <v>0</v>
      </c>
      <c r="N223" s="15" t="s">
        <v>242</v>
      </c>
      <c r="O223" s="15" t="s">
        <v>1124</v>
      </c>
      <c r="P223" s="15"/>
      <c r="Q223" s="15">
        <v>0</v>
      </c>
      <c r="R223" s="15" t="s">
        <v>1128</v>
      </c>
    </row>
    <row r="224" spans="8:18" x14ac:dyDescent="0.35">
      <c r="H224" s="15" t="s">
        <v>1342</v>
      </c>
      <c r="I224" s="15" t="s">
        <v>251</v>
      </c>
      <c r="J224" s="15" t="s">
        <v>1079</v>
      </c>
      <c r="K224" s="15" t="s">
        <v>23</v>
      </c>
      <c r="L224" s="15" t="s">
        <v>242</v>
      </c>
      <c r="M224" s="15">
        <v>12</v>
      </c>
      <c r="N224" s="15" t="s">
        <v>242</v>
      </c>
      <c r="O224" s="15" t="s">
        <v>1124</v>
      </c>
      <c r="P224" s="15"/>
      <c r="Q224" s="15">
        <v>12</v>
      </c>
      <c r="R224" s="15" t="s">
        <v>1125</v>
      </c>
    </row>
    <row r="225" spans="8:18" x14ac:dyDescent="0.35">
      <c r="H225" s="15" t="s">
        <v>1343</v>
      </c>
      <c r="I225" s="15" t="s">
        <v>251</v>
      </c>
      <c r="J225" s="15" t="s">
        <v>1079</v>
      </c>
      <c r="K225" s="15" t="s">
        <v>23</v>
      </c>
      <c r="L225" s="15" t="s">
        <v>242</v>
      </c>
      <c r="M225" s="15">
        <v>0</v>
      </c>
      <c r="N225" s="15" t="s">
        <v>242</v>
      </c>
      <c r="O225" s="15" t="s">
        <v>1124</v>
      </c>
      <c r="P225" s="15"/>
      <c r="Q225" s="15">
        <v>0</v>
      </c>
      <c r="R225" s="15" t="s">
        <v>1128</v>
      </c>
    </row>
    <row r="226" spans="8:18" x14ac:dyDescent="0.35">
      <c r="H226" s="15" t="s">
        <v>1344</v>
      </c>
      <c r="I226" s="15" t="s">
        <v>252</v>
      </c>
      <c r="J226" s="15" t="s">
        <v>1080</v>
      </c>
      <c r="K226" s="15" t="s">
        <v>23</v>
      </c>
      <c r="L226" s="15" t="s">
        <v>242</v>
      </c>
      <c r="M226" s="15">
        <v>28</v>
      </c>
      <c r="N226" s="15" t="s">
        <v>242</v>
      </c>
      <c r="O226" s="15" t="s">
        <v>1124</v>
      </c>
      <c r="P226" s="15"/>
      <c r="Q226" s="15">
        <v>28</v>
      </c>
      <c r="R226" s="15" t="s">
        <v>1125</v>
      </c>
    </row>
    <row r="227" spans="8:18" x14ac:dyDescent="0.35">
      <c r="H227" s="15" t="s">
        <v>1345</v>
      </c>
      <c r="I227" s="15" t="s">
        <v>253</v>
      </c>
      <c r="J227" s="15" t="s">
        <v>1081</v>
      </c>
      <c r="K227" s="15" t="s">
        <v>23</v>
      </c>
      <c r="L227" s="15" t="s">
        <v>242</v>
      </c>
      <c r="M227" s="15">
        <v>3</v>
      </c>
      <c r="N227" s="15" t="s">
        <v>242</v>
      </c>
      <c r="O227" s="15" t="s">
        <v>1124</v>
      </c>
      <c r="P227" s="15"/>
      <c r="Q227" s="15">
        <v>3</v>
      </c>
      <c r="R227" s="15" t="s">
        <v>1125</v>
      </c>
    </row>
    <row r="228" spans="8:18" x14ac:dyDescent="0.35">
      <c r="H228" s="15" t="s">
        <v>1346</v>
      </c>
      <c r="I228" s="15" t="s">
        <v>253</v>
      </c>
      <c r="J228" s="15" t="s">
        <v>1081</v>
      </c>
      <c r="K228" s="15" t="s">
        <v>23</v>
      </c>
      <c r="L228" s="15" t="s">
        <v>242</v>
      </c>
      <c r="M228" s="15">
        <v>0</v>
      </c>
      <c r="N228" s="15" t="s">
        <v>242</v>
      </c>
      <c r="O228" s="15" t="s">
        <v>1124</v>
      </c>
      <c r="P228" s="15"/>
      <c r="Q228" s="15">
        <v>0</v>
      </c>
      <c r="R228" s="15" t="s">
        <v>1128</v>
      </c>
    </row>
    <row r="229" spans="8:18" x14ac:dyDescent="0.35">
      <c r="H229" s="15" t="s">
        <v>1347</v>
      </c>
      <c r="I229" s="15" t="s">
        <v>254</v>
      </c>
      <c r="J229" s="15" t="s">
        <v>1082</v>
      </c>
      <c r="K229" s="15" t="s">
        <v>23</v>
      </c>
      <c r="L229" s="15" t="s">
        <v>242</v>
      </c>
      <c r="M229" s="15">
        <v>4</v>
      </c>
      <c r="N229" s="15" t="s">
        <v>242</v>
      </c>
      <c r="O229" s="15" t="s">
        <v>1124</v>
      </c>
      <c r="P229" s="15"/>
      <c r="Q229" s="15">
        <v>4</v>
      </c>
      <c r="R229" s="15" t="s">
        <v>1125</v>
      </c>
    </row>
    <row r="230" spans="8:18" x14ac:dyDescent="0.35">
      <c r="H230" s="15" t="s">
        <v>1348</v>
      </c>
      <c r="I230" s="15" t="s">
        <v>254</v>
      </c>
      <c r="J230" s="15" t="s">
        <v>1082</v>
      </c>
      <c r="K230" s="15" t="s">
        <v>23</v>
      </c>
      <c r="L230" s="15" t="s">
        <v>242</v>
      </c>
      <c r="M230" s="15">
        <v>0</v>
      </c>
      <c r="N230" s="15" t="s">
        <v>242</v>
      </c>
      <c r="O230" s="15" t="s">
        <v>1124</v>
      </c>
      <c r="P230" s="15"/>
      <c r="Q230" s="15">
        <v>0</v>
      </c>
      <c r="R230" s="15" t="s">
        <v>1128</v>
      </c>
    </row>
    <row r="231" spans="8:18" x14ac:dyDescent="0.35">
      <c r="H231" s="15" t="s">
        <v>1349</v>
      </c>
      <c r="I231" s="15" t="s">
        <v>255</v>
      </c>
      <c r="J231" s="15" t="s">
        <v>1083</v>
      </c>
      <c r="K231" s="15" t="s">
        <v>23</v>
      </c>
      <c r="L231" s="15" t="s">
        <v>242</v>
      </c>
      <c r="M231" s="15">
        <v>13</v>
      </c>
      <c r="N231" s="15" t="s">
        <v>242</v>
      </c>
      <c r="O231" s="15" t="s">
        <v>1124</v>
      </c>
      <c r="P231" s="15"/>
      <c r="Q231" s="15">
        <v>13</v>
      </c>
      <c r="R231" s="15" t="s">
        <v>1125</v>
      </c>
    </row>
    <row r="232" spans="8:18" x14ac:dyDescent="0.35">
      <c r="H232" s="15" t="s">
        <v>1350</v>
      </c>
      <c r="I232" s="15" t="s">
        <v>255</v>
      </c>
      <c r="J232" s="15" t="s">
        <v>1083</v>
      </c>
      <c r="K232" s="15" t="s">
        <v>23</v>
      </c>
      <c r="L232" s="15" t="s">
        <v>242</v>
      </c>
      <c r="M232" s="15">
        <v>0</v>
      </c>
      <c r="N232" s="15" t="s">
        <v>242</v>
      </c>
      <c r="O232" s="15" t="s">
        <v>1124</v>
      </c>
      <c r="P232" s="15"/>
      <c r="Q232" s="15">
        <v>0</v>
      </c>
      <c r="R232" s="15" t="s">
        <v>1128</v>
      </c>
    </row>
    <row r="233" spans="8:18" x14ac:dyDescent="0.35">
      <c r="H233" s="15" t="s">
        <v>1351</v>
      </c>
      <c r="I233" s="15" t="s">
        <v>256</v>
      </c>
      <c r="J233" s="15" t="s">
        <v>1084</v>
      </c>
      <c r="K233" s="15" t="s">
        <v>23</v>
      </c>
      <c r="L233" s="15" t="s">
        <v>242</v>
      </c>
      <c r="M233" s="15">
        <v>11</v>
      </c>
      <c r="N233" s="15" t="s">
        <v>242</v>
      </c>
      <c r="O233" s="15" t="s">
        <v>1124</v>
      </c>
      <c r="P233" s="15"/>
      <c r="Q233" s="15">
        <v>11</v>
      </c>
      <c r="R233" s="15" t="s">
        <v>1125</v>
      </c>
    </row>
    <row r="234" spans="8:18" x14ac:dyDescent="0.35">
      <c r="H234" s="15" t="s">
        <v>1352</v>
      </c>
      <c r="I234" s="15" t="s">
        <v>257</v>
      </c>
      <c r="J234" s="15" t="s">
        <v>1048</v>
      </c>
      <c r="K234" s="15" t="s">
        <v>23</v>
      </c>
      <c r="L234" s="15" t="s">
        <v>242</v>
      </c>
      <c r="M234" s="15">
        <v>15</v>
      </c>
      <c r="N234" s="15" t="s">
        <v>242</v>
      </c>
      <c r="O234" s="15" t="s">
        <v>1124</v>
      </c>
      <c r="P234" s="15"/>
      <c r="Q234" s="15">
        <v>15</v>
      </c>
      <c r="R234" s="15" t="s">
        <v>1125</v>
      </c>
    </row>
    <row r="235" spans="8:18" x14ac:dyDescent="0.35">
      <c r="H235" s="15" t="s">
        <v>1353</v>
      </c>
      <c r="I235" s="15" t="s">
        <v>257</v>
      </c>
      <c r="J235" s="15" t="s">
        <v>1048</v>
      </c>
      <c r="K235" s="15" t="s">
        <v>23</v>
      </c>
      <c r="L235" s="15" t="s">
        <v>242</v>
      </c>
      <c r="M235" s="15">
        <v>0</v>
      </c>
      <c r="N235" s="15" t="s">
        <v>242</v>
      </c>
      <c r="O235" s="15" t="s">
        <v>1124</v>
      </c>
      <c r="P235" s="15"/>
      <c r="Q235" s="15">
        <v>0</v>
      </c>
      <c r="R235" s="15" t="s">
        <v>1128</v>
      </c>
    </row>
    <row r="236" spans="8:18" x14ac:dyDescent="0.35">
      <c r="H236" s="15" t="s">
        <v>1354</v>
      </c>
      <c r="I236" s="15" t="s">
        <v>767</v>
      </c>
      <c r="J236" s="15" t="s">
        <v>1085</v>
      </c>
      <c r="K236" s="15" t="s">
        <v>23</v>
      </c>
      <c r="L236" s="15" t="s">
        <v>242</v>
      </c>
      <c r="M236" s="15">
        <v>1</v>
      </c>
      <c r="N236" s="15" t="s">
        <v>242</v>
      </c>
      <c r="O236" s="15" t="s">
        <v>1124</v>
      </c>
      <c r="P236" s="15"/>
      <c r="Q236" s="15">
        <v>1</v>
      </c>
      <c r="R236" s="15" t="s">
        <v>1125</v>
      </c>
    </row>
    <row r="237" spans="8:18" x14ac:dyDescent="0.35">
      <c r="H237" s="15" t="s">
        <v>1355</v>
      </c>
      <c r="I237" s="15" t="s">
        <v>768</v>
      </c>
      <c r="J237" s="15" t="s">
        <v>1086</v>
      </c>
      <c r="K237" s="15" t="s">
        <v>23</v>
      </c>
      <c r="L237" s="15" t="s">
        <v>242</v>
      </c>
      <c r="M237" s="15">
        <v>1</v>
      </c>
      <c r="N237" s="15" t="s">
        <v>242</v>
      </c>
      <c r="O237" s="15" t="s">
        <v>1124</v>
      </c>
      <c r="P237" s="15"/>
      <c r="Q237" s="15">
        <v>1</v>
      </c>
      <c r="R237" s="15" t="s">
        <v>1125</v>
      </c>
    </row>
    <row r="238" spans="8:18" x14ac:dyDescent="0.35">
      <c r="H238" s="15" t="s">
        <v>1356</v>
      </c>
      <c r="I238" s="15" t="s">
        <v>769</v>
      </c>
      <c r="J238" s="15" t="s">
        <v>1087</v>
      </c>
      <c r="K238" s="15" t="s">
        <v>23</v>
      </c>
      <c r="L238" s="15" t="s">
        <v>242</v>
      </c>
      <c r="M238" s="15">
        <v>1</v>
      </c>
      <c r="N238" s="15" t="s">
        <v>242</v>
      </c>
      <c r="O238" s="15" t="s">
        <v>1124</v>
      </c>
      <c r="P238" s="15"/>
      <c r="Q238" s="15">
        <v>1</v>
      </c>
      <c r="R238" s="15" t="s">
        <v>1125</v>
      </c>
    </row>
    <row r="239" spans="8:18" x14ac:dyDescent="0.35">
      <c r="H239" s="15" t="s">
        <v>1357</v>
      </c>
      <c r="I239" s="15" t="s">
        <v>770</v>
      </c>
      <c r="J239" s="15" t="s">
        <v>1088</v>
      </c>
      <c r="K239" s="15" t="s">
        <v>23</v>
      </c>
      <c r="L239" s="15" t="s">
        <v>242</v>
      </c>
      <c r="M239" s="15">
        <v>1</v>
      </c>
      <c r="N239" s="15" t="s">
        <v>242</v>
      </c>
      <c r="O239" s="15" t="s">
        <v>1124</v>
      </c>
      <c r="P239" s="15"/>
      <c r="Q239" s="15">
        <v>1</v>
      </c>
      <c r="R239" s="15" t="s">
        <v>1125</v>
      </c>
    </row>
    <row r="240" spans="8:18" x14ac:dyDescent="0.35">
      <c r="H240" s="15" t="s">
        <v>1358</v>
      </c>
      <c r="I240" s="15" t="s">
        <v>771</v>
      </c>
      <c r="J240" s="15" t="s">
        <v>1089</v>
      </c>
      <c r="K240" s="15" t="s">
        <v>23</v>
      </c>
      <c r="L240" s="15" t="s">
        <v>242</v>
      </c>
      <c r="M240" s="15">
        <v>30</v>
      </c>
      <c r="N240" s="15" t="s">
        <v>242</v>
      </c>
      <c r="O240" s="15" t="s">
        <v>1124</v>
      </c>
      <c r="P240" s="15"/>
      <c r="Q240" s="15">
        <v>30</v>
      </c>
      <c r="R240" s="15" t="s">
        <v>1125</v>
      </c>
    </row>
    <row r="241" spans="8:18" x14ac:dyDescent="0.35">
      <c r="H241" s="15" t="s">
        <v>1359</v>
      </c>
      <c r="I241" s="15" t="s">
        <v>771</v>
      </c>
      <c r="J241" s="15" t="s">
        <v>1089</v>
      </c>
      <c r="K241" s="15" t="s">
        <v>23</v>
      </c>
      <c r="L241" s="15" t="s">
        <v>242</v>
      </c>
      <c r="M241" s="15">
        <v>0</v>
      </c>
      <c r="N241" s="15" t="s">
        <v>242</v>
      </c>
      <c r="O241" s="15" t="s">
        <v>1124</v>
      </c>
      <c r="P241" s="15"/>
      <c r="Q241" s="15">
        <v>0</v>
      </c>
      <c r="R241" s="15" t="s">
        <v>1128</v>
      </c>
    </row>
    <row r="242" spans="8:18" x14ac:dyDescent="0.35">
      <c r="H242" s="15" t="s">
        <v>1360</v>
      </c>
      <c r="I242" s="15" t="s">
        <v>772</v>
      </c>
      <c r="J242" s="15" t="s">
        <v>1090</v>
      </c>
      <c r="K242" s="15" t="s">
        <v>23</v>
      </c>
      <c r="L242" s="15" t="s">
        <v>242</v>
      </c>
      <c r="M242" s="15">
        <v>14</v>
      </c>
      <c r="N242" s="15" t="s">
        <v>242</v>
      </c>
      <c r="O242" s="15" t="s">
        <v>1124</v>
      </c>
      <c r="P242" s="15"/>
      <c r="Q242" s="15">
        <v>14</v>
      </c>
      <c r="R242" s="15" t="s">
        <v>1125</v>
      </c>
    </row>
    <row r="243" spans="8:18" x14ac:dyDescent="0.35">
      <c r="H243" s="15" t="s">
        <v>1361</v>
      </c>
      <c r="I243" s="15" t="s">
        <v>773</v>
      </c>
      <c r="J243" s="15" t="s">
        <v>1091</v>
      </c>
      <c r="K243" s="15" t="s">
        <v>23</v>
      </c>
      <c r="L243" s="15" t="s">
        <v>242</v>
      </c>
      <c r="M243" s="15">
        <v>3</v>
      </c>
      <c r="N243" s="15" t="s">
        <v>242</v>
      </c>
      <c r="O243" s="15" t="s">
        <v>1124</v>
      </c>
      <c r="P243" s="15"/>
      <c r="Q243" s="15">
        <v>3</v>
      </c>
      <c r="R243" s="15" t="s">
        <v>1125</v>
      </c>
    </row>
    <row r="244" spans="8:18" x14ac:dyDescent="0.35">
      <c r="H244" s="15" t="s">
        <v>1362</v>
      </c>
      <c r="I244" s="15" t="s">
        <v>774</v>
      </c>
      <c r="J244" s="15" t="s">
        <v>1092</v>
      </c>
      <c r="K244" s="15" t="s">
        <v>23</v>
      </c>
      <c r="L244" s="15" t="s">
        <v>242</v>
      </c>
      <c r="M244" s="15">
        <v>1</v>
      </c>
      <c r="N244" s="15" t="s">
        <v>242</v>
      </c>
      <c r="O244" s="15" t="s">
        <v>1124</v>
      </c>
      <c r="P244" s="15"/>
      <c r="Q244" s="15">
        <v>1</v>
      </c>
      <c r="R244" s="15" t="s">
        <v>1125</v>
      </c>
    </row>
    <row r="245" spans="8:18" x14ac:dyDescent="0.35">
      <c r="H245" s="15" t="s">
        <v>1363</v>
      </c>
      <c r="I245" s="15" t="s">
        <v>775</v>
      </c>
      <c r="J245" s="15" t="s">
        <v>1093</v>
      </c>
      <c r="K245" s="15" t="s">
        <v>23</v>
      </c>
      <c r="L245" s="15" t="s">
        <v>242</v>
      </c>
      <c r="M245" s="15">
        <v>1</v>
      </c>
      <c r="N245" s="15" t="s">
        <v>242</v>
      </c>
      <c r="O245" s="15" t="s">
        <v>1124</v>
      </c>
      <c r="P245" s="15"/>
      <c r="Q245" s="15">
        <v>1</v>
      </c>
      <c r="R245" s="15" t="s">
        <v>1125</v>
      </c>
    </row>
    <row r="246" spans="8:18" x14ac:dyDescent="0.35">
      <c r="H246" s="15" t="s">
        <v>1364</v>
      </c>
      <c r="I246" s="15" t="s">
        <v>258</v>
      </c>
      <c r="J246" s="15" t="s">
        <v>1094</v>
      </c>
      <c r="K246" s="15" t="s">
        <v>23</v>
      </c>
      <c r="L246" s="15" t="s">
        <v>242</v>
      </c>
      <c r="M246" s="15">
        <v>365</v>
      </c>
      <c r="N246" s="15" t="s">
        <v>242</v>
      </c>
      <c r="O246" s="15" t="s">
        <v>1124</v>
      </c>
      <c r="P246" s="15"/>
      <c r="Q246" s="15">
        <v>365</v>
      </c>
      <c r="R246" s="15" t="s">
        <v>1125</v>
      </c>
    </row>
    <row r="247" spans="8:18" x14ac:dyDescent="0.35">
      <c r="H247" s="15" t="s">
        <v>1365</v>
      </c>
      <c r="I247" s="15" t="s">
        <v>259</v>
      </c>
      <c r="J247" s="15" t="s">
        <v>1095</v>
      </c>
      <c r="K247" s="15" t="s">
        <v>23</v>
      </c>
      <c r="L247" s="15" t="s">
        <v>242</v>
      </c>
      <c r="M247" s="15">
        <v>8</v>
      </c>
      <c r="N247" s="15" t="s">
        <v>242</v>
      </c>
      <c r="O247" s="15" t="s">
        <v>1124</v>
      </c>
      <c r="P247" s="15"/>
      <c r="Q247" s="15">
        <v>8</v>
      </c>
      <c r="R247" s="15" t="s">
        <v>1125</v>
      </c>
    </row>
    <row r="248" spans="8:18" x14ac:dyDescent="0.35">
      <c r="H248" s="15" t="s">
        <v>1366</v>
      </c>
      <c r="I248" s="15" t="s">
        <v>776</v>
      </c>
      <c r="J248" s="15" t="s">
        <v>1096</v>
      </c>
      <c r="K248" s="15" t="s">
        <v>23</v>
      </c>
      <c r="L248" s="15" t="s">
        <v>242</v>
      </c>
      <c r="M248" s="15">
        <v>1</v>
      </c>
      <c r="N248" s="15" t="s">
        <v>242</v>
      </c>
      <c r="O248" s="15" t="s">
        <v>1124</v>
      </c>
      <c r="P248" s="15"/>
      <c r="Q248" s="15">
        <v>1</v>
      </c>
      <c r="R248" s="15" t="s">
        <v>1125</v>
      </c>
    </row>
    <row r="249" spans="8:18" x14ac:dyDescent="0.35">
      <c r="H249" s="15" t="s">
        <v>1367</v>
      </c>
      <c r="I249" s="15" t="s">
        <v>777</v>
      </c>
      <c r="J249" s="15" t="s">
        <v>1097</v>
      </c>
      <c r="K249" s="15" t="s">
        <v>23</v>
      </c>
      <c r="L249" s="15" t="s">
        <v>242</v>
      </c>
      <c r="M249" s="15">
        <v>1</v>
      </c>
      <c r="N249" s="15" t="s">
        <v>242</v>
      </c>
      <c r="O249" s="15" t="s">
        <v>1124</v>
      </c>
      <c r="P249" s="15"/>
      <c r="Q249" s="15">
        <v>1</v>
      </c>
      <c r="R249" s="15" t="s">
        <v>1125</v>
      </c>
    </row>
    <row r="250" spans="8:18" x14ac:dyDescent="0.35">
      <c r="H250" s="15" t="s">
        <v>1368</v>
      </c>
      <c r="I250" s="15" t="s">
        <v>778</v>
      </c>
      <c r="J250" s="15" t="s">
        <v>1098</v>
      </c>
      <c r="K250" s="15" t="s">
        <v>23</v>
      </c>
      <c r="L250" s="15" t="s">
        <v>242</v>
      </c>
      <c r="M250" s="15">
        <v>1</v>
      </c>
      <c r="N250" s="15" t="s">
        <v>242</v>
      </c>
      <c r="O250" s="15" t="s">
        <v>1124</v>
      </c>
      <c r="P250" s="15"/>
      <c r="Q250" s="15">
        <v>1</v>
      </c>
      <c r="R250" s="15" t="s">
        <v>1125</v>
      </c>
    </row>
    <row r="251" spans="8:18" x14ac:dyDescent="0.35">
      <c r="H251" s="15" t="s">
        <v>1369</v>
      </c>
      <c r="I251" s="15" t="s">
        <v>779</v>
      </c>
      <c r="J251" s="15" t="s">
        <v>1099</v>
      </c>
      <c r="K251" s="15" t="s">
        <v>23</v>
      </c>
      <c r="L251" s="15" t="s">
        <v>242</v>
      </c>
      <c r="M251" s="15">
        <v>1</v>
      </c>
      <c r="N251" s="15" t="s">
        <v>242</v>
      </c>
      <c r="O251" s="15" t="s">
        <v>1124</v>
      </c>
      <c r="P251" s="15"/>
      <c r="Q251" s="15">
        <v>1</v>
      </c>
      <c r="R251" s="15" t="s">
        <v>1125</v>
      </c>
    </row>
    <row r="252" spans="8:18" x14ac:dyDescent="0.35">
      <c r="H252" s="15" t="s">
        <v>1370</v>
      </c>
      <c r="I252" s="15" t="s">
        <v>780</v>
      </c>
      <c r="J252" s="15" t="s">
        <v>1100</v>
      </c>
      <c r="K252" s="15" t="s">
        <v>23</v>
      </c>
      <c r="L252" s="15" t="s">
        <v>242</v>
      </c>
      <c r="M252" s="15">
        <v>1</v>
      </c>
      <c r="N252" s="15" t="s">
        <v>242</v>
      </c>
      <c r="O252" s="15" t="s">
        <v>1124</v>
      </c>
      <c r="P252" s="15"/>
      <c r="Q252" s="15">
        <v>1</v>
      </c>
      <c r="R252" s="15" t="s">
        <v>1125</v>
      </c>
    </row>
    <row r="253" spans="8:18" x14ac:dyDescent="0.35">
      <c r="H253" s="15" t="s">
        <v>1371</v>
      </c>
      <c r="I253" s="15" t="s">
        <v>781</v>
      </c>
      <c r="J253" s="15" t="s">
        <v>1101</v>
      </c>
      <c r="K253" s="15" t="s">
        <v>23</v>
      </c>
      <c r="L253" s="15" t="s">
        <v>242</v>
      </c>
      <c r="M253" s="15">
        <v>1</v>
      </c>
      <c r="N253" s="15" t="s">
        <v>242</v>
      </c>
      <c r="O253" s="15" t="s">
        <v>1124</v>
      </c>
      <c r="P253" s="15"/>
      <c r="Q253" s="15">
        <v>1</v>
      </c>
      <c r="R253" s="15" t="s">
        <v>1125</v>
      </c>
    </row>
    <row r="254" spans="8:18" x14ac:dyDescent="0.35">
      <c r="H254" s="15" t="s">
        <v>1372</v>
      </c>
      <c r="I254" s="15" t="s">
        <v>782</v>
      </c>
      <c r="J254" s="15" t="s">
        <v>1043</v>
      </c>
      <c r="K254" s="15" t="s">
        <v>23</v>
      </c>
      <c r="L254" s="15" t="s">
        <v>242</v>
      </c>
      <c r="M254" s="15">
        <v>7</v>
      </c>
      <c r="N254" s="15" t="s">
        <v>242</v>
      </c>
      <c r="O254" s="15" t="s">
        <v>1124</v>
      </c>
      <c r="P254" s="15"/>
      <c r="Q254" s="15">
        <v>7</v>
      </c>
      <c r="R254" s="15" t="s">
        <v>1125</v>
      </c>
    </row>
    <row r="255" spans="8:18" x14ac:dyDescent="0.35">
      <c r="H255" s="15" t="s">
        <v>1373</v>
      </c>
      <c r="I255" s="15" t="s">
        <v>782</v>
      </c>
      <c r="J255" s="15" t="s">
        <v>1043</v>
      </c>
      <c r="K255" s="15" t="s">
        <v>23</v>
      </c>
      <c r="L255" s="15" t="s">
        <v>242</v>
      </c>
      <c r="M255" s="15">
        <v>0</v>
      </c>
      <c r="N255" s="15" t="s">
        <v>242</v>
      </c>
      <c r="O255" s="15" t="s">
        <v>1124</v>
      </c>
      <c r="P255" s="15"/>
      <c r="Q255" s="15">
        <v>0</v>
      </c>
      <c r="R255" s="15" t="s">
        <v>1128</v>
      </c>
    </row>
    <row r="256" spans="8:18" x14ac:dyDescent="0.35">
      <c r="H256" s="15" t="s">
        <v>1374</v>
      </c>
      <c r="I256" s="15" t="s">
        <v>260</v>
      </c>
      <c r="J256" s="15" t="s">
        <v>1102</v>
      </c>
      <c r="K256" s="15" t="s">
        <v>23</v>
      </c>
      <c r="L256" s="15" t="s">
        <v>242</v>
      </c>
      <c r="M256" s="15">
        <v>1</v>
      </c>
      <c r="N256" s="15" t="s">
        <v>242</v>
      </c>
      <c r="O256" s="15" t="s">
        <v>1124</v>
      </c>
      <c r="P256" s="15"/>
      <c r="Q256" s="15">
        <v>1</v>
      </c>
      <c r="R256" s="15" t="s">
        <v>1125</v>
      </c>
    </row>
    <row r="257" spans="8:18" x14ac:dyDescent="0.35">
      <c r="H257" s="15" t="s">
        <v>1375</v>
      </c>
      <c r="I257" s="15" t="s">
        <v>783</v>
      </c>
      <c r="J257" s="15" t="s">
        <v>1103</v>
      </c>
      <c r="K257" s="15" t="s">
        <v>23</v>
      </c>
      <c r="L257" s="15" t="s">
        <v>242</v>
      </c>
      <c r="M257" s="15">
        <v>2</v>
      </c>
      <c r="N257" s="15" t="s">
        <v>242</v>
      </c>
      <c r="O257" s="15" t="s">
        <v>1124</v>
      </c>
      <c r="P257" s="15"/>
      <c r="Q257" s="15">
        <v>2</v>
      </c>
      <c r="R257" s="15" t="s">
        <v>1125</v>
      </c>
    </row>
    <row r="258" spans="8:18" x14ac:dyDescent="0.35">
      <c r="H258" s="15" t="s">
        <v>1376</v>
      </c>
      <c r="I258" s="15" t="s">
        <v>784</v>
      </c>
      <c r="J258" s="15" t="s">
        <v>1104</v>
      </c>
      <c r="K258" s="15" t="s">
        <v>23</v>
      </c>
      <c r="L258" s="15" t="s">
        <v>242</v>
      </c>
      <c r="M258" s="15">
        <v>1</v>
      </c>
      <c r="N258" s="15" t="s">
        <v>242</v>
      </c>
      <c r="O258" s="15" t="s">
        <v>1124</v>
      </c>
      <c r="P258" s="15"/>
      <c r="Q258" s="15">
        <v>1</v>
      </c>
      <c r="R258" s="15" t="s">
        <v>1125</v>
      </c>
    </row>
    <row r="259" spans="8:18" x14ac:dyDescent="0.35">
      <c r="H259" s="15" t="s">
        <v>1377</v>
      </c>
      <c r="I259" s="15" t="s">
        <v>782</v>
      </c>
      <c r="J259" s="15" t="s">
        <v>1105</v>
      </c>
      <c r="K259" s="15" t="s">
        <v>23</v>
      </c>
      <c r="L259" s="15" t="s">
        <v>242</v>
      </c>
      <c r="M259" s="15">
        <v>5</v>
      </c>
      <c r="N259" s="15" t="s">
        <v>242</v>
      </c>
      <c r="O259" s="15" t="s">
        <v>1124</v>
      </c>
      <c r="P259" s="15"/>
      <c r="Q259" s="15">
        <v>5</v>
      </c>
      <c r="R259" s="15" t="s">
        <v>1125</v>
      </c>
    </row>
    <row r="260" spans="8:18" x14ac:dyDescent="0.35">
      <c r="H260" s="15" t="s">
        <v>1378</v>
      </c>
      <c r="I260" s="15" t="s">
        <v>782</v>
      </c>
      <c r="J260" s="15" t="s">
        <v>1105</v>
      </c>
      <c r="K260" s="15" t="s">
        <v>23</v>
      </c>
      <c r="L260" s="15" t="s">
        <v>242</v>
      </c>
      <c r="M260" s="15">
        <v>0</v>
      </c>
      <c r="N260" s="15" t="s">
        <v>242</v>
      </c>
      <c r="O260" s="15" t="s">
        <v>1124</v>
      </c>
      <c r="P260" s="15"/>
      <c r="Q260" s="15">
        <v>0</v>
      </c>
      <c r="R260" s="15" t="s">
        <v>1128</v>
      </c>
    </row>
    <row r="261" spans="8:18" x14ac:dyDescent="0.35">
      <c r="H261" s="15" t="s">
        <v>1379</v>
      </c>
      <c r="I261" s="15" t="s">
        <v>785</v>
      </c>
      <c r="J261" s="15" t="s">
        <v>1106</v>
      </c>
      <c r="K261" s="15" t="s">
        <v>23</v>
      </c>
      <c r="L261" s="15" t="s">
        <v>242</v>
      </c>
      <c r="M261" s="15">
        <v>1</v>
      </c>
      <c r="N261" s="15" t="s">
        <v>242</v>
      </c>
      <c r="O261" s="15" t="s">
        <v>1124</v>
      </c>
      <c r="P261" s="15"/>
      <c r="Q261" s="15">
        <v>1</v>
      </c>
      <c r="R261" s="15" t="s">
        <v>1125</v>
      </c>
    </row>
    <row r="262" spans="8:18" x14ac:dyDescent="0.35">
      <c r="H262" s="15" t="s">
        <v>1380</v>
      </c>
      <c r="I262" s="15" t="s">
        <v>786</v>
      </c>
      <c r="J262" s="15" t="s">
        <v>1107</v>
      </c>
      <c r="K262" s="15" t="s">
        <v>23</v>
      </c>
      <c r="L262" s="15" t="s">
        <v>242</v>
      </c>
      <c r="M262" s="15">
        <v>1</v>
      </c>
      <c r="N262" s="15" t="s">
        <v>242</v>
      </c>
      <c r="O262" s="15" t="s">
        <v>1124</v>
      </c>
      <c r="P262" s="15"/>
      <c r="Q262" s="15">
        <v>1</v>
      </c>
      <c r="R262" s="15" t="s">
        <v>1125</v>
      </c>
    </row>
    <row r="263" spans="8:18" x14ac:dyDescent="0.35">
      <c r="H263" s="15" t="s">
        <v>1381</v>
      </c>
      <c r="I263" s="15" t="s">
        <v>787</v>
      </c>
      <c r="J263" s="15" t="s">
        <v>1108</v>
      </c>
      <c r="K263" s="15" t="s">
        <v>23</v>
      </c>
      <c r="L263" s="15" t="s">
        <v>242</v>
      </c>
      <c r="M263" s="15">
        <v>1</v>
      </c>
      <c r="N263" s="15" t="s">
        <v>242</v>
      </c>
      <c r="O263" s="15" t="s">
        <v>1124</v>
      </c>
      <c r="P263" s="15"/>
      <c r="Q263" s="15">
        <v>1</v>
      </c>
      <c r="R263" s="15" t="s">
        <v>1125</v>
      </c>
    </row>
    <row r="264" spans="8:18" x14ac:dyDescent="0.35">
      <c r="H264" s="15" t="s">
        <v>1382</v>
      </c>
      <c r="I264" s="15" t="s">
        <v>788</v>
      </c>
      <c r="J264" s="15" t="s">
        <v>1109</v>
      </c>
      <c r="K264" s="15" t="s">
        <v>23</v>
      </c>
      <c r="L264" s="15" t="s">
        <v>242</v>
      </c>
      <c r="M264" s="15">
        <v>8</v>
      </c>
      <c r="N264" s="15" t="s">
        <v>242</v>
      </c>
      <c r="O264" s="15" t="s">
        <v>1124</v>
      </c>
      <c r="P264" s="15"/>
      <c r="Q264" s="15">
        <v>8</v>
      </c>
      <c r="R264" s="15" t="s">
        <v>1125</v>
      </c>
    </row>
    <row r="265" spans="8:18" x14ac:dyDescent="0.35">
      <c r="H265" s="15" t="s">
        <v>1383</v>
      </c>
      <c r="I265" s="15" t="s">
        <v>789</v>
      </c>
      <c r="J265" s="15" t="s">
        <v>1110</v>
      </c>
      <c r="K265" s="15" t="s">
        <v>23</v>
      </c>
      <c r="L265" s="15" t="s">
        <v>242</v>
      </c>
      <c r="M265" s="15">
        <v>1</v>
      </c>
      <c r="N265" s="15" t="s">
        <v>242</v>
      </c>
      <c r="O265" s="15" t="s">
        <v>1124</v>
      </c>
      <c r="P265" s="15"/>
      <c r="Q265" s="15">
        <v>1</v>
      </c>
      <c r="R265" s="15" t="s">
        <v>1125</v>
      </c>
    </row>
    <row r="266" spans="8:18" x14ac:dyDescent="0.35">
      <c r="H266" s="15" t="s">
        <v>1384</v>
      </c>
      <c r="I266" s="15" t="s">
        <v>790</v>
      </c>
      <c r="J266" s="15" t="s">
        <v>1111</v>
      </c>
      <c r="K266" s="15" t="s">
        <v>23</v>
      </c>
      <c r="L266" s="15" t="s">
        <v>242</v>
      </c>
      <c r="M266" s="15">
        <v>10</v>
      </c>
      <c r="N266" s="15" t="s">
        <v>242</v>
      </c>
      <c r="O266" s="15" t="s">
        <v>1124</v>
      </c>
      <c r="P266" s="15"/>
      <c r="Q266" s="15">
        <v>10</v>
      </c>
      <c r="R266" s="15" t="s">
        <v>1125</v>
      </c>
    </row>
    <row r="267" spans="8:18" x14ac:dyDescent="0.35">
      <c r="H267" s="15" t="s">
        <v>1385</v>
      </c>
      <c r="I267" s="15" t="s">
        <v>791</v>
      </c>
      <c r="J267" s="15" t="s">
        <v>1112</v>
      </c>
      <c r="K267" s="15" t="s">
        <v>23</v>
      </c>
      <c r="L267" s="15" t="s">
        <v>242</v>
      </c>
      <c r="M267" s="15">
        <v>1</v>
      </c>
      <c r="N267" s="15" t="s">
        <v>242</v>
      </c>
      <c r="O267" s="15" t="s">
        <v>1124</v>
      </c>
      <c r="P267" s="15"/>
      <c r="Q267" s="15">
        <v>1</v>
      </c>
      <c r="R267" s="15" t="s">
        <v>1125</v>
      </c>
    </row>
    <row r="268" spans="8:18" x14ac:dyDescent="0.35">
      <c r="H268" s="15" t="s">
        <v>1386</v>
      </c>
      <c r="I268" s="15" t="s">
        <v>792</v>
      </c>
      <c r="J268" s="15" t="s">
        <v>1113</v>
      </c>
      <c r="K268" s="15" t="s">
        <v>23</v>
      </c>
      <c r="L268" s="15" t="s">
        <v>242</v>
      </c>
      <c r="M268" s="15">
        <v>3</v>
      </c>
      <c r="N268" s="15" t="s">
        <v>242</v>
      </c>
      <c r="O268" s="15" t="s">
        <v>1124</v>
      </c>
      <c r="P268" s="15"/>
      <c r="Q268" s="15">
        <v>3</v>
      </c>
      <c r="R268" s="15" t="s">
        <v>1125</v>
      </c>
    </row>
    <row r="269" spans="8:18" x14ac:dyDescent="0.35">
      <c r="H269" s="15" t="s">
        <v>1387</v>
      </c>
      <c r="I269" s="15" t="s">
        <v>793</v>
      </c>
      <c r="J269" s="15" t="s">
        <v>1114</v>
      </c>
      <c r="K269" s="15" t="s">
        <v>23</v>
      </c>
      <c r="L269" s="15" t="s">
        <v>242</v>
      </c>
      <c r="M269" s="15">
        <v>1</v>
      </c>
      <c r="N269" s="15" t="s">
        <v>242</v>
      </c>
      <c r="O269" s="15" t="s">
        <v>1124</v>
      </c>
      <c r="P269" s="15"/>
      <c r="Q269" s="15">
        <v>1</v>
      </c>
      <c r="R269" s="15" t="s">
        <v>1125</v>
      </c>
    </row>
    <row r="270" spans="8:18" x14ac:dyDescent="0.35">
      <c r="H270" s="15" t="s">
        <v>1388</v>
      </c>
      <c r="I270" s="15" t="s">
        <v>794</v>
      </c>
      <c r="J270" s="15" t="s">
        <v>1115</v>
      </c>
      <c r="K270" s="15" t="s">
        <v>23</v>
      </c>
      <c r="L270" s="15" t="s">
        <v>242</v>
      </c>
      <c r="M270" s="15">
        <v>1</v>
      </c>
      <c r="N270" s="15" t="s">
        <v>242</v>
      </c>
      <c r="O270" s="15" t="s">
        <v>1124</v>
      </c>
      <c r="P270" s="15"/>
      <c r="Q270" s="15">
        <v>1</v>
      </c>
      <c r="R270" s="15" t="s">
        <v>1125</v>
      </c>
    </row>
    <row r="271" spans="8:18" x14ac:dyDescent="0.35">
      <c r="H271" s="15" t="s">
        <v>1389</v>
      </c>
      <c r="I271" s="15" t="s">
        <v>261</v>
      </c>
      <c r="J271" s="15" t="s">
        <v>1116</v>
      </c>
      <c r="K271" s="15" t="s">
        <v>23</v>
      </c>
      <c r="L271" s="15" t="s">
        <v>242</v>
      </c>
      <c r="M271" s="15">
        <v>1</v>
      </c>
      <c r="N271" s="15" t="s">
        <v>242</v>
      </c>
      <c r="O271" s="15" t="s">
        <v>1124</v>
      </c>
      <c r="P271" s="15"/>
      <c r="Q271" s="15">
        <v>1</v>
      </c>
      <c r="R271" s="15" t="s">
        <v>1125</v>
      </c>
    </row>
    <row r="272" spans="8:18" x14ac:dyDescent="0.35">
      <c r="H272" s="15" t="s">
        <v>1390</v>
      </c>
      <c r="I272" s="15" t="s">
        <v>795</v>
      </c>
      <c r="J272" s="15" t="s">
        <v>1117</v>
      </c>
      <c r="K272" s="15" t="s">
        <v>23</v>
      </c>
      <c r="L272" s="15" t="s">
        <v>242</v>
      </c>
      <c r="M272" s="15">
        <v>1</v>
      </c>
      <c r="N272" s="15" t="s">
        <v>242</v>
      </c>
      <c r="O272" s="15" t="s">
        <v>1124</v>
      </c>
      <c r="P272" s="15"/>
      <c r="Q272" s="15">
        <v>1</v>
      </c>
      <c r="R272" s="15" t="s">
        <v>1125</v>
      </c>
    </row>
    <row r="273" spans="8:18" x14ac:dyDescent="0.35">
      <c r="H273" s="15" t="s">
        <v>1391</v>
      </c>
      <c r="I273" s="15" t="s">
        <v>796</v>
      </c>
      <c r="J273" s="15" t="s">
        <v>1118</v>
      </c>
      <c r="K273" s="15" t="s">
        <v>23</v>
      </c>
      <c r="L273" s="15" t="s">
        <v>242</v>
      </c>
      <c r="M273" s="15">
        <v>1</v>
      </c>
      <c r="N273" s="15" t="s">
        <v>242</v>
      </c>
      <c r="O273" s="15" t="s">
        <v>1124</v>
      </c>
      <c r="P273" s="15"/>
      <c r="Q273" s="15">
        <v>1</v>
      </c>
      <c r="R273" s="15" t="s">
        <v>1125</v>
      </c>
    </row>
    <row r="274" spans="8:18" x14ac:dyDescent="0.35">
      <c r="H274" s="15" t="s">
        <v>1392</v>
      </c>
      <c r="I274" s="15" t="s">
        <v>262</v>
      </c>
      <c r="J274" s="15" t="s">
        <v>1119</v>
      </c>
      <c r="K274" s="15" t="s">
        <v>23</v>
      </c>
      <c r="L274" s="15" t="s">
        <v>242</v>
      </c>
      <c r="M274" s="15">
        <v>10</v>
      </c>
      <c r="N274" s="15" t="s">
        <v>242</v>
      </c>
      <c r="O274" s="15" t="s">
        <v>1124</v>
      </c>
      <c r="P274" s="15"/>
      <c r="Q274" s="15">
        <v>10</v>
      </c>
      <c r="R274" s="15" t="s">
        <v>1125</v>
      </c>
    </row>
    <row r="275" spans="8:18" x14ac:dyDescent="0.35">
      <c r="H275" s="15" t="s">
        <v>1393</v>
      </c>
      <c r="I275" s="15" t="s">
        <v>797</v>
      </c>
      <c r="J275" s="15" t="s">
        <v>1120</v>
      </c>
      <c r="K275" s="15" t="s">
        <v>23</v>
      </c>
      <c r="L275" s="15" t="s">
        <v>242</v>
      </c>
      <c r="M275" s="15">
        <v>1</v>
      </c>
      <c r="N275" s="15" t="s">
        <v>242</v>
      </c>
      <c r="O275" s="15" t="s">
        <v>1124</v>
      </c>
      <c r="P275" s="15"/>
      <c r="Q275" s="15">
        <v>1</v>
      </c>
      <c r="R275" s="15" t="s">
        <v>1125</v>
      </c>
    </row>
    <row r="276" spans="8:18" x14ac:dyDescent="0.35">
      <c r="H276" s="15" t="s">
        <v>1394</v>
      </c>
      <c r="I276" s="15" t="s">
        <v>798</v>
      </c>
      <c r="J276" s="15" t="s">
        <v>263</v>
      </c>
      <c r="K276" s="15" t="s">
        <v>23</v>
      </c>
      <c r="L276" s="15" t="s">
        <v>242</v>
      </c>
      <c r="M276" s="15">
        <v>2</v>
      </c>
      <c r="N276" s="15" t="s">
        <v>242</v>
      </c>
      <c r="O276" s="15" t="s">
        <v>1124</v>
      </c>
      <c r="P276" s="15"/>
      <c r="Q276" s="15">
        <v>2</v>
      </c>
      <c r="R276" s="15" t="s">
        <v>1125</v>
      </c>
    </row>
    <row r="277" spans="8:18" x14ac:dyDescent="0.35">
      <c r="H277" s="15" t="s">
        <v>1395</v>
      </c>
      <c r="I277" s="15" t="s">
        <v>799</v>
      </c>
      <c r="J277" s="15" t="s">
        <v>264</v>
      </c>
      <c r="K277" s="15" t="s">
        <v>23</v>
      </c>
      <c r="L277" s="15" t="s">
        <v>242</v>
      </c>
      <c r="M277" s="15">
        <v>1</v>
      </c>
      <c r="N277" s="15" t="s">
        <v>242</v>
      </c>
      <c r="O277" s="15" t="s">
        <v>1124</v>
      </c>
      <c r="P277" s="15"/>
      <c r="Q277" s="15">
        <v>1</v>
      </c>
      <c r="R277" s="15" t="s">
        <v>1125</v>
      </c>
    </row>
    <row r="278" spans="8:18" x14ac:dyDescent="0.35">
      <c r="H278" s="15" t="s">
        <v>1396</v>
      </c>
      <c r="I278" s="15" t="s">
        <v>800</v>
      </c>
      <c r="J278" s="15" t="s">
        <v>265</v>
      </c>
      <c r="K278" s="15" t="s">
        <v>23</v>
      </c>
      <c r="L278" s="15" t="s">
        <v>242</v>
      </c>
      <c r="M278" s="15">
        <v>1</v>
      </c>
      <c r="N278" s="15" t="s">
        <v>242</v>
      </c>
      <c r="O278" s="15" t="s">
        <v>1124</v>
      </c>
      <c r="P278" s="15"/>
      <c r="Q278" s="15">
        <v>1</v>
      </c>
      <c r="R278" s="15" t="s">
        <v>1125</v>
      </c>
    </row>
    <row r="279" spans="8:18" x14ac:dyDescent="0.35">
      <c r="H279" s="15" t="s">
        <v>1397</v>
      </c>
      <c r="I279" s="15" t="s">
        <v>801</v>
      </c>
      <c r="J279" s="15" t="s">
        <v>266</v>
      </c>
      <c r="K279" s="15" t="s">
        <v>23</v>
      </c>
      <c r="L279" s="15" t="s">
        <v>242</v>
      </c>
      <c r="M279" s="15">
        <v>1</v>
      </c>
      <c r="N279" s="15" t="s">
        <v>242</v>
      </c>
      <c r="O279" s="15" t="s">
        <v>1124</v>
      </c>
      <c r="P279" s="15"/>
      <c r="Q279" s="15">
        <v>1</v>
      </c>
      <c r="R279" s="15" t="s">
        <v>1125</v>
      </c>
    </row>
    <row r="280" spans="8:18" x14ac:dyDescent="0.35">
      <c r="H280" s="15" t="s">
        <v>1398</v>
      </c>
      <c r="I280" s="15" t="s">
        <v>802</v>
      </c>
      <c r="J280" s="15" t="s">
        <v>267</v>
      </c>
      <c r="K280" s="15" t="s">
        <v>23</v>
      </c>
      <c r="L280" s="15" t="s">
        <v>242</v>
      </c>
      <c r="M280" s="15">
        <v>2</v>
      </c>
      <c r="N280" s="15" t="s">
        <v>242</v>
      </c>
      <c r="O280" s="15" t="s">
        <v>1124</v>
      </c>
      <c r="P280" s="15"/>
      <c r="Q280" s="15">
        <v>2</v>
      </c>
      <c r="R280" s="15" t="s">
        <v>1125</v>
      </c>
    </row>
    <row r="281" spans="8:18" x14ac:dyDescent="0.35">
      <c r="H281" s="15" t="s">
        <v>1399</v>
      </c>
      <c r="I281" s="15" t="s">
        <v>803</v>
      </c>
      <c r="J281" s="15" t="s">
        <v>268</v>
      </c>
      <c r="K281" s="15" t="s">
        <v>23</v>
      </c>
      <c r="L281" s="15" t="s">
        <v>242</v>
      </c>
      <c r="M281" s="15">
        <v>1</v>
      </c>
      <c r="N281" s="15" t="s">
        <v>242</v>
      </c>
      <c r="O281" s="15" t="s">
        <v>1124</v>
      </c>
      <c r="P281" s="15"/>
      <c r="Q281" s="15">
        <v>1</v>
      </c>
      <c r="R281" s="15" t="s">
        <v>1125</v>
      </c>
    </row>
    <row r="282" spans="8:18" x14ac:dyDescent="0.35">
      <c r="H282" s="15" t="s">
        <v>1400</v>
      </c>
      <c r="I282" s="15" t="s">
        <v>802</v>
      </c>
      <c r="J282" s="15" t="s">
        <v>269</v>
      </c>
      <c r="K282" s="15" t="s">
        <v>23</v>
      </c>
      <c r="L282" s="15" t="s">
        <v>242</v>
      </c>
      <c r="M282" s="15">
        <v>1</v>
      </c>
      <c r="N282" s="15" t="s">
        <v>242</v>
      </c>
      <c r="O282" s="15" t="s">
        <v>1124</v>
      </c>
      <c r="P282" s="15"/>
      <c r="Q282" s="15">
        <v>1</v>
      </c>
      <c r="R282" s="15" t="s">
        <v>1125</v>
      </c>
    </row>
    <row r="283" spans="8:18" x14ac:dyDescent="0.35">
      <c r="H283" s="15" t="s">
        <v>1401</v>
      </c>
      <c r="I283" s="15" t="s">
        <v>802</v>
      </c>
      <c r="J283" s="15" t="s">
        <v>270</v>
      </c>
      <c r="K283" s="15" t="s">
        <v>23</v>
      </c>
      <c r="L283" s="15" t="s">
        <v>242</v>
      </c>
      <c r="M283" s="15">
        <v>6</v>
      </c>
      <c r="N283" s="15" t="s">
        <v>242</v>
      </c>
      <c r="O283" s="15" t="s">
        <v>1124</v>
      </c>
      <c r="P283" s="15"/>
      <c r="Q283" s="15">
        <v>6</v>
      </c>
      <c r="R283" s="15" t="s">
        <v>1125</v>
      </c>
    </row>
    <row r="284" spans="8:18" x14ac:dyDescent="0.35">
      <c r="H284" s="15" t="s">
        <v>1402</v>
      </c>
      <c r="I284" s="15" t="s">
        <v>804</v>
      </c>
      <c r="J284" s="15" t="s">
        <v>271</v>
      </c>
      <c r="K284" s="15" t="s">
        <v>23</v>
      </c>
      <c r="L284" s="15" t="s">
        <v>242</v>
      </c>
      <c r="M284" s="15">
        <v>1</v>
      </c>
      <c r="N284" s="15" t="s">
        <v>242</v>
      </c>
      <c r="O284" s="15" t="s">
        <v>1124</v>
      </c>
      <c r="P284" s="15"/>
      <c r="Q284" s="15">
        <v>1</v>
      </c>
      <c r="R284" s="15" t="s">
        <v>1125</v>
      </c>
    </row>
    <row r="285" spans="8:18" x14ac:dyDescent="0.35">
      <c r="H285" s="15" t="s">
        <v>1403</v>
      </c>
      <c r="I285" s="15" t="s">
        <v>805</v>
      </c>
      <c r="J285" s="15" t="s">
        <v>272</v>
      </c>
      <c r="K285" s="15" t="s">
        <v>23</v>
      </c>
      <c r="L285" s="15" t="s">
        <v>242</v>
      </c>
      <c r="M285" s="15">
        <v>1</v>
      </c>
      <c r="N285" s="15" t="s">
        <v>242</v>
      </c>
      <c r="O285" s="15" t="s">
        <v>1124</v>
      </c>
      <c r="P285" s="15"/>
      <c r="Q285" s="15">
        <v>1</v>
      </c>
      <c r="R285" s="15" t="s">
        <v>1125</v>
      </c>
    </row>
    <row r="286" spans="8:18" x14ac:dyDescent="0.35">
      <c r="H286" s="15" t="s">
        <v>1404</v>
      </c>
      <c r="I286" s="15" t="s">
        <v>806</v>
      </c>
      <c r="J286" s="15" t="s">
        <v>273</v>
      </c>
      <c r="K286" s="15" t="s">
        <v>23</v>
      </c>
      <c r="L286" s="15" t="s">
        <v>242</v>
      </c>
      <c r="M286" s="15">
        <v>1</v>
      </c>
      <c r="N286" s="15" t="s">
        <v>242</v>
      </c>
      <c r="O286" s="15" t="s">
        <v>1124</v>
      </c>
      <c r="P286" s="15"/>
      <c r="Q286" s="15">
        <v>1</v>
      </c>
      <c r="R286" s="15" t="s">
        <v>1125</v>
      </c>
    </row>
    <row r="287" spans="8:18" x14ac:dyDescent="0.35">
      <c r="H287" s="15" t="s">
        <v>1405</v>
      </c>
      <c r="I287" s="15" t="s">
        <v>274</v>
      </c>
      <c r="J287" s="15" t="s">
        <v>275</v>
      </c>
      <c r="K287" s="15" t="s">
        <v>23</v>
      </c>
      <c r="L287" s="15" t="s">
        <v>242</v>
      </c>
      <c r="M287" s="15">
        <v>1</v>
      </c>
      <c r="N287" s="15" t="s">
        <v>242</v>
      </c>
      <c r="O287" s="15" t="s">
        <v>1124</v>
      </c>
      <c r="P287" s="15"/>
      <c r="Q287" s="15">
        <v>1</v>
      </c>
      <c r="R287" s="15" t="s">
        <v>1125</v>
      </c>
    </row>
    <row r="288" spans="8:18" x14ac:dyDescent="0.35">
      <c r="H288" s="15" t="s">
        <v>1406</v>
      </c>
      <c r="I288" s="15" t="s">
        <v>276</v>
      </c>
      <c r="J288" s="15" t="s">
        <v>277</v>
      </c>
      <c r="K288" s="15" t="s">
        <v>23</v>
      </c>
      <c r="L288" s="15" t="s">
        <v>242</v>
      </c>
      <c r="M288" s="15">
        <v>1</v>
      </c>
      <c r="N288" s="15" t="s">
        <v>242</v>
      </c>
      <c r="O288" s="15" t="s">
        <v>1124</v>
      </c>
      <c r="P288" s="15"/>
      <c r="Q288" s="15">
        <v>1</v>
      </c>
      <c r="R288" s="15" t="s">
        <v>1125</v>
      </c>
    </row>
    <row r="289" spans="8:18" x14ac:dyDescent="0.35">
      <c r="H289" s="15" t="s">
        <v>1407</v>
      </c>
      <c r="I289" s="15" t="s">
        <v>278</v>
      </c>
      <c r="J289" s="15" t="s">
        <v>279</v>
      </c>
      <c r="K289" s="15" t="s">
        <v>23</v>
      </c>
      <c r="L289" s="15" t="s">
        <v>242</v>
      </c>
      <c r="M289" s="15">
        <v>3</v>
      </c>
      <c r="N289" s="15" t="s">
        <v>242</v>
      </c>
      <c r="O289" s="15" t="s">
        <v>1124</v>
      </c>
      <c r="P289" s="15"/>
      <c r="Q289" s="15">
        <v>3</v>
      </c>
      <c r="R289" s="15" t="s">
        <v>1125</v>
      </c>
    </row>
    <row r="290" spans="8:18" x14ac:dyDescent="0.35">
      <c r="H290" s="15" t="s">
        <v>1408</v>
      </c>
      <c r="I290" s="15" t="s">
        <v>280</v>
      </c>
      <c r="J290" s="15" t="s">
        <v>281</v>
      </c>
      <c r="K290" s="15" t="s">
        <v>23</v>
      </c>
      <c r="L290" s="15" t="s">
        <v>242</v>
      </c>
      <c r="M290" s="15">
        <v>1</v>
      </c>
      <c r="N290" s="15" t="s">
        <v>242</v>
      </c>
      <c r="O290" s="15" t="s">
        <v>1124</v>
      </c>
      <c r="P290" s="15"/>
      <c r="Q290" s="15">
        <v>1</v>
      </c>
      <c r="R290" s="15" t="s">
        <v>1125</v>
      </c>
    </row>
    <row r="291" spans="8:18" x14ac:dyDescent="0.35">
      <c r="H291" s="15" t="s">
        <v>1409</v>
      </c>
      <c r="I291" s="15" t="s">
        <v>280</v>
      </c>
      <c r="J291" s="15" t="s">
        <v>282</v>
      </c>
      <c r="K291" s="15" t="s">
        <v>23</v>
      </c>
      <c r="L291" s="15" t="s">
        <v>242</v>
      </c>
      <c r="M291" s="15">
        <v>1</v>
      </c>
      <c r="N291" s="15" t="s">
        <v>242</v>
      </c>
      <c r="O291" s="15" t="s">
        <v>1124</v>
      </c>
      <c r="P291" s="15"/>
      <c r="Q291" s="15">
        <v>1</v>
      </c>
      <c r="R291" s="15" t="s">
        <v>1125</v>
      </c>
    </row>
    <row r="292" spans="8:18" x14ac:dyDescent="0.35">
      <c r="H292" s="15" t="s">
        <v>1410</v>
      </c>
      <c r="I292" s="15" t="s">
        <v>280</v>
      </c>
      <c r="J292" s="15" t="s">
        <v>283</v>
      </c>
      <c r="K292" s="15" t="s">
        <v>23</v>
      </c>
      <c r="L292" s="15" t="s">
        <v>242</v>
      </c>
      <c r="M292" s="15">
        <v>1</v>
      </c>
      <c r="N292" s="15" t="s">
        <v>242</v>
      </c>
      <c r="O292" s="15" t="s">
        <v>1124</v>
      </c>
      <c r="P292" s="15"/>
      <c r="Q292" s="15">
        <v>1</v>
      </c>
      <c r="R292" s="15" t="s">
        <v>1125</v>
      </c>
    </row>
    <row r="293" spans="8:18" x14ac:dyDescent="0.35">
      <c r="H293" s="15" t="s">
        <v>1411</v>
      </c>
      <c r="I293" s="15" t="s">
        <v>284</v>
      </c>
      <c r="J293" s="15" t="s">
        <v>285</v>
      </c>
      <c r="K293" s="15" t="s">
        <v>23</v>
      </c>
      <c r="L293" s="15" t="s">
        <v>242</v>
      </c>
      <c r="M293" s="15">
        <v>2</v>
      </c>
      <c r="N293" s="15" t="s">
        <v>242</v>
      </c>
      <c r="O293" s="15" t="s">
        <v>1124</v>
      </c>
      <c r="P293" s="15"/>
      <c r="Q293" s="15">
        <v>2</v>
      </c>
      <c r="R293" s="15" t="s">
        <v>1125</v>
      </c>
    </row>
    <row r="294" spans="8:18" x14ac:dyDescent="0.35">
      <c r="H294" s="15" t="s">
        <v>1412</v>
      </c>
      <c r="I294" s="15" t="s">
        <v>286</v>
      </c>
      <c r="J294" s="15" t="s">
        <v>287</v>
      </c>
      <c r="K294" s="15" t="s">
        <v>23</v>
      </c>
      <c r="L294" s="15" t="s">
        <v>242</v>
      </c>
      <c r="M294" s="15">
        <v>2</v>
      </c>
      <c r="N294" s="15" t="s">
        <v>242</v>
      </c>
      <c r="O294" s="15" t="s">
        <v>1124</v>
      </c>
      <c r="P294" s="15"/>
      <c r="Q294" s="15">
        <v>2</v>
      </c>
      <c r="R294" s="15" t="s">
        <v>1125</v>
      </c>
    </row>
    <row r="295" spans="8:18" x14ac:dyDescent="0.35">
      <c r="H295" s="15" t="s">
        <v>1413</v>
      </c>
      <c r="I295" s="15" t="s">
        <v>288</v>
      </c>
      <c r="J295" s="15" t="s">
        <v>289</v>
      </c>
      <c r="K295" s="15" t="s">
        <v>23</v>
      </c>
      <c r="L295" s="15" t="s">
        <v>242</v>
      </c>
      <c r="M295" s="15">
        <v>1</v>
      </c>
      <c r="N295" s="15" t="s">
        <v>242</v>
      </c>
      <c r="O295" s="15" t="s">
        <v>1124</v>
      </c>
      <c r="P295" s="15"/>
      <c r="Q295" s="15">
        <v>1</v>
      </c>
      <c r="R295" s="15" t="s">
        <v>1125</v>
      </c>
    </row>
    <row r="296" spans="8:18" x14ac:dyDescent="0.35">
      <c r="H296" s="15" t="s">
        <v>1414</v>
      </c>
      <c r="I296" s="15" t="s">
        <v>290</v>
      </c>
      <c r="J296" s="15" t="s">
        <v>291</v>
      </c>
      <c r="K296" s="15" t="s">
        <v>23</v>
      </c>
      <c r="L296" s="15" t="s">
        <v>242</v>
      </c>
      <c r="M296" s="15">
        <v>1</v>
      </c>
      <c r="N296" s="15" t="s">
        <v>242</v>
      </c>
      <c r="O296" s="15" t="s">
        <v>1124</v>
      </c>
      <c r="P296" s="15"/>
      <c r="Q296" s="15">
        <v>1</v>
      </c>
      <c r="R296" s="15" t="s">
        <v>1125</v>
      </c>
    </row>
    <row r="297" spans="8:18" x14ac:dyDescent="0.35">
      <c r="H297" s="15" t="s">
        <v>1415</v>
      </c>
      <c r="I297" s="15" t="s">
        <v>280</v>
      </c>
      <c r="J297" s="15" t="s">
        <v>292</v>
      </c>
      <c r="K297" s="15" t="s">
        <v>23</v>
      </c>
      <c r="L297" s="15" t="s">
        <v>242</v>
      </c>
      <c r="M297" s="15">
        <v>1</v>
      </c>
      <c r="N297" s="15" t="s">
        <v>242</v>
      </c>
      <c r="O297" s="15" t="s">
        <v>1124</v>
      </c>
      <c r="P297" s="15"/>
      <c r="Q297" s="15">
        <v>1</v>
      </c>
      <c r="R297" s="15" t="s">
        <v>1125</v>
      </c>
    </row>
    <row r="298" spans="8:18" x14ac:dyDescent="0.35">
      <c r="H298" s="15" t="s">
        <v>1416</v>
      </c>
      <c r="I298" s="15" t="s">
        <v>293</v>
      </c>
      <c r="J298" s="15" t="s">
        <v>294</v>
      </c>
      <c r="K298" s="15" t="s">
        <v>23</v>
      </c>
      <c r="L298" s="15" t="s">
        <v>242</v>
      </c>
      <c r="M298" s="15">
        <v>1</v>
      </c>
      <c r="N298" s="15" t="s">
        <v>242</v>
      </c>
      <c r="O298" s="15" t="s">
        <v>1124</v>
      </c>
      <c r="P298" s="15"/>
      <c r="Q298" s="15">
        <v>1</v>
      </c>
      <c r="R298" s="15" t="s">
        <v>1125</v>
      </c>
    </row>
    <row r="299" spans="8:18" x14ac:dyDescent="0.35">
      <c r="H299" s="15" t="s">
        <v>1417</v>
      </c>
      <c r="I299" s="15" t="s">
        <v>295</v>
      </c>
      <c r="J299" s="15" t="s">
        <v>296</v>
      </c>
      <c r="K299" s="15" t="s">
        <v>23</v>
      </c>
      <c r="L299" s="15" t="s">
        <v>242</v>
      </c>
      <c r="M299" s="15">
        <v>1</v>
      </c>
      <c r="N299" s="15" t="s">
        <v>242</v>
      </c>
      <c r="O299" s="15" t="s">
        <v>1124</v>
      </c>
      <c r="P299" s="15"/>
      <c r="Q299" s="15">
        <v>1</v>
      </c>
      <c r="R299" s="15" t="s">
        <v>1125</v>
      </c>
    </row>
    <row r="300" spans="8:18" x14ac:dyDescent="0.35">
      <c r="H300" s="15" t="s">
        <v>1418</v>
      </c>
      <c r="I300" s="15" t="s">
        <v>297</v>
      </c>
      <c r="J300" s="15" t="s">
        <v>298</v>
      </c>
      <c r="K300" s="15" t="s">
        <v>23</v>
      </c>
      <c r="L300" s="15" t="s">
        <v>242</v>
      </c>
      <c r="M300" s="15">
        <v>1</v>
      </c>
      <c r="N300" s="15" t="s">
        <v>242</v>
      </c>
      <c r="O300" s="15" t="s">
        <v>1124</v>
      </c>
      <c r="P300" s="15"/>
      <c r="Q300" s="15">
        <v>1</v>
      </c>
      <c r="R300" s="15" t="s">
        <v>1125</v>
      </c>
    </row>
    <row r="301" spans="8:18" x14ac:dyDescent="0.35">
      <c r="H301" s="15" t="s">
        <v>1419</v>
      </c>
      <c r="I301" s="15" t="s">
        <v>807</v>
      </c>
      <c r="J301" s="15" t="s">
        <v>299</v>
      </c>
      <c r="K301" s="15" t="s">
        <v>23</v>
      </c>
      <c r="L301" s="15" t="s">
        <v>242</v>
      </c>
      <c r="M301" s="15">
        <v>1</v>
      </c>
      <c r="N301" s="15" t="s">
        <v>242</v>
      </c>
      <c r="O301" s="15" t="s">
        <v>1124</v>
      </c>
      <c r="P301" s="15"/>
      <c r="Q301" s="15">
        <v>1</v>
      </c>
      <c r="R301" s="15" t="s">
        <v>1125</v>
      </c>
    </row>
    <row r="302" spans="8:18" x14ac:dyDescent="0.35">
      <c r="H302" s="15" t="s">
        <v>1420</v>
      </c>
      <c r="I302" s="15" t="s">
        <v>808</v>
      </c>
      <c r="J302" s="15" t="s">
        <v>300</v>
      </c>
      <c r="K302" s="15" t="s">
        <v>23</v>
      </c>
      <c r="L302" s="15" t="s">
        <v>242</v>
      </c>
      <c r="M302" s="15">
        <v>1</v>
      </c>
      <c r="N302" s="15" t="s">
        <v>242</v>
      </c>
      <c r="O302" s="15" t="s">
        <v>1124</v>
      </c>
      <c r="P302" s="15"/>
      <c r="Q302" s="15">
        <v>1</v>
      </c>
      <c r="R302" s="15" t="s">
        <v>1125</v>
      </c>
    </row>
    <row r="303" spans="8:18" x14ac:dyDescent="0.35">
      <c r="H303" s="15" t="s">
        <v>1421</v>
      </c>
      <c r="I303" s="15" t="s">
        <v>808</v>
      </c>
      <c r="J303" s="15" t="s">
        <v>300</v>
      </c>
      <c r="K303" s="15" t="s">
        <v>23</v>
      </c>
      <c r="L303" s="15" t="s">
        <v>242</v>
      </c>
      <c r="M303" s="15">
        <v>2</v>
      </c>
      <c r="N303" s="15" t="s">
        <v>242</v>
      </c>
      <c r="O303" s="15" t="s">
        <v>1124</v>
      </c>
      <c r="P303" s="15"/>
      <c r="Q303" s="15">
        <v>2</v>
      </c>
      <c r="R303" s="15" t="s">
        <v>1125</v>
      </c>
    </row>
    <row r="304" spans="8:18" x14ac:dyDescent="0.35">
      <c r="H304" s="15" t="s">
        <v>1422</v>
      </c>
      <c r="I304" s="15" t="s">
        <v>809</v>
      </c>
      <c r="J304" s="15" t="s">
        <v>301</v>
      </c>
      <c r="K304" s="15" t="s">
        <v>23</v>
      </c>
      <c r="L304" s="15" t="s">
        <v>242</v>
      </c>
      <c r="M304" s="15">
        <v>2</v>
      </c>
      <c r="N304" s="15" t="s">
        <v>242</v>
      </c>
      <c r="O304" s="15" t="s">
        <v>1124</v>
      </c>
      <c r="P304" s="15"/>
      <c r="Q304" s="15">
        <v>2</v>
      </c>
      <c r="R304" s="15" t="s">
        <v>1125</v>
      </c>
    </row>
    <row r="305" spans="8:18" x14ac:dyDescent="0.35">
      <c r="H305" s="15" t="s">
        <v>1423</v>
      </c>
      <c r="I305" s="15" t="s">
        <v>810</v>
      </c>
      <c r="J305" s="15" t="s">
        <v>302</v>
      </c>
      <c r="K305" s="15" t="s">
        <v>23</v>
      </c>
      <c r="L305" s="15" t="s">
        <v>242</v>
      </c>
      <c r="M305" s="15">
        <v>1</v>
      </c>
      <c r="N305" s="15" t="s">
        <v>242</v>
      </c>
      <c r="O305" s="15" t="s">
        <v>1124</v>
      </c>
      <c r="P305" s="15"/>
      <c r="Q305" s="15">
        <v>1</v>
      </c>
      <c r="R305" s="15" t="s">
        <v>1125</v>
      </c>
    </row>
    <row r="306" spans="8:18" x14ac:dyDescent="0.35">
      <c r="H306" s="15" t="s">
        <v>1424</v>
      </c>
      <c r="I306" s="15" t="s">
        <v>303</v>
      </c>
      <c r="J306" s="15" t="s">
        <v>304</v>
      </c>
      <c r="K306" s="15" t="s">
        <v>23</v>
      </c>
      <c r="L306" s="15" t="s">
        <v>242</v>
      </c>
      <c r="M306" s="15">
        <v>1</v>
      </c>
      <c r="N306" s="15" t="s">
        <v>242</v>
      </c>
      <c r="O306" s="15" t="s">
        <v>1124</v>
      </c>
      <c r="P306" s="15"/>
      <c r="Q306" s="15">
        <v>1</v>
      </c>
      <c r="R306" s="15" t="s">
        <v>1125</v>
      </c>
    </row>
    <row r="307" spans="8:18" x14ac:dyDescent="0.35">
      <c r="H307" s="15" t="s">
        <v>1425</v>
      </c>
      <c r="I307" s="15" t="s">
        <v>811</v>
      </c>
      <c r="J307" s="15" t="s">
        <v>305</v>
      </c>
      <c r="K307" s="15" t="s">
        <v>23</v>
      </c>
      <c r="L307" s="15" t="s">
        <v>242</v>
      </c>
      <c r="M307" s="15">
        <v>6</v>
      </c>
      <c r="N307" s="15" t="s">
        <v>242</v>
      </c>
      <c r="O307" s="15" t="s">
        <v>1124</v>
      </c>
      <c r="P307" s="15"/>
      <c r="Q307" s="15">
        <v>6</v>
      </c>
      <c r="R307" s="15" t="s">
        <v>1125</v>
      </c>
    </row>
    <row r="308" spans="8:18" x14ac:dyDescent="0.35">
      <c r="H308" s="15" t="s">
        <v>1426</v>
      </c>
      <c r="I308" s="15" t="s">
        <v>811</v>
      </c>
      <c r="J308" s="15" t="s">
        <v>305</v>
      </c>
      <c r="K308" s="15" t="s">
        <v>23</v>
      </c>
      <c r="L308" s="15" t="s">
        <v>242</v>
      </c>
      <c r="M308" s="15">
        <v>0</v>
      </c>
      <c r="N308" s="15" t="s">
        <v>242</v>
      </c>
      <c r="O308" s="15" t="s">
        <v>1124</v>
      </c>
      <c r="P308" s="15"/>
      <c r="Q308" s="15">
        <v>0</v>
      </c>
      <c r="R308" s="15" t="s">
        <v>1128</v>
      </c>
    </row>
    <row r="309" spans="8:18" x14ac:dyDescent="0.35">
      <c r="H309" s="15" t="s">
        <v>1427</v>
      </c>
      <c r="I309" s="15" t="s">
        <v>812</v>
      </c>
      <c r="J309" s="15" t="s">
        <v>306</v>
      </c>
      <c r="K309" s="15" t="s">
        <v>23</v>
      </c>
      <c r="L309" s="15" t="s">
        <v>242</v>
      </c>
      <c r="M309" s="15">
        <v>1</v>
      </c>
      <c r="N309" s="15" t="s">
        <v>242</v>
      </c>
      <c r="O309" s="15" t="s">
        <v>1124</v>
      </c>
      <c r="P309" s="15"/>
      <c r="Q309" s="15">
        <v>1</v>
      </c>
      <c r="R309" s="15" t="s">
        <v>1125</v>
      </c>
    </row>
    <row r="310" spans="8:18" x14ac:dyDescent="0.35">
      <c r="H310" s="15" t="s">
        <v>1428</v>
      </c>
      <c r="I310" s="15" t="s">
        <v>813</v>
      </c>
      <c r="J310" s="15" t="s">
        <v>307</v>
      </c>
      <c r="K310" s="15" t="s">
        <v>23</v>
      </c>
      <c r="L310" s="15" t="s">
        <v>242</v>
      </c>
      <c r="M310" s="15">
        <v>5</v>
      </c>
      <c r="N310" s="15" t="s">
        <v>242</v>
      </c>
      <c r="O310" s="15" t="s">
        <v>1124</v>
      </c>
      <c r="P310" s="15"/>
      <c r="Q310" s="15">
        <v>5</v>
      </c>
      <c r="R310" s="15" t="s">
        <v>1125</v>
      </c>
    </row>
    <row r="311" spans="8:18" x14ac:dyDescent="0.35">
      <c r="H311" s="15" t="s">
        <v>1429</v>
      </c>
      <c r="I311" s="15" t="s">
        <v>813</v>
      </c>
      <c r="J311" s="15" t="s">
        <v>307</v>
      </c>
      <c r="K311" s="15" t="s">
        <v>23</v>
      </c>
      <c r="L311" s="15" t="s">
        <v>242</v>
      </c>
      <c r="M311" s="15">
        <v>0</v>
      </c>
      <c r="N311" s="15" t="s">
        <v>242</v>
      </c>
      <c r="O311" s="15" t="s">
        <v>1124</v>
      </c>
      <c r="P311" s="15"/>
      <c r="Q311" s="15">
        <v>0</v>
      </c>
      <c r="R311" s="15" t="s">
        <v>1128</v>
      </c>
    </row>
    <row r="312" spans="8:18" x14ac:dyDescent="0.35">
      <c r="H312" s="15" t="s">
        <v>1430</v>
      </c>
      <c r="I312" s="15" t="s">
        <v>308</v>
      </c>
      <c r="J312" s="15" t="s">
        <v>309</v>
      </c>
      <c r="K312" s="15" t="s">
        <v>23</v>
      </c>
      <c r="L312" s="15" t="s">
        <v>242</v>
      </c>
      <c r="M312" s="15">
        <v>0</v>
      </c>
      <c r="N312" s="15" t="s">
        <v>242</v>
      </c>
      <c r="O312" s="15" t="s">
        <v>1124</v>
      </c>
      <c r="P312" s="15"/>
      <c r="Q312" s="15">
        <v>0</v>
      </c>
      <c r="R312" s="15" t="s">
        <v>1128</v>
      </c>
    </row>
    <row r="313" spans="8:18" x14ac:dyDescent="0.35">
      <c r="H313" s="15" t="s">
        <v>1431</v>
      </c>
      <c r="I313" s="15" t="s">
        <v>814</v>
      </c>
      <c r="J313" s="15" t="s">
        <v>310</v>
      </c>
      <c r="K313" s="15" t="s">
        <v>23</v>
      </c>
      <c r="L313" s="15" t="s">
        <v>242</v>
      </c>
      <c r="M313" s="15">
        <v>3</v>
      </c>
      <c r="N313" s="15" t="s">
        <v>242</v>
      </c>
      <c r="O313" s="15" t="s">
        <v>1124</v>
      </c>
      <c r="P313" s="15"/>
      <c r="Q313" s="15">
        <v>3</v>
      </c>
      <c r="R313" s="15" t="s">
        <v>1125</v>
      </c>
    </row>
    <row r="314" spans="8:18" x14ac:dyDescent="0.35">
      <c r="H314" s="15" t="s">
        <v>1432</v>
      </c>
      <c r="I314" s="15" t="s">
        <v>814</v>
      </c>
      <c r="J314" s="15" t="s">
        <v>310</v>
      </c>
      <c r="K314" s="15" t="s">
        <v>23</v>
      </c>
      <c r="L314" s="15" t="s">
        <v>242</v>
      </c>
      <c r="M314" s="15">
        <v>0</v>
      </c>
      <c r="N314" s="15" t="s">
        <v>242</v>
      </c>
      <c r="O314" s="15" t="s">
        <v>1124</v>
      </c>
      <c r="P314" s="15"/>
      <c r="Q314" s="15">
        <v>0</v>
      </c>
      <c r="R314" s="15" t="s">
        <v>1128</v>
      </c>
    </row>
    <row r="315" spans="8:18" x14ac:dyDescent="0.35">
      <c r="H315" s="15" t="s">
        <v>1433</v>
      </c>
      <c r="I315" s="15" t="s">
        <v>815</v>
      </c>
      <c r="J315" s="15" t="s">
        <v>311</v>
      </c>
      <c r="K315" s="15" t="s">
        <v>23</v>
      </c>
      <c r="L315" s="15" t="s">
        <v>242</v>
      </c>
      <c r="M315" s="15">
        <v>3</v>
      </c>
      <c r="N315" s="15" t="s">
        <v>242</v>
      </c>
      <c r="O315" s="15" t="s">
        <v>1124</v>
      </c>
      <c r="P315" s="15"/>
      <c r="Q315" s="15">
        <v>3</v>
      </c>
      <c r="R315" s="15" t="s">
        <v>1125</v>
      </c>
    </row>
    <row r="316" spans="8:18" x14ac:dyDescent="0.35">
      <c r="H316" s="15" t="s">
        <v>1434</v>
      </c>
      <c r="I316" s="15" t="s">
        <v>815</v>
      </c>
      <c r="J316" s="15" t="s">
        <v>311</v>
      </c>
      <c r="K316" s="15" t="s">
        <v>23</v>
      </c>
      <c r="L316" s="15" t="s">
        <v>242</v>
      </c>
      <c r="M316" s="15">
        <v>0</v>
      </c>
      <c r="N316" s="15" t="s">
        <v>242</v>
      </c>
      <c r="O316" s="15" t="s">
        <v>1124</v>
      </c>
      <c r="P316" s="15"/>
      <c r="Q316" s="15">
        <v>0</v>
      </c>
      <c r="R316" s="15" t="s">
        <v>1128</v>
      </c>
    </row>
    <row r="317" spans="8:18" x14ac:dyDescent="0.35">
      <c r="H317" s="15" t="s">
        <v>1435</v>
      </c>
      <c r="I317" s="15" t="s">
        <v>816</v>
      </c>
      <c r="J317" s="15" t="s">
        <v>312</v>
      </c>
      <c r="K317" s="15" t="s">
        <v>23</v>
      </c>
      <c r="L317" s="15" t="s">
        <v>242</v>
      </c>
      <c r="M317" s="15">
        <v>4</v>
      </c>
      <c r="N317" s="15" t="s">
        <v>242</v>
      </c>
      <c r="O317" s="15" t="s">
        <v>1124</v>
      </c>
      <c r="P317" s="15"/>
      <c r="Q317" s="15">
        <v>4</v>
      </c>
      <c r="R317" s="15" t="s">
        <v>1125</v>
      </c>
    </row>
    <row r="318" spans="8:18" x14ac:dyDescent="0.35">
      <c r="H318" s="15" t="s">
        <v>1436</v>
      </c>
      <c r="I318" s="15" t="s">
        <v>817</v>
      </c>
      <c r="J318" s="15" t="s">
        <v>55</v>
      </c>
      <c r="K318" s="15" t="s">
        <v>23</v>
      </c>
      <c r="L318" s="15" t="s">
        <v>242</v>
      </c>
      <c r="M318" s="15">
        <v>38</v>
      </c>
      <c r="N318" s="15" t="s">
        <v>242</v>
      </c>
      <c r="O318" s="15" t="s">
        <v>1124</v>
      </c>
      <c r="P318" s="15"/>
      <c r="Q318" s="15">
        <v>38</v>
      </c>
      <c r="R318" s="15" t="s">
        <v>1125</v>
      </c>
    </row>
    <row r="319" spans="8:18" x14ac:dyDescent="0.35">
      <c r="H319" s="15" t="s">
        <v>1437</v>
      </c>
      <c r="I319" s="15" t="s">
        <v>818</v>
      </c>
      <c r="J319" s="15" t="s">
        <v>66</v>
      </c>
      <c r="K319" s="15" t="s">
        <v>23</v>
      </c>
      <c r="L319" s="15" t="s">
        <v>242</v>
      </c>
      <c r="M319" s="15">
        <v>32</v>
      </c>
      <c r="N319" s="15" t="s">
        <v>242</v>
      </c>
      <c r="O319" s="15" t="s">
        <v>1124</v>
      </c>
      <c r="P319" s="15"/>
      <c r="Q319" s="15">
        <v>32</v>
      </c>
      <c r="R319" s="15" t="s">
        <v>1125</v>
      </c>
    </row>
    <row r="320" spans="8:18" x14ac:dyDescent="0.35">
      <c r="H320" s="15" t="s">
        <v>1438</v>
      </c>
      <c r="I320" s="15" t="s">
        <v>819</v>
      </c>
      <c r="J320" s="15" t="s">
        <v>67</v>
      </c>
      <c r="K320" s="15" t="s">
        <v>23</v>
      </c>
      <c r="L320" s="15" t="s">
        <v>242</v>
      </c>
      <c r="M320" s="15">
        <v>30</v>
      </c>
      <c r="N320" s="15" t="s">
        <v>242</v>
      </c>
      <c r="O320" s="15" t="s">
        <v>1124</v>
      </c>
      <c r="P320" s="15"/>
      <c r="Q320" s="15">
        <v>30</v>
      </c>
      <c r="R320" s="15" t="s">
        <v>1125</v>
      </c>
    </row>
    <row r="321" spans="8:18" x14ac:dyDescent="0.35">
      <c r="H321" s="15" t="s">
        <v>1439</v>
      </c>
      <c r="I321" s="15" t="s">
        <v>83</v>
      </c>
      <c r="J321" s="15" t="s">
        <v>68</v>
      </c>
      <c r="K321" s="15" t="s">
        <v>23</v>
      </c>
      <c r="L321" s="15" t="s">
        <v>242</v>
      </c>
      <c r="M321" s="15">
        <v>72</v>
      </c>
      <c r="N321" s="15" t="s">
        <v>242</v>
      </c>
      <c r="O321" s="15" t="s">
        <v>1124</v>
      </c>
      <c r="P321" s="15"/>
      <c r="Q321" s="15">
        <v>72</v>
      </c>
      <c r="R321" s="15" t="s">
        <v>1125</v>
      </c>
    </row>
    <row r="322" spans="8:18" x14ac:dyDescent="0.35">
      <c r="H322" s="15" t="s">
        <v>1440</v>
      </c>
      <c r="I322" s="15" t="s">
        <v>84</v>
      </c>
      <c r="J322" s="15" t="s">
        <v>69</v>
      </c>
      <c r="K322" s="15" t="s">
        <v>23</v>
      </c>
      <c r="L322" s="15" t="s">
        <v>242</v>
      </c>
      <c r="M322" s="15">
        <v>34</v>
      </c>
      <c r="N322" s="15" t="s">
        <v>242</v>
      </c>
      <c r="O322" s="15" t="s">
        <v>1124</v>
      </c>
      <c r="P322" s="15"/>
      <c r="Q322" s="15">
        <v>34</v>
      </c>
      <c r="R322" s="15" t="s">
        <v>1125</v>
      </c>
    </row>
    <row r="323" spans="8:18" x14ac:dyDescent="0.35">
      <c r="H323" s="15" t="s">
        <v>1441</v>
      </c>
      <c r="I323" s="15" t="s">
        <v>820</v>
      </c>
      <c r="J323" s="15" t="s">
        <v>70</v>
      </c>
      <c r="K323" s="15" t="s">
        <v>23</v>
      </c>
      <c r="L323" s="15" t="s">
        <v>242</v>
      </c>
      <c r="M323" s="15">
        <v>24</v>
      </c>
      <c r="N323" s="15" t="s">
        <v>242</v>
      </c>
      <c r="O323" s="15" t="s">
        <v>1124</v>
      </c>
      <c r="P323" s="15"/>
      <c r="Q323" s="15">
        <v>24</v>
      </c>
      <c r="R323" s="15" t="s">
        <v>1125</v>
      </c>
    </row>
    <row r="324" spans="8:18" x14ac:dyDescent="0.35">
      <c r="H324" s="15" t="s">
        <v>1442</v>
      </c>
      <c r="I324" s="15" t="s">
        <v>821</v>
      </c>
      <c r="J324" s="15" t="s">
        <v>71</v>
      </c>
      <c r="K324" s="15" t="s">
        <v>23</v>
      </c>
      <c r="L324" s="15" t="s">
        <v>242</v>
      </c>
      <c r="M324" s="15">
        <v>13</v>
      </c>
      <c r="N324" s="15" t="s">
        <v>242</v>
      </c>
      <c r="O324" s="15" t="s">
        <v>1124</v>
      </c>
      <c r="P324" s="15"/>
      <c r="Q324" s="15">
        <v>13</v>
      </c>
      <c r="R324" s="15" t="s">
        <v>1125</v>
      </c>
    </row>
    <row r="325" spans="8:18" x14ac:dyDescent="0.35">
      <c r="H325" s="15" t="s">
        <v>1443</v>
      </c>
      <c r="I325" s="15" t="s">
        <v>822</v>
      </c>
      <c r="J325" s="15" t="s">
        <v>313</v>
      </c>
      <c r="K325" s="15" t="s">
        <v>23</v>
      </c>
      <c r="L325" s="15" t="s">
        <v>242</v>
      </c>
      <c r="M325" s="15">
        <v>50</v>
      </c>
      <c r="N325" s="15" t="s">
        <v>242</v>
      </c>
      <c r="O325" s="15" t="s">
        <v>1124</v>
      </c>
      <c r="P325" s="15"/>
      <c r="Q325" s="15">
        <v>50</v>
      </c>
      <c r="R325" s="15" t="s">
        <v>1125</v>
      </c>
    </row>
    <row r="326" spans="8:18" x14ac:dyDescent="0.35">
      <c r="H326" s="15" t="s">
        <v>1444</v>
      </c>
      <c r="I326" s="15" t="s">
        <v>810</v>
      </c>
      <c r="J326" s="15" t="s">
        <v>314</v>
      </c>
      <c r="K326" s="15" t="s">
        <v>23</v>
      </c>
      <c r="L326" s="15" t="s">
        <v>242</v>
      </c>
      <c r="M326" s="15">
        <v>1</v>
      </c>
      <c r="N326" s="15" t="s">
        <v>242</v>
      </c>
      <c r="O326" s="15" t="s">
        <v>1124</v>
      </c>
      <c r="P326" s="15"/>
      <c r="Q326" s="15">
        <v>1</v>
      </c>
      <c r="R326" s="15" t="s">
        <v>1125</v>
      </c>
    </row>
    <row r="327" spans="8:18" x14ac:dyDescent="0.35">
      <c r="H327" s="15" t="s">
        <v>1445</v>
      </c>
      <c r="I327" s="15" t="s">
        <v>315</v>
      </c>
      <c r="J327" s="15" t="s">
        <v>126</v>
      </c>
      <c r="K327" s="15" t="s">
        <v>23</v>
      </c>
      <c r="L327" s="15" t="s">
        <v>242</v>
      </c>
      <c r="M327" s="15">
        <v>4</v>
      </c>
      <c r="N327" s="15" t="s">
        <v>242</v>
      </c>
      <c r="O327" s="15" t="s">
        <v>1124</v>
      </c>
      <c r="P327" s="15"/>
      <c r="Q327" s="15">
        <v>4</v>
      </c>
      <c r="R327" s="15" t="s">
        <v>1125</v>
      </c>
    </row>
    <row r="328" spans="8:18" x14ac:dyDescent="0.35">
      <c r="H328" s="15" t="s">
        <v>1446</v>
      </c>
      <c r="I328" s="15" t="s">
        <v>823</v>
      </c>
      <c r="J328" s="15" t="s">
        <v>316</v>
      </c>
      <c r="K328" s="15" t="s">
        <v>23</v>
      </c>
      <c r="L328" s="15" t="s">
        <v>242</v>
      </c>
      <c r="M328" s="15">
        <v>1</v>
      </c>
      <c r="N328" s="15" t="s">
        <v>242</v>
      </c>
      <c r="O328" s="15" t="s">
        <v>1124</v>
      </c>
      <c r="P328" s="15"/>
      <c r="Q328" s="15">
        <v>1</v>
      </c>
      <c r="R328" s="15" t="s">
        <v>1125</v>
      </c>
    </row>
    <row r="329" spans="8:18" x14ac:dyDescent="0.35">
      <c r="H329" s="15" t="s">
        <v>1447</v>
      </c>
      <c r="I329" s="15" t="s">
        <v>317</v>
      </c>
      <c r="J329" s="15" t="s">
        <v>318</v>
      </c>
      <c r="K329" s="15" t="s">
        <v>23</v>
      </c>
      <c r="L329" s="15" t="s">
        <v>242</v>
      </c>
      <c r="M329" s="15">
        <v>0</v>
      </c>
      <c r="N329" s="15" t="s">
        <v>242</v>
      </c>
      <c r="O329" s="15" t="s">
        <v>1124</v>
      </c>
      <c r="P329" s="15"/>
      <c r="Q329" s="15">
        <v>0</v>
      </c>
      <c r="R329" s="15" t="s">
        <v>1128</v>
      </c>
    </row>
    <row r="330" spans="8:18" x14ac:dyDescent="0.35">
      <c r="H330" s="15" t="s">
        <v>1448</v>
      </c>
      <c r="I330" s="15" t="s">
        <v>824</v>
      </c>
      <c r="J330" s="15" t="s">
        <v>176</v>
      </c>
      <c r="K330" s="15" t="s">
        <v>23</v>
      </c>
      <c r="L330" s="15" t="s">
        <v>242</v>
      </c>
      <c r="M330" s="15">
        <v>1</v>
      </c>
      <c r="N330" s="15" t="s">
        <v>242</v>
      </c>
      <c r="O330" s="15" t="s">
        <v>1124</v>
      </c>
      <c r="P330" s="15"/>
      <c r="Q330" s="15">
        <v>1</v>
      </c>
      <c r="R330" s="15" t="s">
        <v>1125</v>
      </c>
    </row>
    <row r="331" spans="8:18" x14ac:dyDescent="0.35">
      <c r="H331" s="15" t="s">
        <v>1449</v>
      </c>
      <c r="I331" s="15" t="s">
        <v>319</v>
      </c>
      <c r="J331" s="15" t="s">
        <v>320</v>
      </c>
      <c r="K331" s="15" t="s">
        <v>23</v>
      </c>
      <c r="L331" s="15" t="s">
        <v>242</v>
      </c>
      <c r="M331" s="15">
        <v>5</v>
      </c>
      <c r="N331" s="15" t="s">
        <v>242</v>
      </c>
      <c r="O331" s="15" t="s">
        <v>1124</v>
      </c>
      <c r="P331" s="15"/>
      <c r="Q331" s="15">
        <v>5</v>
      </c>
      <c r="R331" s="15" t="s">
        <v>1125</v>
      </c>
    </row>
    <row r="332" spans="8:18" x14ac:dyDescent="0.35">
      <c r="H332" s="15" t="s">
        <v>1450</v>
      </c>
      <c r="I332" s="15" t="s">
        <v>319</v>
      </c>
      <c r="J332" s="15" t="s">
        <v>320</v>
      </c>
      <c r="K332" s="15" t="s">
        <v>23</v>
      </c>
      <c r="L332" s="15" t="s">
        <v>242</v>
      </c>
      <c r="M332" s="15">
        <v>0</v>
      </c>
      <c r="N332" s="15" t="s">
        <v>242</v>
      </c>
      <c r="O332" s="15" t="s">
        <v>1124</v>
      </c>
      <c r="P332" s="15"/>
      <c r="Q332" s="15">
        <v>0</v>
      </c>
      <c r="R332" s="15" t="s">
        <v>1128</v>
      </c>
    </row>
    <row r="333" spans="8:18" x14ac:dyDescent="0.35">
      <c r="H333" s="15" t="s">
        <v>1451</v>
      </c>
      <c r="I333" s="15" t="s">
        <v>825</v>
      </c>
      <c r="J333" s="15" t="s">
        <v>321</v>
      </c>
      <c r="K333" s="15" t="s">
        <v>23</v>
      </c>
      <c r="L333" s="15" t="s">
        <v>242</v>
      </c>
      <c r="M333" s="15">
        <v>3</v>
      </c>
      <c r="N333" s="15" t="s">
        <v>242</v>
      </c>
      <c r="O333" s="15" t="s">
        <v>1124</v>
      </c>
      <c r="P333" s="15"/>
      <c r="Q333" s="15">
        <v>3</v>
      </c>
      <c r="R333" s="15" t="s">
        <v>1125</v>
      </c>
    </row>
    <row r="334" spans="8:18" x14ac:dyDescent="0.35">
      <c r="H334" s="15" t="s">
        <v>1452</v>
      </c>
      <c r="I334" s="15" t="s">
        <v>825</v>
      </c>
      <c r="J334" s="15" t="s">
        <v>321</v>
      </c>
      <c r="K334" s="15" t="s">
        <v>23</v>
      </c>
      <c r="L334" s="15" t="s">
        <v>242</v>
      </c>
      <c r="M334" s="15">
        <v>0</v>
      </c>
      <c r="N334" s="15" t="s">
        <v>242</v>
      </c>
      <c r="O334" s="15" t="s">
        <v>1124</v>
      </c>
      <c r="P334" s="15"/>
      <c r="Q334" s="15">
        <v>0</v>
      </c>
      <c r="R334" s="15" t="s">
        <v>1128</v>
      </c>
    </row>
    <row r="335" spans="8:18" x14ac:dyDescent="0.35">
      <c r="H335" s="15" t="s">
        <v>1453</v>
      </c>
      <c r="I335" s="15" t="s">
        <v>826</v>
      </c>
      <c r="J335" s="15" t="s">
        <v>322</v>
      </c>
      <c r="K335" s="15" t="s">
        <v>23</v>
      </c>
      <c r="L335" s="15" t="s">
        <v>242</v>
      </c>
      <c r="M335" s="15">
        <v>6</v>
      </c>
      <c r="N335" s="15" t="s">
        <v>242</v>
      </c>
      <c r="O335" s="15" t="s">
        <v>1124</v>
      </c>
      <c r="P335" s="15"/>
      <c r="Q335" s="15">
        <v>6</v>
      </c>
      <c r="R335" s="15" t="s">
        <v>1125</v>
      </c>
    </row>
    <row r="336" spans="8:18" x14ac:dyDescent="0.35">
      <c r="H336" s="15" t="s">
        <v>1454</v>
      </c>
      <c r="I336" s="15" t="s">
        <v>826</v>
      </c>
      <c r="J336" s="15" t="s">
        <v>322</v>
      </c>
      <c r="K336" s="15" t="s">
        <v>23</v>
      </c>
      <c r="L336" s="15" t="s">
        <v>242</v>
      </c>
      <c r="M336" s="15">
        <v>0</v>
      </c>
      <c r="N336" s="15" t="s">
        <v>242</v>
      </c>
      <c r="O336" s="15" t="s">
        <v>1124</v>
      </c>
      <c r="P336" s="15"/>
      <c r="Q336" s="15">
        <v>0</v>
      </c>
      <c r="R336" s="15" t="s">
        <v>1128</v>
      </c>
    </row>
    <row r="337" spans="8:18" x14ac:dyDescent="0.35">
      <c r="H337" s="15" t="s">
        <v>1455</v>
      </c>
      <c r="I337" s="15" t="s">
        <v>827</v>
      </c>
      <c r="J337" s="15" t="s">
        <v>323</v>
      </c>
      <c r="K337" s="15" t="s">
        <v>23</v>
      </c>
      <c r="L337" s="15" t="s">
        <v>242</v>
      </c>
      <c r="M337" s="15">
        <v>2</v>
      </c>
      <c r="N337" s="15" t="s">
        <v>242</v>
      </c>
      <c r="O337" s="15" t="s">
        <v>1124</v>
      </c>
      <c r="P337" s="15"/>
      <c r="Q337" s="15">
        <v>2</v>
      </c>
      <c r="R337" s="15" t="s">
        <v>1125</v>
      </c>
    </row>
    <row r="338" spans="8:18" x14ac:dyDescent="0.35">
      <c r="H338" s="15" t="s">
        <v>1456</v>
      </c>
      <c r="I338" s="15" t="s">
        <v>827</v>
      </c>
      <c r="J338" s="15" t="s">
        <v>323</v>
      </c>
      <c r="K338" s="15" t="s">
        <v>23</v>
      </c>
      <c r="L338" s="15" t="s">
        <v>242</v>
      </c>
      <c r="M338" s="15">
        <v>0</v>
      </c>
      <c r="N338" s="15" t="s">
        <v>242</v>
      </c>
      <c r="O338" s="15" t="s">
        <v>1124</v>
      </c>
      <c r="P338" s="15"/>
      <c r="Q338" s="15">
        <v>0</v>
      </c>
      <c r="R338" s="15" t="s">
        <v>1128</v>
      </c>
    </row>
    <row r="339" spans="8:18" x14ac:dyDescent="0.35">
      <c r="H339" s="15" t="s">
        <v>1457</v>
      </c>
      <c r="I339" s="15" t="s">
        <v>324</v>
      </c>
      <c r="J339" s="15" t="s">
        <v>325</v>
      </c>
      <c r="K339" s="15" t="s">
        <v>23</v>
      </c>
      <c r="L339" s="15" t="s">
        <v>242</v>
      </c>
      <c r="M339" s="15">
        <v>1</v>
      </c>
      <c r="N339" s="15" t="s">
        <v>242</v>
      </c>
      <c r="O339" s="15" t="s">
        <v>1124</v>
      </c>
      <c r="P339" s="15"/>
      <c r="Q339" s="15">
        <v>1</v>
      </c>
      <c r="R339" s="15" t="s">
        <v>1125</v>
      </c>
    </row>
    <row r="340" spans="8:18" x14ac:dyDescent="0.35">
      <c r="H340" s="15" t="s">
        <v>1458</v>
      </c>
      <c r="I340" s="15" t="s">
        <v>828</v>
      </c>
      <c r="J340" s="15" t="s">
        <v>326</v>
      </c>
      <c r="K340" s="15" t="s">
        <v>23</v>
      </c>
      <c r="L340" s="15" t="s">
        <v>242</v>
      </c>
      <c r="M340" s="15">
        <v>2</v>
      </c>
      <c r="N340" s="15" t="s">
        <v>242</v>
      </c>
      <c r="O340" s="15" t="s">
        <v>1124</v>
      </c>
      <c r="P340" s="15"/>
      <c r="Q340" s="15">
        <v>2</v>
      </c>
      <c r="R340" s="15" t="s">
        <v>1125</v>
      </c>
    </row>
    <row r="341" spans="8:18" x14ac:dyDescent="0.35">
      <c r="H341" s="15" t="s">
        <v>1459</v>
      </c>
      <c r="I341" s="15" t="s">
        <v>828</v>
      </c>
      <c r="J341" s="15" t="s">
        <v>326</v>
      </c>
      <c r="K341" s="15" t="s">
        <v>23</v>
      </c>
      <c r="L341" s="15" t="s">
        <v>242</v>
      </c>
      <c r="M341" s="15">
        <v>0</v>
      </c>
      <c r="N341" s="15" t="s">
        <v>242</v>
      </c>
      <c r="O341" s="15" t="s">
        <v>1124</v>
      </c>
      <c r="P341" s="15"/>
      <c r="Q341" s="15">
        <v>0</v>
      </c>
      <c r="R341" s="15" t="s">
        <v>1128</v>
      </c>
    </row>
    <row r="342" spans="8:18" x14ac:dyDescent="0.35">
      <c r="H342" s="15" t="s">
        <v>1460</v>
      </c>
      <c r="I342" s="15" t="s">
        <v>829</v>
      </c>
      <c r="J342" s="15" t="s">
        <v>327</v>
      </c>
      <c r="K342" s="15" t="s">
        <v>23</v>
      </c>
      <c r="L342" s="15" t="s">
        <v>242</v>
      </c>
      <c r="M342" s="15">
        <v>1</v>
      </c>
      <c r="N342" s="15" t="s">
        <v>242</v>
      </c>
      <c r="O342" s="15" t="s">
        <v>1124</v>
      </c>
      <c r="P342" s="15"/>
      <c r="Q342" s="15">
        <v>1</v>
      </c>
      <c r="R342" s="15" t="s">
        <v>1125</v>
      </c>
    </row>
    <row r="343" spans="8:18" x14ac:dyDescent="0.35">
      <c r="H343" s="15" t="s">
        <v>1461</v>
      </c>
      <c r="I343" s="15" t="s">
        <v>830</v>
      </c>
      <c r="J343" s="15" t="s">
        <v>328</v>
      </c>
      <c r="K343" s="15" t="s">
        <v>23</v>
      </c>
      <c r="L343" s="15" t="s">
        <v>242</v>
      </c>
      <c r="M343" s="15">
        <v>2</v>
      </c>
      <c r="N343" s="15" t="s">
        <v>242</v>
      </c>
      <c r="O343" s="15" t="s">
        <v>1124</v>
      </c>
      <c r="P343" s="15"/>
      <c r="Q343" s="15">
        <v>2</v>
      </c>
      <c r="R343" s="15" t="s">
        <v>1125</v>
      </c>
    </row>
    <row r="344" spans="8:18" x14ac:dyDescent="0.35">
      <c r="H344" s="15" t="s">
        <v>1462</v>
      </c>
      <c r="I344" s="15" t="s">
        <v>329</v>
      </c>
      <c r="J344" s="15" t="s">
        <v>330</v>
      </c>
      <c r="K344" s="15" t="s">
        <v>23</v>
      </c>
      <c r="L344" s="15" t="s">
        <v>242</v>
      </c>
      <c r="M344" s="15">
        <v>0</v>
      </c>
      <c r="N344" s="15" t="s">
        <v>242</v>
      </c>
      <c r="O344" s="15" t="s">
        <v>1124</v>
      </c>
      <c r="P344" s="15"/>
      <c r="Q344" s="15">
        <v>0</v>
      </c>
      <c r="R344" s="15" t="s">
        <v>1128</v>
      </c>
    </row>
    <row r="345" spans="8:18" x14ac:dyDescent="0.35">
      <c r="H345" s="15" t="s">
        <v>1463</v>
      </c>
      <c r="I345" s="15" t="s">
        <v>831</v>
      </c>
      <c r="J345" s="15" t="s">
        <v>331</v>
      </c>
      <c r="K345" s="15" t="s">
        <v>23</v>
      </c>
      <c r="L345" s="15" t="s">
        <v>242</v>
      </c>
      <c r="M345" s="15">
        <v>1</v>
      </c>
      <c r="N345" s="15" t="s">
        <v>242</v>
      </c>
      <c r="O345" s="15" t="s">
        <v>1124</v>
      </c>
      <c r="P345" s="15"/>
      <c r="Q345" s="15">
        <v>1</v>
      </c>
      <c r="R345" s="15" t="s">
        <v>1125</v>
      </c>
    </row>
    <row r="346" spans="8:18" x14ac:dyDescent="0.35">
      <c r="H346" s="15" t="s">
        <v>1464</v>
      </c>
      <c r="I346" s="15" t="s">
        <v>831</v>
      </c>
      <c r="J346" s="15" t="s">
        <v>332</v>
      </c>
      <c r="K346" s="15" t="s">
        <v>23</v>
      </c>
      <c r="L346" s="15" t="s">
        <v>242</v>
      </c>
      <c r="M346" s="15">
        <v>2</v>
      </c>
      <c r="N346" s="15" t="s">
        <v>242</v>
      </c>
      <c r="O346" s="15" t="s">
        <v>1124</v>
      </c>
      <c r="P346" s="15"/>
      <c r="Q346" s="15">
        <v>2</v>
      </c>
      <c r="R346" s="15" t="s">
        <v>1125</v>
      </c>
    </row>
    <row r="347" spans="8:18" x14ac:dyDescent="0.35">
      <c r="H347" s="15" t="s">
        <v>1465</v>
      </c>
      <c r="I347" s="15" t="s">
        <v>832</v>
      </c>
      <c r="J347" s="15" t="s">
        <v>333</v>
      </c>
      <c r="K347" s="15" t="s">
        <v>23</v>
      </c>
      <c r="L347" s="15" t="s">
        <v>242</v>
      </c>
      <c r="M347" s="15">
        <v>1</v>
      </c>
      <c r="N347" s="15" t="s">
        <v>242</v>
      </c>
      <c r="O347" s="15" t="s">
        <v>1124</v>
      </c>
      <c r="P347" s="15"/>
      <c r="Q347" s="15">
        <v>1</v>
      </c>
      <c r="R347" s="15" t="s">
        <v>1125</v>
      </c>
    </row>
    <row r="348" spans="8:18" x14ac:dyDescent="0.35">
      <c r="H348" s="15" t="s">
        <v>1466</v>
      </c>
      <c r="I348" s="15" t="s">
        <v>833</v>
      </c>
      <c r="J348" s="15" t="s">
        <v>334</v>
      </c>
      <c r="K348" s="15" t="s">
        <v>23</v>
      </c>
      <c r="L348" s="15" t="s">
        <v>242</v>
      </c>
      <c r="M348" s="15">
        <v>2</v>
      </c>
      <c r="N348" s="15" t="s">
        <v>242</v>
      </c>
      <c r="O348" s="15" t="s">
        <v>1124</v>
      </c>
      <c r="P348" s="15"/>
      <c r="Q348" s="15">
        <v>2</v>
      </c>
      <c r="R348" s="15" t="s">
        <v>1125</v>
      </c>
    </row>
    <row r="349" spans="8:18" x14ac:dyDescent="0.35">
      <c r="H349" s="15" t="s">
        <v>1467</v>
      </c>
      <c r="I349" s="15" t="s">
        <v>833</v>
      </c>
      <c r="J349" s="15" t="s">
        <v>334</v>
      </c>
      <c r="K349" s="15" t="s">
        <v>23</v>
      </c>
      <c r="L349" s="15" t="s">
        <v>242</v>
      </c>
      <c r="M349" s="15">
        <v>0</v>
      </c>
      <c r="N349" s="15" t="s">
        <v>242</v>
      </c>
      <c r="O349" s="15" t="s">
        <v>1124</v>
      </c>
      <c r="P349" s="15"/>
      <c r="Q349" s="15">
        <v>0</v>
      </c>
      <c r="R349" s="15" t="s">
        <v>1128</v>
      </c>
    </row>
    <row r="350" spans="8:18" x14ac:dyDescent="0.35">
      <c r="H350" s="15" t="s">
        <v>1468</v>
      </c>
      <c r="I350" s="15" t="s">
        <v>834</v>
      </c>
      <c r="J350" s="15" t="s">
        <v>335</v>
      </c>
      <c r="K350" s="15" t="s">
        <v>23</v>
      </c>
      <c r="L350" s="15" t="s">
        <v>242</v>
      </c>
      <c r="M350" s="15">
        <v>1</v>
      </c>
      <c r="N350" s="15" t="s">
        <v>242</v>
      </c>
      <c r="O350" s="15" t="s">
        <v>1124</v>
      </c>
      <c r="P350" s="15"/>
      <c r="Q350" s="15">
        <v>1</v>
      </c>
      <c r="R350" s="15" t="s">
        <v>1125</v>
      </c>
    </row>
    <row r="351" spans="8:18" x14ac:dyDescent="0.35">
      <c r="H351" s="15" t="s">
        <v>1469</v>
      </c>
      <c r="I351" s="15" t="s">
        <v>835</v>
      </c>
      <c r="J351" s="15" t="s">
        <v>336</v>
      </c>
      <c r="K351" s="15" t="s">
        <v>23</v>
      </c>
      <c r="L351" s="15" t="s">
        <v>242</v>
      </c>
      <c r="M351" s="15">
        <v>1</v>
      </c>
      <c r="N351" s="15" t="s">
        <v>242</v>
      </c>
      <c r="O351" s="15" t="s">
        <v>1124</v>
      </c>
      <c r="P351" s="15"/>
      <c r="Q351" s="15">
        <v>1</v>
      </c>
      <c r="R351" s="15" t="s">
        <v>1125</v>
      </c>
    </row>
    <row r="352" spans="8:18" x14ac:dyDescent="0.35">
      <c r="H352" s="15" t="s">
        <v>1470</v>
      </c>
      <c r="I352" s="15" t="s">
        <v>835</v>
      </c>
      <c r="J352" s="15" t="s">
        <v>337</v>
      </c>
      <c r="K352" s="15" t="s">
        <v>23</v>
      </c>
      <c r="L352" s="15" t="s">
        <v>242</v>
      </c>
      <c r="M352" s="15">
        <v>1</v>
      </c>
      <c r="N352" s="15" t="s">
        <v>242</v>
      </c>
      <c r="O352" s="15" t="s">
        <v>1124</v>
      </c>
      <c r="P352" s="15"/>
      <c r="Q352" s="15">
        <v>1</v>
      </c>
      <c r="R352" s="15" t="s">
        <v>1125</v>
      </c>
    </row>
    <row r="353" spans="8:18" x14ac:dyDescent="0.35">
      <c r="H353" s="15" t="s">
        <v>1471</v>
      </c>
      <c r="I353" s="15" t="s">
        <v>836</v>
      </c>
      <c r="J353" s="15" t="s">
        <v>338</v>
      </c>
      <c r="K353" s="15" t="s">
        <v>23</v>
      </c>
      <c r="L353" s="15" t="s">
        <v>242</v>
      </c>
      <c r="M353" s="15">
        <v>1</v>
      </c>
      <c r="N353" s="15" t="s">
        <v>242</v>
      </c>
      <c r="O353" s="15" t="s">
        <v>1124</v>
      </c>
      <c r="P353" s="15"/>
      <c r="Q353" s="15">
        <v>1</v>
      </c>
      <c r="R353" s="15" t="s">
        <v>1125</v>
      </c>
    </row>
    <row r="354" spans="8:18" x14ac:dyDescent="0.35">
      <c r="H354" s="15" t="s">
        <v>1472</v>
      </c>
      <c r="I354" s="15" t="s">
        <v>837</v>
      </c>
      <c r="J354" s="15" t="s">
        <v>76</v>
      </c>
      <c r="K354" s="15" t="s">
        <v>23</v>
      </c>
      <c r="L354" s="15" t="s">
        <v>242</v>
      </c>
      <c r="M354" s="15">
        <v>2</v>
      </c>
      <c r="N354" s="15" t="s">
        <v>242</v>
      </c>
      <c r="O354" s="15" t="s">
        <v>1124</v>
      </c>
      <c r="P354" s="15"/>
      <c r="Q354" s="15">
        <v>2</v>
      </c>
      <c r="R354" s="15" t="s">
        <v>1125</v>
      </c>
    </row>
    <row r="355" spans="8:18" x14ac:dyDescent="0.35">
      <c r="H355" s="15" t="s">
        <v>1473</v>
      </c>
      <c r="I355" s="15" t="s">
        <v>838</v>
      </c>
      <c r="J355" s="15" t="s">
        <v>339</v>
      </c>
      <c r="K355" s="15" t="s">
        <v>23</v>
      </c>
      <c r="L355" s="15" t="s">
        <v>242</v>
      </c>
      <c r="M355" s="15">
        <v>1</v>
      </c>
      <c r="N355" s="15" t="s">
        <v>242</v>
      </c>
      <c r="O355" s="15" t="s">
        <v>1124</v>
      </c>
      <c r="P355" s="15"/>
      <c r="Q355" s="15">
        <v>1</v>
      </c>
      <c r="R355" s="15" t="s">
        <v>1125</v>
      </c>
    </row>
    <row r="356" spans="8:18" x14ac:dyDescent="0.35">
      <c r="H356" s="15" t="s">
        <v>1474</v>
      </c>
      <c r="I356" s="15" t="s">
        <v>839</v>
      </c>
      <c r="J356" s="15" t="s">
        <v>340</v>
      </c>
      <c r="K356" s="15" t="s">
        <v>23</v>
      </c>
      <c r="L356" s="15" t="s">
        <v>242</v>
      </c>
      <c r="M356" s="15">
        <v>1</v>
      </c>
      <c r="N356" s="15" t="s">
        <v>242</v>
      </c>
      <c r="O356" s="15" t="s">
        <v>1124</v>
      </c>
      <c r="P356" s="15"/>
      <c r="Q356" s="15">
        <v>1</v>
      </c>
      <c r="R356" s="15" t="s">
        <v>1125</v>
      </c>
    </row>
    <row r="357" spans="8:18" x14ac:dyDescent="0.35">
      <c r="H357" s="15" t="s">
        <v>1475</v>
      </c>
      <c r="I357" s="15" t="s">
        <v>839</v>
      </c>
      <c r="J357" s="15" t="s">
        <v>340</v>
      </c>
      <c r="K357" s="15" t="s">
        <v>23</v>
      </c>
      <c r="L357" s="15" t="s">
        <v>242</v>
      </c>
      <c r="M357" s="15">
        <v>1</v>
      </c>
      <c r="N357" s="15" t="s">
        <v>242</v>
      </c>
      <c r="O357" s="15" t="s">
        <v>1124</v>
      </c>
      <c r="P357" s="15"/>
      <c r="Q357" s="15">
        <v>1</v>
      </c>
      <c r="R357" s="15" t="s">
        <v>1125</v>
      </c>
    </row>
    <row r="358" spans="8:18" x14ac:dyDescent="0.35">
      <c r="H358" s="15" t="s">
        <v>1476</v>
      </c>
      <c r="I358" s="15" t="s">
        <v>341</v>
      </c>
      <c r="J358" s="15" t="s">
        <v>342</v>
      </c>
      <c r="K358" s="15" t="s">
        <v>23</v>
      </c>
      <c r="L358" s="15" t="s">
        <v>242</v>
      </c>
      <c r="M358" s="15">
        <v>0</v>
      </c>
      <c r="N358" s="15" t="s">
        <v>242</v>
      </c>
      <c r="O358" s="15" t="s">
        <v>1124</v>
      </c>
      <c r="P358" s="15"/>
      <c r="Q358" s="15">
        <v>0</v>
      </c>
      <c r="R358" s="15" t="s">
        <v>1128</v>
      </c>
    </row>
    <row r="359" spans="8:18" x14ac:dyDescent="0.35">
      <c r="H359" s="15" t="s">
        <v>1477</v>
      </c>
      <c r="I359" s="15" t="s">
        <v>840</v>
      </c>
      <c r="J359" s="15" t="s">
        <v>343</v>
      </c>
      <c r="K359" s="15" t="s">
        <v>23</v>
      </c>
      <c r="L359" s="15" t="s">
        <v>242</v>
      </c>
      <c r="M359" s="15">
        <v>1</v>
      </c>
      <c r="N359" s="15" t="s">
        <v>242</v>
      </c>
      <c r="O359" s="15" t="s">
        <v>1124</v>
      </c>
      <c r="P359" s="15"/>
      <c r="Q359" s="15">
        <v>1</v>
      </c>
      <c r="R359" s="15" t="s">
        <v>1125</v>
      </c>
    </row>
    <row r="360" spans="8:18" x14ac:dyDescent="0.35">
      <c r="H360" s="15" t="s">
        <v>1478</v>
      </c>
      <c r="I360" s="15" t="s">
        <v>840</v>
      </c>
      <c r="J360" s="15" t="s">
        <v>344</v>
      </c>
      <c r="K360" s="15" t="s">
        <v>23</v>
      </c>
      <c r="L360" s="15" t="s">
        <v>242</v>
      </c>
      <c r="M360" s="15">
        <v>1</v>
      </c>
      <c r="N360" s="15" t="s">
        <v>242</v>
      </c>
      <c r="O360" s="15" t="s">
        <v>1124</v>
      </c>
      <c r="P360" s="15"/>
      <c r="Q360" s="15">
        <v>1</v>
      </c>
      <c r="R360" s="15" t="s">
        <v>1125</v>
      </c>
    </row>
    <row r="361" spans="8:18" x14ac:dyDescent="0.35">
      <c r="H361" s="15" t="s">
        <v>1479</v>
      </c>
      <c r="I361" s="15" t="s">
        <v>841</v>
      </c>
      <c r="J361" s="15" t="s">
        <v>345</v>
      </c>
      <c r="K361" s="15" t="s">
        <v>23</v>
      </c>
      <c r="L361" s="15" t="s">
        <v>242</v>
      </c>
      <c r="M361" s="15">
        <v>1</v>
      </c>
      <c r="N361" s="15" t="s">
        <v>242</v>
      </c>
      <c r="O361" s="15" t="s">
        <v>1124</v>
      </c>
      <c r="P361" s="15"/>
      <c r="Q361" s="15">
        <v>1</v>
      </c>
      <c r="R361" s="15" t="s">
        <v>1125</v>
      </c>
    </row>
    <row r="362" spans="8:18" x14ac:dyDescent="0.35">
      <c r="H362" s="15" t="s">
        <v>1480</v>
      </c>
      <c r="I362" s="15" t="s">
        <v>840</v>
      </c>
      <c r="J362" s="15" t="s">
        <v>346</v>
      </c>
      <c r="K362" s="15" t="s">
        <v>23</v>
      </c>
      <c r="L362" s="15" t="s">
        <v>242</v>
      </c>
      <c r="M362" s="15">
        <v>1</v>
      </c>
      <c r="N362" s="15" t="s">
        <v>242</v>
      </c>
      <c r="O362" s="15" t="s">
        <v>1124</v>
      </c>
      <c r="P362" s="15"/>
      <c r="Q362" s="15">
        <v>1</v>
      </c>
      <c r="R362" s="15" t="s">
        <v>1125</v>
      </c>
    </row>
    <row r="363" spans="8:18" x14ac:dyDescent="0.35">
      <c r="H363" s="15" t="s">
        <v>1481</v>
      </c>
      <c r="I363" s="15" t="s">
        <v>840</v>
      </c>
      <c r="J363" s="15" t="s">
        <v>347</v>
      </c>
      <c r="K363" s="15" t="s">
        <v>23</v>
      </c>
      <c r="L363" s="15" t="s">
        <v>242</v>
      </c>
      <c r="M363" s="15">
        <v>1</v>
      </c>
      <c r="N363" s="15" t="s">
        <v>242</v>
      </c>
      <c r="O363" s="15" t="s">
        <v>1124</v>
      </c>
      <c r="P363" s="15"/>
      <c r="Q363" s="15">
        <v>1</v>
      </c>
      <c r="R363" s="15" t="s">
        <v>1125</v>
      </c>
    </row>
    <row r="364" spans="8:18" x14ac:dyDescent="0.35">
      <c r="H364" s="15" t="s">
        <v>1482</v>
      </c>
      <c r="I364" s="15" t="s">
        <v>842</v>
      </c>
      <c r="J364" s="15" t="s">
        <v>119</v>
      </c>
      <c r="K364" s="15" t="s">
        <v>23</v>
      </c>
      <c r="L364" s="15" t="s">
        <v>242</v>
      </c>
      <c r="M364" s="15">
        <v>7</v>
      </c>
      <c r="N364" s="15" t="s">
        <v>242</v>
      </c>
      <c r="O364" s="15" t="s">
        <v>1124</v>
      </c>
      <c r="P364" s="15"/>
      <c r="Q364" s="15">
        <v>7</v>
      </c>
      <c r="R364" s="15" t="s">
        <v>1125</v>
      </c>
    </row>
    <row r="365" spans="8:18" x14ac:dyDescent="0.35">
      <c r="H365" s="15" t="s">
        <v>1483</v>
      </c>
      <c r="I365" s="15" t="s">
        <v>842</v>
      </c>
      <c r="J365" s="15" t="s">
        <v>44</v>
      </c>
      <c r="K365" s="15" t="s">
        <v>23</v>
      </c>
      <c r="L365" s="15" t="s">
        <v>242</v>
      </c>
      <c r="M365" s="15">
        <v>4</v>
      </c>
      <c r="N365" s="15" t="s">
        <v>242</v>
      </c>
      <c r="O365" s="15" t="s">
        <v>1124</v>
      </c>
      <c r="P365" s="15"/>
      <c r="Q365" s="15">
        <v>4</v>
      </c>
      <c r="R365" s="15" t="s">
        <v>1125</v>
      </c>
    </row>
    <row r="366" spans="8:18" x14ac:dyDescent="0.35">
      <c r="H366" s="15" t="s">
        <v>1484</v>
      </c>
      <c r="I366" s="15" t="s">
        <v>348</v>
      </c>
      <c r="J366" s="15" t="s">
        <v>58</v>
      </c>
      <c r="K366" s="15" t="s">
        <v>23</v>
      </c>
      <c r="L366" s="15" t="s">
        <v>242</v>
      </c>
      <c r="M366" s="15">
        <v>0</v>
      </c>
      <c r="N366" s="15" t="s">
        <v>242</v>
      </c>
      <c r="O366" s="15" t="s">
        <v>1124</v>
      </c>
      <c r="P366" s="15"/>
      <c r="Q366" s="15">
        <v>0</v>
      </c>
      <c r="R366" s="15" t="s">
        <v>1128</v>
      </c>
    </row>
    <row r="367" spans="8:18" x14ac:dyDescent="0.35">
      <c r="H367" s="15" t="s">
        <v>1485</v>
      </c>
      <c r="I367" s="15" t="s">
        <v>349</v>
      </c>
      <c r="J367" s="15" t="s">
        <v>350</v>
      </c>
      <c r="K367" s="15" t="s">
        <v>23</v>
      </c>
      <c r="L367" s="15" t="s">
        <v>242</v>
      </c>
      <c r="M367" s="15">
        <v>2</v>
      </c>
      <c r="N367" s="15" t="s">
        <v>242</v>
      </c>
      <c r="O367" s="15" t="s">
        <v>1124</v>
      </c>
      <c r="P367" s="15"/>
      <c r="Q367" s="15">
        <v>2</v>
      </c>
      <c r="R367" s="15" t="s">
        <v>1125</v>
      </c>
    </row>
    <row r="368" spans="8:18" x14ac:dyDescent="0.35">
      <c r="H368" s="15" t="s">
        <v>1486</v>
      </c>
      <c r="I368" s="15" t="s">
        <v>349</v>
      </c>
      <c r="J368" s="15" t="s">
        <v>350</v>
      </c>
      <c r="K368" s="15" t="s">
        <v>23</v>
      </c>
      <c r="L368" s="15" t="s">
        <v>242</v>
      </c>
      <c r="M368" s="15">
        <v>0</v>
      </c>
      <c r="N368" s="15" t="s">
        <v>242</v>
      </c>
      <c r="O368" s="15" t="s">
        <v>1124</v>
      </c>
      <c r="P368" s="15"/>
      <c r="Q368" s="15">
        <v>0</v>
      </c>
      <c r="R368" s="15" t="s">
        <v>1128</v>
      </c>
    </row>
    <row r="369" spans="8:18" x14ac:dyDescent="0.35">
      <c r="H369" s="15" t="s">
        <v>1487</v>
      </c>
      <c r="I369" s="15" t="s">
        <v>843</v>
      </c>
      <c r="J369" s="15" t="s">
        <v>351</v>
      </c>
      <c r="K369" s="15" t="s">
        <v>23</v>
      </c>
      <c r="L369" s="15" t="s">
        <v>242</v>
      </c>
      <c r="M369" s="15">
        <v>2</v>
      </c>
      <c r="N369" s="15" t="s">
        <v>242</v>
      </c>
      <c r="O369" s="15" t="s">
        <v>1124</v>
      </c>
      <c r="P369" s="15"/>
      <c r="Q369" s="15">
        <v>2</v>
      </c>
      <c r="R369" s="15" t="s">
        <v>1125</v>
      </c>
    </row>
    <row r="370" spans="8:18" x14ac:dyDescent="0.35">
      <c r="H370" s="15" t="s">
        <v>1488</v>
      </c>
      <c r="I370" s="15" t="s">
        <v>844</v>
      </c>
      <c r="J370" s="15" t="s">
        <v>352</v>
      </c>
      <c r="K370" s="15" t="s">
        <v>23</v>
      </c>
      <c r="L370" s="15" t="s">
        <v>242</v>
      </c>
      <c r="M370" s="15">
        <v>2</v>
      </c>
      <c r="N370" s="15" t="s">
        <v>242</v>
      </c>
      <c r="O370" s="15" t="s">
        <v>1124</v>
      </c>
      <c r="P370" s="15"/>
      <c r="Q370" s="15">
        <v>2</v>
      </c>
      <c r="R370" s="15" t="s">
        <v>1125</v>
      </c>
    </row>
    <row r="371" spans="8:18" x14ac:dyDescent="0.35">
      <c r="H371" s="15" t="s">
        <v>1489</v>
      </c>
      <c r="I371" s="15" t="s">
        <v>845</v>
      </c>
      <c r="J371" s="15" t="s">
        <v>353</v>
      </c>
      <c r="K371" s="15" t="s">
        <v>23</v>
      </c>
      <c r="L371" s="15" t="s">
        <v>242</v>
      </c>
      <c r="M371" s="15">
        <v>1</v>
      </c>
      <c r="N371" s="15" t="s">
        <v>242</v>
      </c>
      <c r="O371" s="15" t="s">
        <v>1124</v>
      </c>
      <c r="P371" s="15"/>
      <c r="Q371" s="15">
        <v>1</v>
      </c>
      <c r="R371" s="15" t="s">
        <v>1125</v>
      </c>
    </row>
    <row r="372" spans="8:18" x14ac:dyDescent="0.35">
      <c r="H372" s="15" t="s">
        <v>1490</v>
      </c>
      <c r="I372" s="15" t="s">
        <v>846</v>
      </c>
      <c r="J372" s="15" t="s">
        <v>354</v>
      </c>
      <c r="K372" s="15" t="s">
        <v>23</v>
      </c>
      <c r="L372" s="15" t="s">
        <v>242</v>
      </c>
      <c r="M372" s="15">
        <v>1</v>
      </c>
      <c r="N372" s="15" t="s">
        <v>242</v>
      </c>
      <c r="O372" s="15" t="s">
        <v>1124</v>
      </c>
      <c r="P372" s="15"/>
      <c r="Q372" s="15">
        <v>1</v>
      </c>
      <c r="R372" s="15" t="s">
        <v>1125</v>
      </c>
    </row>
    <row r="373" spans="8:18" x14ac:dyDescent="0.35">
      <c r="H373" s="15" t="s">
        <v>1491</v>
      </c>
      <c r="I373" s="15" t="s">
        <v>847</v>
      </c>
      <c r="J373" s="15" t="s">
        <v>207</v>
      </c>
      <c r="K373" s="15" t="s">
        <v>23</v>
      </c>
      <c r="L373" s="15" t="s">
        <v>242</v>
      </c>
      <c r="M373" s="15">
        <v>1</v>
      </c>
      <c r="N373" s="15" t="s">
        <v>242</v>
      </c>
      <c r="O373" s="15" t="s">
        <v>1124</v>
      </c>
      <c r="P373" s="15"/>
      <c r="Q373" s="15">
        <v>1</v>
      </c>
      <c r="R373" s="15" t="s">
        <v>1125</v>
      </c>
    </row>
    <row r="374" spans="8:18" x14ac:dyDescent="0.35">
      <c r="H374" s="15" t="s">
        <v>1492</v>
      </c>
      <c r="I374" s="15" t="s">
        <v>848</v>
      </c>
      <c r="J374" s="15" t="s">
        <v>355</v>
      </c>
      <c r="K374" s="15" t="s">
        <v>23</v>
      </c>
      <c r="L374" s="15" t="s">
        <v>242</v>
      </c>
      <c r="M374" s="15">
        <v>2</v>
      </c>
      <c r="N374" s="15" t="s">
        <v>242</v>
      </c>
      <c r="O374" s="15" t="s">
        <v>1124</v>
      </c>
      <c r="P374" s="15"/>
      <c r="Q374" s="15">
        <v>2</v>
      </c>
      <c r="R374" s="15" t="s">
        <v>1125</v>
      </c>
    </row>
    <row r="375" spans="8:18" x14ac:dyDescent="0.35">
      <c r="H375" s="15" t="s">
        <v>1493</v>
      </c>
      <c r="I375" s="15" t="s">
        <v>848</v>
      </c>
      <c r="J375" s="15" t="s">
        <v>355</v>
      </c>
      <c r="K375" s="15" t="s">
        <v>23</v>
      </c>
      <c r="L375" s="15" t="s">
        <v>242</v>
      </c>
      <c r="M375" s="15">
        <v>0</v>
      </c>
      <c r="N375" s="15" t="s">
        <v>242</v>
      </c>
      <c r="O375" s="15" t="s">
        <v>1124</v>
      </c>
      <c r="P375" s="15"/>
      <c r="Q375" s="15">
        <v>0</v>
      </c>
      <c r="R375" s="15" t="s">
        <v>1128</v>
      </c>
    </row>
    <row r="376" spans="8:18" x14ac:dyDescent="0.35">
      <c r="H376" s="15" t="s">
        <v>1494</v>
      </c>
      <c r="I376" s="15" t="s">
        <v>849</v>
      </c>
      <c r="J376" s="15" t="s">
        <v>356</v>
      </c>
      <c r="K376" s="15" t="s">
        <v>23</v>
      </c>
      <c r="L376" s="15" t="s">
        <v>242</v>
      </c>
      <c r="M376" s="15">
        <v>1</v>
      </c>
      <c r="N376" s="15" t="s">
        <v>242</v>
      </c>
      <c r="O376" s="15" t="s">
        <v>1124</v>
      </c>
      <c r="P376" s="15"/>
      <c r="Q376" s="15">
        <v>1</v>
      </c>
      <c r="R376" s="15" t="s">
        <v>1125</v>
      </c>
    </row>
    <row r="377" spans="8:18" x14ac:dyDescent="0.35">
      <c r="H377" s="15" t="s">
        <v>1495</v>
      </c>
      <c r="I377" s="15" t="s">
        <v>850</v>
      </c>
      <c r="J377" s="15" t="s">
        <v>357</v>
      </c>
      <c r="K377" s="15" t="s">
        <v>23</v>
      </c>
      <c r="L377" s="15" t="s">
        <v>242</v>
      </c>
      <c r="M377" s="15">
        <v>2</v>
      </c>
      <c r="N377" s="15" t="s">
        <v>242</v>
      </c>
      <c r="O377" s="15" t="s">
        <v>1124</v>
      </c>
      <c r="P377" s="15"/>
      <c r="Q377" s="15">
        <v>2</v>
      </c>
      <c r="R377" s="15" t="s">
        <v>1125</v>
      </c>
    </row>
    <row r="378" spans="8:18" x14ac:dyDescent="0.35">
      <c r="H378" s="15" t="s">
        <v>1496</v>
      </c>
      <c r="I378" s="15" t="s">
        <v>850</v>
      </c>
      <c r="J378" s="15" t="s">
        <v>357</v>
      </c>
      <c r="K378" s="15" t="s">
        <v>23</v>
      </c>
      <c r="L378" s="15" t="s">
        <v>242</v>
      </c>
      <c r="M378" s="15">
        <v>0</v>
      </c>
      <c r="N378" s="15" t="s">
        <v>242</v>
      </c>
      <c r="O378" s="15" t="s">
        <v>1124</v>
      </c>
      <c r="P378" s="15"/>
      <c r="Q378" s="15">
        <v>0</v>
      </c>
      <c r="R378" s="15" t="s">
        <v>1128</v>
      </c>
    </row>
    <row r="379" spans="8:18" x14ac:dyDescent="0.35">
      <c r="H379" s="15" t="s">
        <v>1497</v>
      </c>
      <c r="I379" s="15" t="s">
        <v>851</v>
      </c>
      <c r="J379" s="15" t="s">
        <v>358</v>
      </c>
      <c r="K379" s="15" t="s">
        <v>23</v>
      </c>
      <c r="L379" s="15" t="s">
        <v>242</v>
      </c>
      <c r="M379" s="15">
        <v>1</v>
      </c>
      <c r="N379" s="15" t="s">
        <v>242</v>
      </c>
      <c r="O379" s="15" t="s">
        <v>1124</v>
      </c>
      <c r="P379" s="15"/>
      <c r="Q379" s="15">
        <v>1</v>
      </c>
      <c r="R379" s="15" t="s">
        <v>1125</v>
      </c>
    </row>
    <row r="380" spans="8:18" x14ac:dyDescent="0.35">
      <c r="H380" s="15" t="s">
        <v>1498</v>
      </c>
      <c r="I380" s="15" t="s">
        <v>359</v>
      </c>
      <c r="J380" s="15" t="s">
        <v>360</v>
      </c>
      <c r="K380" s="15" t="s">
        <v>23</v>
      </c>
      <c r="L380" s="15" t="s">
        <v>242</v>
      </c>
      <c r="M380" s="15">
        <v>2</v>
      </c>
      <c r="N380" s="15" t="s">
        <v>242</v>
      </c>
      <c r="O380" s="15" t="s">
        <v>1124</v>
      </c>
      <c r="P380" s="15"/>
      <c r="Q380" s="15">
        <v>2</v>
      </c>
      <c r="R380" s="15" t="s">
        <v>1125</v>
      </c>
    </row>
    <row r="381" spans="8:18" x14ac:dyDescent="0.35">
      <c r="H381" s="15" t="s">
        <v>1499</v>
      </c>
      <c r="I381" s="15" t="s">
        <v>359</v>
      </c>
      <c r="J381" s="15" t="s">
        <v>360</v>
      </c>
      <c r="K381" s="15" t="s">
        <v>23</v>
      </c>
      <c r="L381" s="15" t="s">
        <v>242</v>
      </c>
      <c r="M381" s="15">
        <v>0</v>
      </c>
      <c r="N381" s="15" t="s">
        <v>242</v>
      </c>
      <c r="O381" s="15" t="s">
        <v>1124</v>
      </c>
      <c r="P381" s="15"/>
      <c r="Q381" s="15">
        <v>0</v>
      </c>
      <c r="R381" s="15" t="s">
        <v>1128</v>
      </c>
    </row>
    <row r="382" spans="8:18" x14ac:dyDescent="0.35">
      <c r="H382" s="15" t="s">
        <v>1500</v>
      </c>
      <c r="I382" s="15" t="s">
        <v>852</v>
      </c>
      <c r="J382" s="15" t="s">
        <v>361</v>
      </c>
      <c r="K382" s="15" t="s">
        <v>23</v>
      </c>
      <c r="L382" s="15" t="s">
        <v>242</v>
      </c>
      <c r="M382" s="15">
        <v>6</v>
      </c>
      <c r="N382" s="15" t="s">
        <v>242</v>
      </c>
      <c r="O382" s="15" t="s">
        <v>1124</v>
      </c>
      <c r="P382" s="15"/>
      <c r="Q382" s="15">
        <v>6</v>
      </c>
      <c r="R382" s="15" t="s">
        <v>1125</v>
      </c>
    </row>
    <row r="383" spans="8:18" x14ac:dyDescent="0.35">
      <c r="H383" s="15" t="s">
        <v>1501</v>
      </c>
      <c r="I383" s="15" t="s">
        <v>853</v>
      </c>
      <c r="J383" s="15" t="s">
        <v>362</v>
      </c>
      <c r="K383" s="15" t="s">
        <v>23</v>
      </c>
      <c r="L383" s="15" t="s">
        <v>242</v>
      </c>
      <c r="M383" s="15">
        <v>0</v>
      </c>
      <c r="N383" s="15" t="s">
        <v>242</v>
      </c>
      <c r="O383" s="15" t="s">
        <v>1124</v>
      </c>
      <c r="P383" s="15"/>
      <c r="Q383" s="15">
        <v>0</v>
      </c>
      <c r="R383" s="15" t="s">
        <v>1128</v>
      </c>
    </row>
    <row r="384" spans="8:18" x14ac:dyDescent="0.35">
      <c r="H384" s="15" t="s">
        <v>1502</v>
      </c>
      <c r="I384" s="15" t="s">
        <v>854</v>
      </c>
      <c r="J384" s="15" t="s">
        <v>363</v>
      </c>
      <c r="K384" s="15" t="s">
        <v>23</v>
      </c>
      <c r="L384" s="15" t="s">
        <v>242</v>
      </c>
      <c r="M384" s="15">
        <v>0</v>
      </c>
      <c r="N384" s="15" t="s">
        <v>242</v>
      </c>
      <c r="O384" s="15" t="s">
        <v>1124</v>
      </c>
      <c r="P384" s="15"/>
      <c r="Q384" s="15">
        <v>0</v>
      </c>
      <c r="R384" s="15" t="s">
        <v>1128</v>
      </c>
    </row>
    <row r="385" spans="8:18" x14ac:dyDescent="0.35">
      <c r="H385" s="15" t="s">
        <v>1503</v>
      </c>
      <c r="I385" s="15" t="s">
        <v>364</v>
      </c>
      <c r="J385" s="15" t="s">
        <v>365</v>
      </c>
      <c r="K385" s="15" t="s">
        <v>23</v>
      </c>
      <c r="L385" s="15" t="s">
        <v>242</v>
      </c>
      <c r="M385" s="15">
        <v>1</v>
      </c>
      <c r="N385" s="15" t="s">
        <v>242</v>
      </c>
      <c r="O385" s="15" t="s">
        <v>1124</v>
      </c>
      <c r="P385" s="15"/>
      <c r="Q385" s="15">
        <v>1</v>
      </c>
      <c r="R385" s="15" t="s">
        <v>1125</v>
      </c>
    </row>
    <row r="386" spans="8:18" x14ac:dyDescent="0.35">
      <c r="H386" s="15" t="s">
        <v>1504</v>
      </c>
      <c r="I386" s="15" t="s">
        <v>855</v>
      </c>
      <c r="J386" s="15" t="s">
        <v>366</v>
      </c>
      <c r="K386" s="15" t="s">
        <v>23</v>
      </c>
      <c r="L386" s="15" t="s">
        <v>242</v>
      </c>
      <c r="M386" s="15">
        <v>1</v>
      </c>
      <c r="N386" s="15" t="s">
        <v>242</v>
      </c>
      <c r="O386" s="15" t="s">
        <v>1124</v>
      </c>
      <c r="P386" s="15"/>
      <c r="Q386" s="15">
        <v>1</v>
      </c>
      <c r="R386" s="15" t="s">
        <v>1125</v>
      </c>
    </row>
    <row r="387" spans="8:18" x14ac:dyDescent="0.35">
      <c r="H387" s="15" t="s">
        <v>1505</v>
      </c>
      <c r="I387" s="15" t="s">
        <v>855</v>
      </c>
      <c r="J387" s="15" t="s">
        <v>367</v>
      </c>
      <c r="K387" s="15" t="s">
        <v>23</v>
      </c>
      <c r="L387" s="15" t="s">
        <v>242</v>
      </c>
      <c r="M387" s="15">
        <v>1</v>
      </c>
      <c r="N387" s="15" t="s">
        <v>242</v>
      </c>
      <c r="O387" s="15" t="s">
        <v>1124</v>
      </c>
      <c r="P387" s="15"/>
      <c r="Q387" s="15">
        <v>1</v>
      </c>
      <c r="R387" s="15" t="s">
        <v>1125</v>
      </c>
    </row>
    <row r="388" spans="8:18" x14ac:dyDescent="0.35">
      <c r="H388" s="15" t="s">
        <v>1506</v>
      </c>
      <c r="I388" s="15" t="s">
        <v>855</v>
      </c>
      <c r="J388" s="15" t="s">
        <v>368</v>
      </c>
      <c r="K388" s="15" t="s">
        <v>23</v>
      </c>
      <c r="L388" s="15" t="s">
        <v>242</v>
      </c>
      <c r="M388" s="15">
        <v>1</v>
      </c>
      <c r="N388" s="15" t="s">
        <v>242</v>
      </c>
      <c r="O388" s="15" t="s">
        <v>1124</v>
      </c>
      <c r="P388" s="15"/>
      <c r="Q388" s="15">
        <v>1</v>
      </c>
      <c r="R388" s="15" t="s">
        <v>1125</v>
      </c>
    </row>
    <row r="389" spans="8:18" x14ac:dyDescent="0.35">
      <c r="H389" s="15" t="s">
        <v>1507</v>
      </c>
      <c r="I389" s="15" t="s">
        <v>856</v>
      </c>
      <c r="J389" s="15" t="s">
        <v>369</v>
      </c>
      <c r="K389" s="15" t="s">
        <v>23</v>
      </c>
      <c r="L389" s="15" t="s">
        <v>242</v>
      </c>
      <c r="M389" s="15">
        <v>1</v>
      </c>
      <c r="N389" s="15" t="s">
        <v>242</v>
      </c>
      <c r="O389" s="15" t="s">
        <v>1124</v>
      </c>
      <c r="P389" s="15"/>
      <c r="Q389" s="15">
        <v>1</v>
      </c>
      <c r="R389" s="15" t="s">
        <v>1125</v>
      </c>
    </row>
    <row r="390" spans="8:18" x14ac:dyDescent="0.35">
      <c r="H390" s="15" t="s">
        <v>1508</v>
      </c>
      <c r="I390" s="15" t="s">
        <v>857</v>
      </c>
      <c r="J390" s="15" t="s">
        <v>370</v>
      </c>
      <c r="K390" s="15" t="s">
        <v>23</v>
      </c>
      <c r="L390" s="15" t="s">
        <v>242</v>
      </c>
      <c r="M390" s="15">
        <v>15</v>
      </c>
      <c r="N390" s="15" t="s">
        <v>242</v>
      </c>
      <c r="O390" s="15" t="s">
        <v>1124</v>
      </c>
      <c r="P390" s="15"/>
      <c r="Q390" s="15">
        <v>15</v>
      </c>
      <c r="R390" s="15" t="s">
        <v>1125</v>
      </c>
    </row>
    <row r="391" spans="8:18" x14ac:dyDescent="0.35">
      <c r="H391" s="15" t="s">
        <v>1509</v>
      </c>
      <c r="I391" s="15" t="s">
        <v>371</v>
      </c>
      <c r="J391" s="15" t="s">
        <v>372</v>
      </c>
      <c r="K391" s="15" t="s">
        <v>23</v>
      </c>
      <c r="L391" s="15" t="s">
        <v>242</v>
      </c>
      <c r="M391" s="15">
        <v>0</v>
      </c>
      <c r="N391" s="15" t="s">
        <v>242</v>
      </c>
      <c r="O391" s="15" t="s">
        <v>1124</v>
      </c>
      <c r="P391" s="15"/>
      <c r="Q391" s="15">
        <v>0</v>
      </c>
      <c r="R391" s="15" t="s">
        <v>1128</v>
      </c>
    </row>
    <row r="392" spans="8:18" x14ac:dyDescent="0.35">
      <c r="H392" s="15" t="s">
        <v>1510</v>
      </c>
      <c r="I392" s="15" t="s">
        <v>371</v>
      </c>
      <c r="J392" s="15" t="s">
        <v>373</v>
      </c>
      <c r="K392" s="15" t="s">
        <v>23</v>
      </c>
      <c r="L392" s="15" t="s">
        <v>242</v>
      </c>
      <c r="M392" s="15">
        <v>0</v>
      </c>
      <c r="N392" s="15" t="s">
        <v>242</v>
      </c>
      <c r="O392" s="15" t="s">
        <v>1124</v>
      </c>
      <c r="P392" s="15"/>
      <c r="Q392" s="15">
        <v>0</v>
      </c>
      <c r="R392" s="15" t="s">
        <v>1128</v>
      </c>
    </row>
    <row r="393" spans="8:18" x14ac:dyDescent="0.35">
      <c r="H393" s="15" t="s">
        <v>1511</v>
      </c>
      <c r="I393" s="15" t="s">
        <v>858</v>
      </c>
      <c r="J393" s="15" t="s">
        <v>374</v>
      </c>
      <c r="K393" s="15" t="s">
        <v>23</v>
      </c>
      <c r="L393" s="15" t="s">
        <v>242</v>
      </c>
      <c r="M393" s="15">
        <v>1</v>
      </c>
      <c r="N393" s="15" t="s">
        <v>242</v>
      </c>
      <c r="O393" s="15" t="s">
        <v>1124</v>
      </c>
      <c r="P393" s="15"/>
      <c r="Q393" s="15">
        <v>1</v>
      </c>
      <c r="R393" s="15" t="s">
        <v>1125</v>
      </c>
    </row>
    <row r="394" spans="8:18" x14ac:dyDescent="0.35">
      <c r="H394" s="15" t="s">
        <v>1512</v>
      </c>
      <c r="I394" s="15" t="s">
        <v>375</v>
      </c>
      <c r="J394" s="15" t="s">
        <v>124</v>
      </c>
      <c r="K394" s="15" t="s">
        <v>23</v>
      </c>
      <c r="L394" s="15" t="s">
        <v>242</v>
      </c>
      <c r="M394" s="15">
        <v>4</v>
      </c>
      <c r="N394" s="15" t="s">
        <v>242</v>
      </c>
      <c r="O394" s="15" t="s">
        <v>1124</v>
      </c>
      <c r="P394" s="15"/>
      <c r="Q394" s="15">
        <v>4</v>
      </c>
      <c r="R394" s="15" t="s">
        <v>1125</v>
      </c>
    </row>
    <row r="395" spans="8:18" x14ac:dyDescent="0.35">
      <c r="H395" s="15" t="s">
        <v>1513</v>
      </c>
      <c r="I395" s="15" t="s">
        <v>375</v>
      </c>
      <c r="J395" s="15" t="s">
        <v>124</v>
      </c>
      <c r="K395" s="15" t="s">
        <v>23</v>
      </c>
      <c r="L395" s="15" t="s">
        <v>242</v>
      </c>
      <c r="M395" s="15">
        <v>0</v>
      </c>
      <c r="N395" s="15" t="s">
        <v>242</v>
      </c>
      <c r="O395" s="15" t="s">
        <v>1124</v>
      </c>
      <c r="P395" s="15"/>
      <c r="Q395" s="15">
        <v>0</v>
      </c>
      <c r="R395" s="15" t="s">
        <v>1128</v>
      </c>
    </row>
    <row r="396" spans="8:18" x14ac:dyDescent="0.35">
      <c r="H396" s="15" t="s">
        <v>1514</v>
      </c>
      <c r="I396" s="15" t="s">
        <v>859</v>
      </c>
      <c r="J396" s="15" t="s">
        <v>376</v>
      </c>
      <c r="K396" s="15" t="s">
        <v>23</v>
      </c>
      <c r="L396" s="15" t="s">
        <v>242</v>
      </c>
      <c r="M396" s="15">
        <v>5</v>
      </c>
      <c r="N396" s="15" t="s">
        <v>242</v>
      </c>
      <c r="O396" s="15" t="s">
        <v>1124</v>
      </c>
      <c r="P396" s="15"/>
      <c r="Q396" s="15">
        <v>5</v>
      </c>
      <c r="R396" s="15" t="s">
        <v>1125</v>
      </c>
    </row>
    <row r="397" spans="8:18" x14ac:dyDescent="0.35">
      <c r="H397" s="15" t="s">
        <v>1515</v>
      </c>
      <c r="I397" s="15" t="s">
        <v>859</v>
      </c>
      <c r="J397" s="15" t="s">
        <v>376</v>
      </c>
      <c r="K397" s="15" t="s">
        <v>23</v>
      </c>
      <c r="L397" s="15" t="s">
        <v>242</v>
      </c>
      <c r="M397" s="15">
        <v>0</v>
      </c>
      <c r="N397" s="15" t="s">
        <v>242</v>
      </c>
      <c r="O397" s="15" t="s">
        <v>1124</v>
      </c>
      <c r="P397" s="15"/>
      <c r="Q397" s="15">
        <v>0</v>
      </c>
      <c r="R397" s="15" t="s">
        <v>1128</v>
      </c>
    </row>
    <row r="398" spans="8:18" x14ac:dyDescent="0.35">
      <c r="H398" s="15" t="s">
        <v>1516</v>
      </c>
      <c r="I398" s="15" t="s">
        <v>860</v>
      </c>
      <c r="J398" s="15" t="s">
        <v>377</v>
      </c>
      <c r="K398" s="15" t="s">
        <v>23</v>
      </c>
      <c r="L398" s="15" t="s">
        <v>242</v>
      </c>
      <c r="M398" s="15">
        <v>1</v>
      </c>
      <c r="N398" s="15" t="s">
        <v>242</v>
      </c>
      <c r="O398" s="15" t="s">
        <v>1124</v>
      </c>
      <c r="P398" s="15"/>
      <c r="Q398" s="15">
        <v>1</v>
      </c>
      <c r="R398" s="15" t="s">
        <v>1125</v>
      </c>
    </row>
    <row r="399" spans="8:18" x14ac:dyDescent="0.35">
      <c r="H399" s="15" t="s">
        <v>1517</v>
      </c>
      <c r="I399" s="15" t="s">
        <v>861</v>
      </c>
      <c r="J399" s="15" t="s">
        <v>378</v>
      </c>
      <c r="K399" s="15" t="s">
        <v>23</v>
      </c>
      <c r="L399" s="15" t="s">
        <v>242</v>
      </c>
      <c r="M399" s="15">
        <v>1</v>
      </c>
      <c r="N399" s="15" t="s">
        <v>242</v>
      </c>
      <c r="O399" s="15" t="s">
        <v>1124</v>
      </c>
      <c r="P399" s="15"/>
      <c r="Q399" s="15">
        <v>1</v>
      </c>
      <c r="R399" s="15" t="s">
        <v>1125</v>
      </c>
    </row>
    <row r="400" spans="8:18" x14ac:dyDescent="0.35">
      <c r="H400" s="15" t="s">
        <v>1518</v>
      </c>
      <c r="I400" s="15" t="s">
        <v>862</v>
      </c>
      <c r="J400" s="15" t="s">
        <v>379</v>
      </c>
      <c r="K400" s="15" t="s">
        <v>23</v>
      </c>
      <c r="L400" s="15" t="s">
        <v>242</v>
      </c>
      <c r="M400" s="15">
        <v>3</v>
      </c>
      <c r="N400" s="15" t="s">
        <v>242</v>
      </c>
      <c r="O400" s="15" t="s">
        <v>1124</v>
      </c>
      <c r="P400" s="15"/>
      <c r="Q400" s="15">
        <v>3</v>
      </c>
      <c r="R400" s="15" t="s">
        <v>1125</v>
      </c>
    </row>
    <row r="401" spans="8:18" x14ac:dyDescent="0.35">
      <c r="H401" s="15" t="s">
        <v>1519</v>
      </c>
      <c r="I401" s="15" t="s">
        <v>862</v>
      </c>
      <c r="J401" s="15" t="s">
        <v>379</v>
      </c>
      <c r="K401" s="15" t="s">
        <v>23</v>
      </c>
      <c r="L401" s="15" t="s">
        <v>242</v>
      </c>
      <c r="M401" s="15">
        <v>0</v>
      </c>
      <c r="N401" s="15" t="s">
        <v>242</v>
      </c>
      <c r="O401" s="15" t="s">
        <v>1124</v>
      </c>
      <c r="P401" s="15"/>
      <c r="Q401" s="15">
        <v>0</v>
      </c>
      <c r="R401" s="15" t="s">
        <v>1128</v>
      </c>
    </row>
    <row r="402" spans="8:18" x14ac:dyDescent="0.35">
      <c r="H402" s="15" t="s">
        <v>1520</v>
      </c>
      <c r="I402" s="15" t="s">
        <v>380</v>
      </c>
      <c r="J402" s="15" t="s">
        <v>381</v>
      </c>
      <c r="K402" s="15" t="s">
        <v>23</v>
      </c>
      <c r="L402" s="15" t="s">
        <v>242</v>
      </c>
      <c r="M402" s="15">
        <v>6</v>
      </c>
      <c r="N402" s="15" t="s">
        <v>242</v>
      </c>
      <c r="O402" s="15" t="s">
        <v>1124</v>
      </c>
      <c r="P402" s="15"/>
      <c r="Q402" s="15">
        <v>6</v>
      </c>
      <c r="R402" s="15" t="s">
        <v>1125</v>
      </c>
    </row>
    <row r="403" spans="8:18" x14ac:dyDescent="0.35">
      <c r="H403" s="15" t="s">
        <v>1521</v>
      </c>
      <c r="I403" s="15" t="s">
        <v>382</v>
      </c>
      <c r="J403" s="15" t="s">
        <v>383</v>
      </c>
      <c r="K403" s="15" t="s">
        <v>23</v>
      </c>
      <c r="L403" s="15" t="s">
        <v>242</v>
      </c>
      <c r="M403" s="15">
        <v>0</v>
      </c>
      <c r="N403" s="15" t="s">
        <v>242</v>
      </c>
      <c r="O403" s="15" t="s">
        <v>1124</v>
      </c>
      <c r="P403" s="15"/>
      <c r="Q403" s="15">
        <v>0</v>
      </c>
      <c r="R403" s="15" t="s">
        <v>1128</v>
      </c>
    </row>
    <row r="404" spans="8:18" x14ac:dyDescent="0.35">
      <c r="H404" s="15" t="s">
        <v>1522</v>
      </c>
      <c r="I404" s="15" t="s">
        <v>380</v>
      </c>
      <c r="J404" s="15" t="s">
        <v>384</v>
      </c>
      <c r="K404" s="15" t="s">
        <v>23</v>
      </c>
      <c r="L404" s="15" t="s">
        <v>242</v>
      </c>
      <c r="M404" s="15">
        <v>2</v>
      </c>
      <c r="N404" s="15" t="s">
        <v>242</v>
      </c>
      <c r="O404" s="15" t="s">
        <v>1124</v>
      </c>
      <c r="P404" s="15"/>
      <c r="Q404" s="15">
        <v>2</v>
      </c>
      <c r="R404" s="15" t="s">
        <v>1125</v>
      </c>
    </row>
    <row r="405" spans="8:18" x14ac:dyDescent="0.35">
      <c r="H405" s="15" t="s">
        <v>1523</v>
      </c>
      <c r="I405" s="15" t="s">
        <v>863</v>
      </c>
      <c r="J405" s="15" t="s">
        <v>385</v>
      </c>
      <c r="K405" s="15" t="s">
        <v>23</v>
      </c>
      <c r="L405" s="15" t="s">
        <v>242</v>
      </c>
      <c r="M405" s="15">
        <v>1</v>
      </c>
      <c r="N405" s="15" t="s">
        <v>242</v>
      </c>
      <c r="O405" s="15" t="s">
        <v>1124</v>
      </c>
      <c r="P405" s="15"/>
      <c r="Q405" s="15">
        <v>1</v>
      </c>
      <c r="R405" s="15" t="s">
        <v>1125</v>
      </c>
    </row>
    <row r="406" spans="8:18" x14ac:dyDescent="0.35">
      <c r="H406" s="15" t="s">
        <v>1524</v>
      </c>
      <c r="I406" s="15" t="s">
        <v>864</v>
      </c>
      <c r="J406" s="15" t="s">
        <v>386</v>
      </c>
      <c r="K406" s="15" t="s">
        <v>23</v>
      </c>
      <c r="L406" s="15" t="s">
        <v>242</v>
      </c>
      <c r="M406" s="15">
        <v>1</v>
      </c>
      <c r="N406" s="15" t="s">
        <v>242</v>
      </c>
      <c r="O406" s="15" t="s">
        <v>1124</v>
      </c>
      <c r="P406" s="15"/>
      <c r="Q406" s="15">
        <v>1</v>
      </c>
      <c r="R406" s="15" t="s">
        <v>1125</v>
      </c>
    </row>
    <row r="407" spans="8:18" x14ac:dyDescent="0.35">
      <c r="H407" s="15" t="s">
        <v>1525</v>
      </c>
      <c r="I407" s="15" t="s">
        <v>865</v>
      </c>
      <c r="J407" s="15" t="s">
        <v>387</v>
      </c>
      <c r="K407" s="15" t="s">
        <v>23</v>
      </c>
      <c r="L407" s="15" t="s">
        <v>242</v>
      </c>
      <c r="M407" s="15">
        <v>1</v>
      </c>
      <c r="N407" s="15" t="s">
        <v>242</v>
      </c>
      <c r="O407" s="15" t="s">
        <v>1124</v>
      </c>
      <c r="P407" s="15"/>
      <c r="Q407" s="15">
        <v>1</v>
      </c>
      <c r="R407" s="15" t="s">
        <v>1125</v>
      </c>
    </row>
    <row r="408" spans="8:18" x14ac:dyDescent="0.35">
      <c r="H408" s="15" t="s">
        <v>1526</v>
      </c>
      <c r="I408" s="15" t="s">
        <v>864</v>
      </c>
      <c r="J408" s="15" t="s">
        <v>388</v>
      </c>
      <c r="K408" s="15" t="s">
        <v>23</v>
      </c>
      <c r="L408" s="15" t="s">
        <v>242</v>
      </c>
      <c r="M408" s="15">
        <v>1</v>
      </c>
      <c r="N408" s="15" t="s">
        <v>242</v>
      </c>
      <c r="O408" s="15" t="s">
        <v>1124</v>
      </c>
      <c r="P408" s="15"/>
      <c r="Q408" s="15">
        <v>1</v>
      </c>
      <c r="R408" s="15" t="s">
        <v>1125</v>
      </c>
    </row>
    <row r="409" spans="8:18" x14ac:dyDescent="0.35">
      <c r="H409" s="15" t="s">
        <v>1527</v>
      </c>
      <c r="I409" s="15" t="s">
        <v>866</v>
      </c>
      <c r="J409" s="15" t="s">
        <v>389</v>
      </c>
      <c r="K409" s="15" t="s">
        <v>23</v>
      </c>
      <c r="L409" s="15" t="s">
        <v>242</v>
      </c>
      <c r="M409" s="15">
        <v>1</v>
      </c>
      <c r="N409" s="15" t="s">
        <v>242</v>
      </c>
      <c r="O409" s="15" t="s">
        <v>1124</v>
      </c>
      <c r="P409" s="15"/>
      <c r="Q409" s="15">
        <v>1</v>
      </c>
      <c r="R409" s="15" t="s">
        <v>1125</v>
      </c>
    </row>
    <row r="410" spans="8:18" x14ac:dyDescent="0.35">
      <c r="H410" s="15" t="s">
        <v>1528</v>
      </c>
      <c r="I410" s="15" t="s">
        <v>867</v>
      </c>
      <c r="J410" s="15" t="s">
        <v>197</v>
      </c>
      <c r="K410" s="15" t="s">
        <v>23</v>
      </c>
      <c r="L410" s="15" t="s">
        <v>242</v>
      </c>
      <c r="M410" s="15">
        <v>12</v>
      </c>
      <c r="N410" s="15" t="s">
        <v>242</v>
      </c>
      <c r="O410" s="15" t="s">
        <v>1124</v>
      </c>
      <c r="P410" s="15"/>
      <c r="Q410" s="15">
        <v>12</v>
      </c>
      <c r="R410" s="15" t="s">
        <v>1125</v>
      </c>
    </row>
    <row r="411" spans="8:18" x14ac:dyDescent="0.35">
      <c r="H411" s="15" t="s">
        <v>1529</v>
      </c>
      <c r="I411" s="15" t="s">
        <v>390</v>
      </c>
      <c r="J411" s="15" t="s">
        <v>391</v>
      </c>
      <c r="K411" s="15" t="s">
        <v>23</v>
      </c>
      <c r="L411" s="15" t="s">
        <v>242</v>
      </c>
      <c r="M411" s="15">
        <v>3</v>
      </c>
      <c r="N411" s="15" t="s">
        <v>242</v>
      </c>
      <c r="O411" s="15" t="s">
        <v>1124</v>
      </c>
      <c r="P411" s="15"/>
      <c r="Q411" s="15">
        <v>3</v>
      </c>
      <c r="R411" s="15" t="s">
        <v>1125</v>
      </c>
    </row>
    <row r="412" spans="8:18" x14ac:dyDescent="0.35">
      <c r="H412" s="15" t="s">
        <v>1530</v>
      </c>
      <c r="I412" s="15" t="s">
        <v>390</v>
      </c>
      <c r="J412" s="15" t="s">
        <v>391</v>
      </c>
      <c r="K412" s="15" t="s">
        <v>23</v>
      </c>
      <c r="L412" s="15" t="s">
        <v>242</v>
      </c>
      <c r="M412" s="15">
        <v>0</v>
      </c>
      <c r="N412" s="15" t="s">
        <v>242</v>
      </c>
      <c r="O412" s="15" t="s">
        <v>1124</v>
      </c>
      <c r="P412" s="15"/>
      <c r="Q412" s="15">
        <v>0</v>
      </c>
      <c r="R412" s="15" t="s">
        <v>1128</v>
      </c>
    </row>
    <row r="413" spans="8:18" x14ac:dyDescent="0.35">
      <c r="H413" s="15" t="s">
        <v>1531</v>
      </c>
      <c r="I413" s="15" t="s">
        <v>868</v>
      </c>
      <c r="J413" s="15" t="s">
        <v>392</v>
      </c>
      <c r="K413" s="15" t="s">
        <v>23</v>
      </c>
      <c r="L413" s="15" t="s">
        <v>242</v>
      </c>
      <c r="M413" s="15">
        <v>3</v>
      </c>
      <c r="N413" s="15" t="s">
        <v>242</v>
      </c>
      <c r="O413" s="15" t="s">
        <v>1124</v>
      </c>
      <c r="P413" s="15"/>
      <c r="Q413" s="15">
        <v>3</v>
      </c>
      <c r="R413" s="15" t="s">
        <v>1125</v>
      </c>
    </row>
    <row r="414" spans="8:18" x14ac:dyDescent="0.35">
      <c r="H414" s="15" t="s">
        <v>1532</v>
      </c>
      <c r="I414" s="15" t="s">
        <v>868</v>
      </c>
      <c r="J414" s="15" t="s">
        <v>392</v>
      </c>
      <c r="K414" s="15" t="s">
        <v>23</v>
      </c>
      <c r="L414" s="15" t="s">
        <v>242</v>
      </c>
      <c r="M414" s="15">
        <v>0</v>
      </c>
      <c r="N414" s="15" t="s">
        <v>242</v>
      </c>
      <c r="O414" s="15" t="s">
        <v>1124</v>
      </c>
      <c r="P414" s="15"/>
      <c r="Q414" s="15">
        <v>0</v>
      </c>
      <c r="R414" s="15" t="s">
        <v>1128</v>
      </c>
    </row>
    <row r="415" spans="8:18" x14ac:dyDescent="0.35">
      <c r="H415" s="15" t="s">
        <v>1533</v>
      </c>
      <c r="I415" s="15" t="s">
        <v>869</v>
      </c>
      <c r="J415" s="15" t="s">
        <v>229</v>
      </c>
      <c r="K415" s="15" t="s">
        <v>23</v>
      </c>
      <c r="L415" s="15" t="s">
        <v>242</v>
      </c>
      <c r="M415" s="15">
        <v>2</v>
      </c>
      <c r="N415" s="15" t="s">
        <v>242</v>
      </c>
      <c r="O415" s="15" t="s">
        <v>1124</v>
      </c>
      <c r="P415" s="15"/>
      <c r="Q415" s="15">
        <v>2</v>
      </c>
      <c r="R415" s="15" t="s">
        <v>1125</v>
      </c>
    </row>
    <row r="416" spans="8:18" x14ac:dyDescent="0.35">
      <c r="H416" s="15" t="s">
        <v>1534</v>
      </c>
      <c r="I416" s="15" t="s">
        <v>869</v>
      </c>
      <c r="J416" s="15" t="s">
        <v>229</v>
      </c>
      <c r="K416" s="15" t="s">
        <v>23</v>
      </c>
      <c r="L416" s="15" t="s">
        <v>242</v>
      </c>
      <c r="M416" s="15">
        <v>0</v>
      </c>
      <c r="N416" s="15" t="s">
        <v>242</v>
      </c>
      <c r="O416" s="15" t="s">
        <v>1124</v>
      </c>
      <c r="P416" s="15"/>
      <c r="Q416" s="15">
        <v>0</v>
      </c>
      <c r="R416" s="15" t="s">
        <v>1128</v>
      </c>
    </row>
    <row r="417" spans="8:18" x14ac:dyDescent="0.35">
      <c r="H417" s="15" t="s">
        <v>1535</v>
      </c>
      <c r="I417" s="15" t="s">
        <v>870</v>
      </c>
      <c r="J417" s="15" t="s">
        <v>393</v>
      </c>
      <c r="K417" s="15" t="s">
        <v>23</v>
      </c>
      <c r="L417" s="15" t="s">
        <v>242</v>
      </c>
      <c r="M417" s="15">
        <v>7</v>
      </c>
      <c r="N417" s="15" t="s">
        <v>242</v>
      </c>
      <c r="O417" s="15" t="s">
        <v>1124</v>
      </c>
      <c r="P417" s="15"/>
      <c r="Q417" s="15">
        <v>7</v>
      </c>
      <c r="R417" s="15" t="s">
        <v>1125</v>
      </c>
    </row>
    <row r="418" spans="8:18" x14ac:dyDescent="0.35">
      <c r="H418" s="15" t="s">
        <v>1536</v>
      </c>
      <c r="I418" s="15" t="s">
        <v>870</v>
      </c>
      <c r="J418" s="15" t="s">
        <v>393</v>
      </c>
      <c r="K418" s="15" t="s">
        <v>23</v>
      </c>
      <c r="L418" s="15" t="s">
        <v>242</v>
      </c>
      <c r="M418" s="15">
        <v>0</v>
      </c>
      <c r="N418" s="15" t="s">
        <v>242</v>
      </c>
      <c r="O418" s="15" t="s">
        <v>1124</v>
      </c>
      <c r="P418" s="15"/>
      <c r="Q418" s="15">
        <v>0</v>
      </c>
      <c r="R418" s="15" t="s">
        <v>1128</v>
      </c>
    </row>
    <row r="419" spans="8:18" x14ac:dyDescent="0.35">
      <c r="H419" s="15" t="s">
        <v>1537</v>
      </c>
      <c r="I419" s="15" t="s">
        <v>871</v>
      </c>
      <c r="J419" s="15" t="s">
        <v>394</v>
      </c>
      <c r="K419" s="15" t="s">
        <v>23</v>
      </c>
      <c r="L419" s="15" t="s">
        <v>242</v>
      </c>
      <c r="M419" s="15">
        <v>2</v>
      </c>
      <c r="N419" s="15" t="s">
        <v>242</v>
      </c>
      <c r="O419" s="15" t="s">
        <v>1124</v>
      </c>
      <c r="P419" s="15"/>
      <c r="Q419" s="15">
        <v>2</v>
      </c>
      <c r="R419" s="15" t="s">
        <v>1125</v>
      </c>
    </row>
    <row r="420" spans="8:18" x14ac:dyDescent="0.35">
      <c r="H420" s="15" t="s">
        <v>1538</v>
      </c>
      <c r="I420" s="15" t="s">
        <v>872</v>
      </c>
      <c r="J420" s="15" t="s">
        <v>34</v>
      </c>
      <c r="K420" s="15" t="s">
        <v>23</v>
      </c>
      <c r="L420" s="15" t="s">
        <v>242</v>
      </c>
      <c r="M420" s="15">
        <v>4</v>
      </c>
      <c r="N420" s="15" t="s">
        <v>242</v>
      </c>
      <c r="O420" s="15" t="s">
        <v>1124</v>
      </c>
      <c r="P420" s="15"/>
      <c r="Q420" s="15">
        <v>4</v>
      </c>
      <c r="R420" s="15" t="s">
        <v>1125</v>
      </c>
    </row>
    <row r="421" spans="8:18" x14ac:dyDescent="0.35">
      <c r="H421" s="15" t="s">
        <v>1539</v>
      </c>
      <c r="I421" s="15" t="s">
        <v>872</v>
      </c>
      <c r="J421" s="15" t="s">
        <v>34</v>
      </c>
      <c r="K421" s="15" t="s">
        <v>23</v>
      </c>
      <c r="L421" s="15" t="s">
        <v>242</v>
      </c>
      <c r="M421" s="15">
        <v>0</v>
      </c>
      <c r="N421" s="15" t="s">
        <v>242</v>
      </c>
      <c r="O421" s="15" t="s">
        <v>1124</v>
      </c>
      <c r="P421" s="15"/>
      <c r="Q421" s="15">
        <v>0</v>
      </c>
      <c r="R421" s="15" t="s">
        <v>1128</v>
      </c>
    </row>
    <row r="422" spans="8:18" x14ac:dyDescent="0.35">
      <c r="H422" s="15" t="s">
        <v>1540</v>
      </c>
      <c r="I422" s="15" t="s">
        <v>395</v>
      </c>
      <c r="J422" s="15" t="s">
        <v>396</v>
      </c>
      <c r="K422" s="15" t="s">
        <v>23</v>
      </c>
      <c r="L422" s="15" t="s">
        <v>242</v>
      </c>
      <c r="M422" s="15">
        <v>4</v>
      </c>
      <c r="N422" s="15" t="s">
        <v>242</v>
      </c>
      <c r="O422" s="15" t="s">
        <v>1124</v>
      </c>
      <c r="P422" s="15"/>
      <c r="Q422" s="15">
        <v>4</v>
      </c>
      <c r="R422" s="15" t="s">
        <v>1125</v>
      </c>
    </row>
    <row r="423" spans="8:18" x14ac:dyDescent="0.35">
      <c r="H423" s="15" t="s">
        <v>1541</v>
      </c>
      <c r="I423" s="15" t="s">
        <v>395</v>
      </c>
      <c r="J423" s="15" t="s">
        <v>396</v>
      </c>
      <c r="K423" s="15" t="s">
        <v>23</v>
      </c>
      <c r="L423" s="15" t="s">
        <v>242</v>
      </c>
      <c r="M423" s="15">
        <v>0</v>
      </c>
      <c r="N423" s="15" t="s">
        <v>242</v>
      </c>
      <c r="O423" s="15" t="s">
        <v>1124</v>
      </c>
      <c r="P423" s="15"/>
      <c r="Q423" s="15">
        <v>0</v>
      </c>
      <c r="R423" s="15" t="s">
        <v>1128</v>
      </c>
    </row>
    <row r="424" spans="8:18" x14ac:dyDescent="0.35">
      <c r="H424" s="15" t="s">
        <v>1542</v>
      </c>
      <c r="I424" s="15" t="s">
        <v>873</v>
      </c>
      <c r="J424" s="15" t="s">
        <v>110</v>
      </c>
      <c r="K424" s="15" t="s">
        <v>23</v>
      </c>
      <c r="L424" s="15" t="s">
        <v>242</v>
      </c>
      <c r="M424" s="15">
        <v>5</v>
      </c>
      <c r="N424" s="15" t="s">
        <v>242</v>
      </c>
      <c r="O424" s="15" t="s">
        <v>1124</v>
      </c>
      <c r="P424" s="15"/>
      <c r="Q424" s="15">
        <v>5</v>
      </c>
      <c r="R424" s="15" t="s">
        <v>1125</v>
      </c>
    </row>
    <row r="425" spans="8:18" x14ac:dyDescent="0.35">
      <c r="H425" s="15" t="s">
        <v>1543</v>
      </c>
      <c r="I425" s="15" t="s">
        <v>873</v>
      </c>
      <c r="J425" s="15" t="s">
        <v>110</v>
      </c>
      <c r="K425" s="15" t="s">
        <v>23</v>
      </c>
      <c r="L425" s="15" t="s">
        <v>242</v>
      </c>
      <c r="M425" s="15">
        <v>0</v>
      </c>
      <c r="N425" s="15" t="s">
        <v>242</v>
      </c>
      <c r="O425" s="15" t="s">
        <v>1124</v>
      </c>
      <c r="P425" s="15"/>
      <c r="Q425" s="15">
        <v>0</v>
      </c>
      <c r="R425" s="15" t="s">
        <v>1128</v>
      </c>
    </row>
    <row r="426" spans="8:18" x14ac:dyDescent="0.35">
      <c r="H426" s="15" t="s">
        <v>1544</v>
      </c>
      <c r="I426" s="15" t="s">
        <v>874</v>
      </c>
      <c r="J426" s="15" t="s">
        <v>112</v>
      </c>
      <c r="K426" s="15" t="s">
        <v>23</v>
      </c>
      <c r="L426" s="15" t="s">
        <v>242</v>
      </c>
      <c r="M426" s="15">
        <v>2</v>
      </c>
      <c r="N426" s="15" t="s">
        <v>242</v>
      </c>
      <c r="O426" s="15" t="s">
        <v>1124</v>
      </c>
      <c r="P426" s="15"/>
      <c r="Q426" s="15">
        <v>2</v>
      </c>
      <c r="R426" s="15" t="s">
        <v>1125</v>
      </c>
    </row>
    <row r="427" spans="8:18" x14ac:dyDescent="0.35">
      <c r="H427" s="15" t="s">
        <v>1545</v>
      </c>
      <c r="I427" s="15" t="s">
        <v>874</v>
      </c>
      <c r="J427" s="15" t="s">
        <v>112</v>
      </c>
      <c r="K427" s="15" t="s">
        <v>23</v>
      </c>
      <c r="L427" s="15" t="s">
        <v>242</v>
      </c>
      <c r="M427" s="15">
        <v>0</v>
      </c>
      <c r="N427" s="15" t="s">
        <v>242</v>
      </c>
      <c r="O427" s="15" t="s">
        <v>1124</v>
      </c>
      <c r="P427" s="15"/>
      <c r="Q427" s="15">
        <v>0</v>
      </c>
      <c r="R427" s="15" t="s">
        <v>1128</v>
      </c>
    </row>
    <row r="428" spans="8:18" x14ac:dyDescent="0.35">
      <c r="H428" s="15" t="s">
        <v>1546</v>
      </c>
      <c r="I428" s="15" t="s">
        <v>875</v>
      </c>
      <c r="J428" s="15" t="s">
        <v>397</v>
      </c>
      <c r="K428" s="15" t="s">
        <v>23</v>
      </c>
      <c r="L428" s="15" t="s">
        <v>242</v>
      </c>
      <c r="M428" s="15">
        <v>5</v>
      </c>
      <c r="N428" s="15" t="s">
        <v>242</v>
      </c>
      <c r="O428" s="15" t="s">
        <v>1124</v>
      </c>
      <c r="P428" s="15"/>
      <c r="Q428" s="15">
        <v>5</v>
      </c>
      <c r="R428" s="15" t="s">
        <v>1125</v>
      </c>
    </row>
    <row r="429" spans="8:18" x14ac:dyDescent="0.35">
      <c r="H429" s="15" t="s">
        <v>1547</v>
      </c>
      <c r="I429" s="15" t="s">
        <v>875</v>
      </c>
      <c r="J429" s="15" t="s">
        <v>397</v>
      </c>
      <c r="K429" s="15" t="s">
        <v>23</v>
      </c>
      <c r="L429" s="15" t="s">
        <v>242</v>
      </c>
      <c r="M429" s="15">
        <v>0</v>
      </c>
      <c r="N429" s="15" t="s">
        <v>242</v>
      </c>
      <c r="O429" s="15" t="s">
        <v>1124</v>
      </c>
      <c r="P429" s="15"/>
      <c r="Q429" s="15">
        <v>0</v>
      </c>
      <c r="R429" s="15" t="s">
        <v>1128</v>
      </c>
    </row>
    <row r="430" spans="8:18" x14ac:dyDescent="0.35">
      <c r="H430" s="15" t="s">
        <v>1548</v>
      </c>
      <c r="I430" s="15" t="s">
        <v>876</v>
      </c>
      <c r="J430" s="15" t="s">
        <v>398</v>
      </c>
      <c r="K430" s="15" t="s">
        <v>23</v>
      </c>
      <c r="L430" s="15" t="s">
        <v>242</v>
      </c>
      <c r="M430" s="15">
        <v>4</v>
      </c>
      <c r="N430" s="15" t="s">
        <v>242</v>
      </c>
      <c r="O430" s="15" t="s">
        <v>1124</v>
      </c>
      <c r="P430" s="15"/>
      <c r="Q430" s="15">
        <v>4</v>
      </c>
      <c r="R430" s="15" t="s">
        <v>1125</v>
      </c>
    </row>
    <row r="431" spans="8:18" x14ac:dyDescent="0.35">
      <c r="H431" s="15" t="s">
        <v>1549</v>
      </c>
      <c r="I431" s="15" t="s">
        <v>876</v>
      </c>
      <c r="J431" s="15" t="s">
        <v>398</v>
      </c>
      <c r="K431" s="15" t="s">
        <v>23</v>
      </c>
      <c r="L431" s="15" t="s">
        <v>242</v>
      </c>
      <c r="M431" s="15">
        <v>0</v>
      </c>
      <c r="N431" s="15" t="s">
        <v>242</v>
      </c>
      <c r="O431" s="15" t="s">
        <v>1124</v>
      </c>
      <c r="P431" s="15"/>
      <c r="Q431" s="15">
        <v>0</v>
      </c>
      <c r="R431" s="15" t="s">
        <v>1128</v>
      </c>
    </row>
    <row r="432" spans="8:18" x14ac:dyDescent="0.35">
      <c r="H432" s="15" t="s">
        <v>1550</v>
      </c>
      <c r="I432" s="15" t="s">
        <v>877</v>
      </c>
      <c r="J432" s="15" t="s">
        <v>399</v>
      </c>
      <c r="K432" s="15" t="s">
        <v>23</v>
      </c>
      <c r="L432" s="15" t="s">
        <v>242</v>
      </c>
      <c r="M432" s="15">
        <v>4</v>
      </c>
      <c r="N432" s="15" t="s">
        <v>242</v>
      </c>
      <c r="O432" s="15" t="s">
        <v>1124</v>
      </c>
      <c r="P432" s="15"/>
      <c r="Q432" s="15">
        <v>4</v>
      </c>
      <c r="R432" s="15" t="s">
        <v>1125</v>
      </c>
    </row>
    <row r="433" spans="8:18" x14ac:dyDescent="0.35">
      <c r="H433" s="15" t="s">
        <v>1551</v>
      </c>
      <c r="I433" s="15" t="s">
        <v>877</v>
      </c>
      <c r="J433" s="15" t="s">
        <v>399</v>
      </c>
      <c r="K433" s="15" t="s">
        <v>23</v>
      </c>
      <c r="L433" s="15" t="s">
        <v>242</v>
      </c>
      <c r="M433" s="15">
        <v>0</v>
      </c>
      <c r="N433" s="15" t="s">
        <v>242</v>
      </c>
      <c r="O433" s="15" t="s">
        <v>1124</v>
      </c>
      <c r="P433" s="15"/>
      <c r="Q433" s="15">
        <v>0</v>
      </c>
      <c r="R433" s="15" t="s">
        <v>1128</v>
      </c>
    </row>
    <row r="434" spans="8:18" x14ac:dyDescent="0.35">
      <c r="H434" s="15" t="s">
        <v>1552</v>
      </c>
      <c r="I434" s="15" t="s">
        <v>878</v>
      </c>
      <c r="J434" s="15" t="s">
        <v>400</v>
      </c>
      <c r="K434" s="15" t="s">
        <v>23</v>
      </c>
      <c r="L434" s="15" t="s">
        <v>242</v>
      </c>
      <c r="M434" s="15">
        <v>1</v>
      </c>
      <c r="N434" s="15" t="s">
        <v>242</v>
      </c>
      <c r="O434" s="15" t="s">
        <v>1124</v>
      </c>
      <c r="P434" s="15"/>
      <c r="Q434" s="15">
        <v>1</v>
      </c>
      <c r="R434" s="15" t="s">
        <v>1125</v>
      </c>
    </row>
    <row r="435" spans="8:18" x14ac:dyDescent="0.35">
      <c r="H435" s="15" t="s">
        <v>1553</v>
      </c>
      <c r="I435" s="15" t="s">
        <v>879</v>
      </c>
      <c r="J435" s="15" t="s">
        <v>401</v>
      </c>
      <c r="K435" s="15" t="s">
        <v>23</v>
      </c>
      <c r="L435" s="15" t="s">
        <v>242</v>
      </c>
      <c r="M435" s="15">
        <v>1</v>
      </c>
      <c r="N435" s="15" t="s">
        <v>242</v>
      </c>
      <c r="O435" s="15" t="s">
        <v>1124</v>
      </c>
      <c r="P435" s="15"/>
      <c r="Q435" s="15">
        <v>1</v>
      </c>
      <c r="R435" s="15" t="s">
        <v>1125</v>
      </c>
    </row>
    <row r="436" spans="8:18" x14ac:dyDescent="0.35">
      <c r="H436" s="15" t="s">
        <v>1554</v>
      </c>
      <c r="I436" s="15" t="s">
        <v>880</v>
      </c>
      <c r="J436" s="15" t="s">
        <v>402</v>
      </c>
      <c r="K436" s="15" t="s">
        <v>23</v>
      </c>
      <c r="L436" s="15" t="s">
        <v>242</v>
      </c>
      <c r="M436" s="15">
        <v>1</v>
      </c>
      <c r="N436" s="15" t="s">
        <v>242</v>
      </c>
      <c r="O436" s="15" t="s">
        <v>1124</v>
      </c>
      <c r="P436" s="15"/>
      <c r="Q436" s="15">
        <v>1</v>
      </c>
      <c r="R436" s="15" t="s">
        <v>1125</v>
      </c>
    </row>
    <row r="437" spans="8:18" x14ac:dyDescent="0.35">
      <c r="H437" s="15" t="s">
        <v>1555</v>
      </c>
      <c r="I437" s="15" t="s">
        <v>880</v>
      </c>
      <c r="J437" s="15" t="s">
        <v>403</v>
      </c>
      <c r="K437" s="15" t="s">
        <v>23</v>
      </c>
      <c r="L437" s="15" t="s">
        <v>242</v>
      </c>
      <c r="M437" s="15">
        <v>1</v>
      </c>
      <c r="N437" s="15" t="s">
        <v>242</v>
      </c>
      <c r="O437" s="15" t="s">
        <v>1124</v>
      </c>
      <c r="P437" s="15"/>
      <c r="Q437" s="15">
        <v>1</v>
      </c>
      <c r="R437" s="15" t="s">
        <v>1125</v>
      </c>
    </row>
    <row r="438" spans="8:18" x14ac:dyDescent="0.35">
      <c r="H438" s="15" t="s">
        <v>1556</v>
      </c>
      <c r="I438" s="15" t="s">
        <v>880</v>
      </c>
      <c r="J438" s="15" t="s">
        <v>404</v>
      </c>
      <c r="K438" s="15" t="s">
        <v>23</v>
      </c>
      <c r="L438" s="15" t="s">
        <v>242</v>
      </c>
      <c r="M438" s="15">
        <v>1</v>
      </c>
      <c r="N438" s="15" t="s">
        <v>242</v>
      </c>
      <c r="O438" s="15" t="s">
        <v>1124</v>
      </c>
      <c r="P438" s="15"/>
      <c r="Q438" s="15">
        <v>1</v>
      </c>
      <c r="R438" s="15" t="s">
        <v>1125</v>
      </c>
    </row>
    <row r="439" spans="8:18" x14ac:dyDescent="0.35">
      <c r="H439" s="15" t="s">
        <v>1557</v>
      </c>
      <c r="I439" s="15" t="s">
        <v>881</v>
      </c>
      <c r="J439" s="15" t="s">
        <v>405</v>
      </c>
      <c r="K439" s="15" t="s">
        <v>23</v>
      </c>
      <c r="L439" s="15" t="s">
        <v>242</v>
      </c>
      <c r="M439" s="15">
        <v>1</v>
      </c>
      <c r="N439" s="15" t="s">
        <v>242</v>
      </c>
      <c r="O439" s="15" t="s">
        <v>1124</v>
      </c>
      <c r="P439" s="15"/>
      <c r="Q439" s="15">
        <v>1</v>
      </c>
      <c r="R439" s="15" t="s">
        <v>1125</v>
      </c>
    </row>
    <row r="440" spans="8:18" x14ac:dyDescent="0.35">
      <c r="H440" s="15" t="s">
        <v>1558</v>
      </c>
      <c r="I440" s="15" t="s">
        <v>882</v>
      </c>
      <c r="J440" s="15" t="s">
        <v>406</v>
      </c>
      <c r="K440" s="15" t="s">
        <v>23</v>
      </c>
      <c r="L440" s="15" t="s">
        <v>242</v>
      </c>
      <c r="M440" s="15">
        <v>2</v>
      </c>
      <c r="N440" s="15" t="s">
        <v>242</v>
      </c>
      <c r="O440" s="15" t="s">
        <v>1124</v>
      </c>
      <c r="P440" s="15"/>
      <c r="Q440" s="15">
        <v>2</v>
      </c>
      <c r="R440" s="15" t="s">
        <v>1125</v>
      </c>
    </row>
    <row r="441" spans="8:18" x14ac:dyDescent="0.35">
      <c r="H441" s="15" t="s">
        <v>1559</v>
      </c>
      <c r="I441" s="15" t="s">
        <v>407</v>
      </c>
      <c r="J441" s="15" t="s">
        <v>408</v>
      </c>
      <c r="K441" s="15" t="s">
        <v>23</v>
      </c>
      <c r="L441" s="15" t="s">
        <v>242</v>
      </c>
      <c r="M441" s="15">
        <v>1</v>
      </c>
      <c r="N441" s="15" t="s">
        <v>242</v>
      </c>
      <c r="O441" s="15" t="s">
        <v>1124</v>
      </c>
      <c r="P441" s="15"/>
      <c r="Q441" s="15">
        <v>1</v>
      </c>
      <c r="R441" s="15" t="s">
        <v>1125</v>
      </c>
    </row>
    <row r="442" spans="8:18" x14ac:dyDescent="0.35">
      <c r="H442" s="15" t="s">
        <v>1560</v>
      </c>
      <c r="I442" s="15" t="s">
        <v>409</v>
      </c>
      <c r="J442" s="15" t="s">
        <v>410</v>
      </c>
      <c r="K442" s="15" t="s">
        <v>23</v>
      </c>
      <c r="L442" s="15" t="s">
        <v>242</v>
      </c>
      <c r="M442" s="15">
        <v>1</v>
      </c>
      <c r="N442" s="15" t="s">
        <v>242</v>
      </c>
      <c r="O442" s="15" t="s">
        <v>1124</v>
      </c>
      <c r="P442" s="15"/>
      <c r="Q442" s="15">
        <v>1</v>
      </c>
      <c r="R442" s="15" t="s">
        <v>1125</v>
      </c>
    </row>
    <row r="443" spans="8:18" x14ac:dyDescent="0.35">
      <c r="H443" s="15" t="s">
        <v>1561</v>
      </c>
      <c r="I443" s="15" t="s">
        <v>409</v>
      </c>
      <c r="J443" s="15" t="s">
        <v>411</v>
      </c>
      <c r="K443" s="15" t="s">
        <v>23</v>
      </c>
      <c r="L443" s="15" t="s">
        <v>242</v>
      </c>
      <c r="M443" s="15">
        <v>1</v>
      </c>
      <c r="N443" s="15" t="s">
        <v>242</v>
      </c>
      <c r="O443" s="15" t="s">
        <v>1124</v>
      </c>
      <c r="P443" s="15"/>
      <c r="Q443" s="15">
        <v>1</v>
      </c>
      <c r="R443" s="15" t="s">
        <v>1125</v>
      </c>
    </row>
    <row r="444" spans="8:18" x14ac:dyDescent="0.35">
      <c r="H444" s="15" t="s">
        <v>1562</v>
      </c>
      <c r="I444" s="15" t="s">
        <v>860</v>
      </c>
      <c r="J444" s="15" t="s">
        <v>412</v>
      </c>
      <c r="K444" s="15" t="s">
        <v>23</v>
      </c>
      <c r="L444" s="15" t="s">
        <v>242</v>
      </c>
      <c r="M444" s="15">
        <v>1</v>
      </c>
      <c r="N444" s="15" t="s">
        <v>242</v>
      </c>
      <c r="O444" s="15" t="s">
        <v>1124</v>
      </c>
      <c r="P444" s="15"/>
      <c r="Q444" s="15">
        <v>1</v>
      </c>
      <c r="R444" s="15" t="s">
        <v>1125</v>
      </c>
    </row>
    <row r="445" spans="8:18" x14ac:dyDescent="0.35">
      <c r="H445" s="15" t="s">
        <v>1563</v>
      </c>
      <c r="I445" s="15" t="s">
        <v>860</v>
      </c>
      <c r="J445" s="15" t="s">
        <v>412</v>
      </c>
      <c r="K445" s="15" t="s">
        <v>23</v>
      </c>
      <c r="L445" s="15" t="s">
        <v>242</v>
      </c>
      <c r="M445" s="15">
        <v>1</v>
      </c>
      <c r="N445" s="15" t="s">
        <v>242</v>
      </c>
      <c r="O445" s="15" t="s">
        <v>1124</v>
      </c>
      <c r="P445" s="15"/>
      <c r="Q445" s="15">
        <v>1</v>
      </c>
      <c r="R445" s="15" t="s">
        <v>1125</v>
      </c>
    </row>
    <row r="446" spans="8:18" x14ac:dyDescent="0.35">
      <c r="H446" s="15" t="s">
        <v>1564</v>
      </c>
      <c r="I446" s="15" t="s">
        <v>883</v>
      </c>
      <c r="J446" s="15" t="s">
        <v>413</v>
      </c>
      <c r="K446" s="15" t="s">
        <v>23</v>
      </c>
      <c r="L446" s="15" t="s">
        <v>242</v>
      </c>
      <c r="M446" s="15">
        <v>1</v>
      </c>
      <c r="N446" s="15" t="s">
        <v>242</v>
      </c>
      <c r="O446" s="15" t="s">
        <v>1124</v>
      </c>
      <c r="P446" s="15"/>
      <c r="Q446" s="15">
        <v>1</v>
      </c>
      <c r="R446" s="15" t="s">
        <v>1125</v>
      </c>
    </row>
    <row r="447" spans="8:18" x14ac:dyDescent="0.35">
      <c r="H447" s="15" t="s">
        <v>1565</v>
      </c>
      <c r="I447" s="15" t="s">
        <v>884</v>
      </c>
      <c r="J447" s="15" t="s">
        <v>414</v>
      </c>
      <c r="K447" s="15" t="s">
        <v>23</v>
      </c>
      <c r="L447" s="15" t="s">
        <v>242</v>
      </c>
      <c r="M447" s="15">
        <v>1</v>
      </c>
      <c r="N447" s="15" t="s">
        <v>242</v>
      </c>
      <c r="O447" s="15" t="s">
        <v>1124</v>
      </c>
      <c r="P447" s="15"/>
      <c r="Q447" s="15">
        <v>1</v>
      </c>
      <c r="R447" s="15" t="s">
        <v>1125</v>
      </c>
    </row>
    <row r="448" spans="8:18" x14ac:dyDescent="0.35">
      <c r="H448" s="15" t="s">
        <v>1566</v>
      </c>
      <c r="I448" s="15" t="s">
        <v>415</v>
      </c>
      <c r="J448" s="15" t="s">
        <v>416</v>
      </c>
      <c r="K448" s="15" t="s">
        <v>23</v>
      </c>
      <c r="L448" s="15" t="s">
        <v>242</v>
      </c>
      <c r="M448" s="15">
        <v>1</v>
      </c>
      <c r="N448" s="15" t="s">
        <v>242</v>
      </c>
      <c r="O448" s="15" t="s">
        <v>1124</v>
      </c>
      <c r="P448" s="15"/>
      <c r="Q448" s="15">
        <v>1</v>
      </c>
      <c r="R448" s="15" t="s">
        <v>1125</v>
      </c>
    </row>
    <row r="449" spans="8:18" x14ac:dyDescent="0.35">
      <c r="H449" s="15" t="s">
        <v>1567</v>
      </c>
      <c r="I449" s="15" t="s">
        <v>885</v>
      </c>
      <c r="J449" s="15" t="s">
        <v>417</v>
      </c>
      <c r="K449" s="15" t="s">
        <v>23</v>
      </c>
      <c r="L449" s="15" t="s">
        <v>242</v>
      </c>
      <c r="M449" s="15">
        <v>4</v>
      </c>
      <c r="N449" s="15" t="s">
        <v>242</v>
      </c>
      <c r="O449" s="15" t="s">
        <v>1124</v>
      </c>
      <c r="P449" s="15"/>
      <c r="Q449" s="15">
        <v>4</v>
      </c>
      <c r="R449" s="15" t="s">
        <v>1125</v>
      </c>
    </row>
    <row r="450" spans="8:18" x14ac:dyDescent="0.35">
      <c r="H450" s="15" t="s">
        <v>1568</v>
      </c>
      <c r="I450" s="15" t="s">
        <v>418</v>
      </c>
      <c r="J450" s="15" t="s">
        <v>419</v>
      </c>
      <c r="K450" s="15" t="s">
        <v>23</v>
      </c>
      <c r="L450" s="15" t="s">
        <v>242</v>
      </c>
      <c r="M450" s="15">
        <v>1</v>
      </c>
      <c r="N450" s="15" t="s">
        <v>242</v>
      </c>
      <c r="O450" s="15" t="s">
        <v>1124</v>
      </c>
      <c r="P450" s="15"/>
      <c r="Q450" s="15">
        <v>1</v>
      </c>
      <c r="R450" s="15" t="s">
        <v>1125</v>
      </c>
    </row>
    <row r="451" spans="8:18" x14ac:dyDescent="0.35">
      <c r="H451" s="15" t="s">
        <v>1569</v>
      </c>
      <c r="I451" s="15" t="s">
        <v>886</v>
      </c>
      <c r="J451" s="15" t="s">
        <v>420</v>
      </c>
      <c r="K451" s="15" t="s">
        <v>23</v>
      </c>
      <c r="L451" s="15" t="s">
        <v>242</v>
      </c>
      <c r="M451" s="15">
        <v>2</v>
      </c>
      <c r="N451" s="15" t="s">
        <v>242</v>
      </c>
      <c r="O451" s="15" t="s">
        <v>1124</v>
      </c>
      <c r="P451" s="15"/>
      <c r="Q451" s="15">
        <v>2</v>
      </c>
      <c r="R451" s="15" t="s">
        <v>1125</v>
      </c>
    </row>
    <row r="452" spans="8:18" x14ac:dyDescent="0.35">
      <c r="H452" s="15" t="s">
        <v>1570</v>
      </c>
      <c r="I452" s="15" t="s">
        <v>421</v>
      </c>
      <c r="J452" s="15" t="s">
        <v>422</v>
      </c>
      <c r="K452" s="15" t="s">
        <v>23</v>
      </c>
      <c r="L452" s="15" t="s">
        <v>242</v>
      </c>
      <c r="M452" s="15">
        <v>2</v>
      </c>
      <c r="N452" s="15" t="s">
        <v>242</v>
      </c>
      <c r="O452" s="15" t="s">
        <v>1124</v>
      </c>
      <c r="P452" s="15"/>
      <c r="Q452" s="15">
        <v>2</v>
      </c>
      <c r="R452" s="15" t="s">
        <v>1125</v>
      </c>
    </row>
    <row r="453" spans="8:18" x14ac:dyDescent="0.35">
      <c r="H453" s="15" t="s">
        <v>1571</v>
      </c>
      <c r="I453" s="15" t="s">
        <v>85</v>
      </c>
      <c r="J453" s="15" t="s">
        <v>86</v>
      </c>
      <c r="K453" s="15" t="s">
        <v>23</v>
      </c>
      <c r="L453" s="15" t="s">
        <v>242</v>
      </c>
      <c r="M453" s="15">
        <v>1</v>
      </c>
      <c r="N453" s="15" t="s">
        <v>242</v>
      </c>
      <c r="O453" s="15" t="s">
        <v>1124</v>
      </c>
      <c r="P453" s="15"/>
      <c r="Q453" s="15">
        <v>1</v>
      </c>
      <c r="R453" s="15" t="s">
        <v>1125</v>
      </c>
    </row>
    <row r="454" spans="8:18" x14ac:dyDescent="0.35">
      <c r="H454" s="15" t="s">
        <v>1572</v>
      </c>
      <c r="I454" s="15" t="s">
        <v>887</v>
      </c>
      <c r="J454" s="15" t="s">
        <v>423</v>
      </c>
      <c r="K454" s="15" t="s">
        <v>23</v>
      </c>
      <c r="L454" s="15" t="s">
        <v>242</v>
      </c>
      <c r="M454" s="15">
        <v>1</v>
      </c>
      <c r="N454" s="15" t="s">
        <v>242</v>
      </c>
      <c r="O454" s="15" t="s">
        <v>1124</v>
      </c>
      <c r="P454" s="15"/>
      <c r="Q454" s="15">
        <v>1</v>
      </c>
      <c r="R454" s="15" t="s">
        <v>1125</v>
      </c>
    </row>
    <row r="455" spans="8:18" x14ac:dyDescent="0.35">
      <c r="H455" s="15" t="s">
        <v>1573</v>
      </c>
      <c r="I455" s="15" t="s">
        <v>424</v>
      </c>
      <c r="J455" s="15" t="s">
        <v>425</v>
      </c>
      <c r="K455" s="15" t="s">
        <v>23</v>
      </c>
      <c r="L455" s="15" t="s">
        <v>242</v>
      </c>
      <c r="M455" s="15">
        <v>2</v>
      </c>
      <c r="N455" s="15" t="s">
        <v>242</v>
      </c>
      <c r="O455" s="15" t="s">
        <v>1124</v>
      </c>
      <c r="P455" s="15"/>
      <c r="Q455" s="15">
        <v>2</v>
      </c>
      <c r="R455" s="15" t="s">
        <v>1125</v>
      </c>
    </row>
    <row r="456" spans="8:18" x14ac:dyDescent="0.35">
      <c r="H456" s="15" t="s">
        <v>1574</v>
      </c>
      <c r="I456" s="15" t="s">
        <v>888</v>
      </c>
      <c r="J456" s="15" t="s">
        <v>426</v>
      </c>
      <c r="K456" s="15" t="s">
        <v>23</v>
      </c>
      <c r="L456" s="15" t="s">
        <v>242</v>
      </c>
      <c r="M456" s="15">
        <v>1</v>
      </c>
      <c r="N456" s="15" t="s">
        <v>242</v>
      </c>
      <c r="O456" s="15" t="s">
        <v>1124</v>
      </c>
      <c r="P456" s="15"/>
      <c r="Q456" s="15">
        <v>1</v>
      </c>
      <c r="R456" s="15" t="s">
        <v>1125</v>
      </c>
    </row>
    <row r="457" spans="8:18" x14ac:dyDescent="0.35">
      <c r="H457" s="15" t="s">
        <v>1575</v>
      </c>
      <c r="I457" s="15" t="s">
        <v>889</v>
      </c>
      <c r="J457" s="15" t="s">
        <v>427</v>
      </c>
      <c r="K457" s="15" t="s">
        <v>23</v>
      </c>
      <c r="L457" s="15" t="s">
        <v>242</v>
      </c>
      <c r="M457" s="15">
        <v>1</v>
      </c>
      <c r="N457" s="15" t="s">
        <v>242</v>
      </c>
      <c r="O457" s="15" t="s">
        <v>1124</v>
      </c>
      <c r="P457" s="15"/>
      <c r="Q457" s="15">
        <v>1</v>
      </c>
      <c r="R457" s="15" t="s">
        <v>1125</v>
      </c>
    </row>
    <row r="458" spans="8:18" x14ac:dyDescent="0.35">
      <c r="H458" s="15" t="s">
        <v>1576</v>
      </c>
      <c r="I458" s="15" t="s">
        <v>890</v>
      </c>
      <c r="J458" s="15" t="s">
        <v>428</v>
      </c>
      <c r="K458" s="15" t="s">
        <v>23</v>
      </c>
      <c r="L458" s="15" t="s">
        <v>242</v>
      </c>
      <c r="M458" s="15">
        <v>2</v>
      </c>
      <c r="N458" s="15" t="s">
        <v>242</v>
      </c>
      <c r="O458" s="15" t="s">
        <v>1124</v>
      </c>
      <c r="P458" s="15"/>
      <c r="Q458" s="15">
        <v>2</v>
      </c>
      <c r="R458" s="15" t="s">
        <v>1125</v>
      </c>
    </row>
    <row r="459" spans="8:18" x14ac:dyDescent="0.35">
      <c r="H459" s="15" t="s">
        <v>1577</v>
      </c>
      <c r="I459" s="15" t="s">
        <v>891</v>
      </c>
      <c r="J459" s="15" t="s">
        <v>429</v>
      </c>
      <c r="K459" s="15" t="s">
        <v>23</v>
      </c>
      <c r="L459" s="15" t="s">
        <v>242</v>
      </c>
      <c r="M459" s="15">
        <v>2</v>
      </c>
      <c r="N459" s="15" t="s">
        <v>242</v>
      </c>
      <c r="O459" s="15" t="s">
        <v>1124</v>
      </c>
      <c r="P459" s="15"/>
      <c r="Q459" s="15">
        <v>2</v>
      </c>
      <c r="R459" s="15" t="s">
        <v>1125</v>
      </c>
    </row>
    <row r="460" spans="8:18" x14ac:dyDescent="0.35">
      <c r="H460" s="15" t="s">
        <v>1578</v>
      </c>
      <c r="I460" s="15" t="s">
        <v>892</v>
      </c>
      <c r="J460" s="15" t="s">
        <v>430</v>
      </c>
      <c r="K460" s="15" t="s">
        <v>23</v>
      </c>
      <c r="L460" s="15" t="s">
        <v>242</v>
      </c>
      <c r="M460" s="15">
        <v>1</v>
      </c>
      <c r="N460" s="15" t="s">
        <v>242</v>
      </c>
      <c r="O460" s="15" t="s">
        <v>1124</v>
      </c>
      <c r="P460" s="15"/>
      <c r="Q460" s="15">
        <v>1</v>
      </c>
      <c r="R460" s="15" t="s">
        <v>1125</v>
      </c>
    </row>
    <row r="461" spans="8:18" x14ac:dyDescent="0.35">
      <c r="H461" s="15" t="s">
        <v>1579</v>
      </c>
      <c r="I461" s="15" t="s">
        <v>893</v>
      </c>
      <c r="J461" s="15" t="s">
        <v>431</v>
      </c>
      <c r="K461" s="15" t="s">
        <v>23</v>
      </c>
      <c r="L461" s="15" t="s">
        <v>242</v>
      </c>
      <c r="M461" s="15">
        <v>1</v>
      </c>
      <c r="N461" s="15" t="s">
        <v>242</v>
      </c>
      <c r="O461" s="15" t="s">
        <v>1124</v>
      </c>
      <c r="P461" s="15"/>
      <c r="Q461" s="15">
        <v>1</v>
      </c>
      <c r="R461" s="15" t="s">
        <v>1125</v>
      </c>
    </row>
    <row r="462" spans="8:18" x14ac:dyDescent="0.35">
      <c r="H462" s="15" t="s">
        <v>1580</v>
      </c>
      <c r="I462" s="15" t="s">
        <v>894</v>
      </c>
      <c r="J462" s="15" t="s">
        <v>432</v>
      </c>
      <c r="K462" s="15" t="s">
        <v>23</v>
      </c>
      <c r="L462" s="15" t="s">
        <v>242</v>
      </c>
      <c r="M462" s="15">
        <v>1</v>
      </c>
      <c r="N462" s="15" t="s">
        <v>242</v>
      </c>
      <c r="O462" s="15" t="s">
        <v>1124</v>
      </c>
      <c r="P462" s="15"/>
      <c r="Q462" s="15">
        <v>1</v>
      </c>
      <c r="R462" s="15" t="s">
        <v>1125</v>
      </c>
    </row>
    <row r="463" spans="8:18" x14ac:dyDescent="0.35">
      <c r="H463" s="15" t="s">
        <v>1581</v>
      </c>
      <c r="I463" s="15" t="s">
        <v>433</v>
      </c>
      <c r="J463" s="15" t="s">
        <v>434</v>
      </c>
      <c r="K463" s="15" t="s">
        <v>23</v>
      </c>
      <c r="L463" s="15" t="s">
        <v>242</v>
      </c>
      <c r="M463" s="15">
        <v>0</v>
      </c>
      <c r="N463" s="15" t="s">
        <v>242</v>
      </c>
      <c r="O463" s="15" t="s">
        <v>1124</v>
      </c>
      <c r="P463" s="15"/>
      <c r="Q463" s="15">
        <v>0</v>
      </c>
      <c r="R463" s="15" t="s">
        <v>1128</v>
      </c>
    </row>
    <row r="464" spans="8:18" x14ac:dyDescent="0.35">
      <c r="H464" s="15" t="s">
        <v>1582</v>
      </c>
      <c r="I464" s="15" t="s">
        <v>435</v>
      </c>
      <c r="J464" s="15" t="s">
        <v>16</v>
      </c>
      <c r="K464" s="15" t="s">
        <v>23</v>
      </c>
      <c r="L464" s="15" t="s">
        <v>242</v>
      </c>
      <c r="M464" s="15">
        <v>67</v>
      </c>
      <c r="N464" s="15" t="s">
        <v>242</v>
      </c>
      <c r="O464" s="15" t="s">
        <v>1124</v>
      </c>
      <c r="P464" s="15"/>
      <c r="Q464" s="15">
        <v>67</v>
      </c>
      <c r="R464" s="15" t="s">
        <v>1125</v>
      </c>
    </row>
    <row r="465" spans="8:18" x14ac:dyDescent="0.35">
      <c r="H465" s="15" t="s">
        <v>1583</v>
      </c>
      <c r="I465" s="15" t="s">
        <v>435</v>
      </c>
      <c r="J465" s="15" t="s">
        <v>16</v>
      </c>
      <c r="K465" s="15" t="s">
        <v>23</v>
      </c>
      <c r="L465" s="15" t="s">
        <v>242</v>
      </c>
      <c r="M465" s="15">
        <v>2400</v>
      </c>
      <c r="N465" s="15" t="s">
        <v>242</v>
      </c>
      <c r="O465" s="15" t="s">
        <v>1124</v>
      </c>
      <c r="P465" s="15"/>
      <c r="Q465" s="15">
        <v>2400</v>
      </c>
      <c r="R465" s="15" t="s">
        <v>1125</v>
      </c>
    </row>
    <row r="466" spans="8:18" x14ac:dyDescent="0.35">
      <c r="H466" s="15" t="s">
        <v>1584</v>
      </c>
      <c r="I466" s="15" t="s">
        <v>895</v>
      </c>
      <c r="J466" s="15" t="s">
        <v>436</v>
      </c>
      <c r="K466" s="15" t="s">
        <v>23</v>
      </c>
      <c r="L466" s="15" t="s">
        <v>242</v>
      </c>
      <c r="M466" s="15">
        <v>2</v>
      </c>
      <c r="N466" s="15" t="s">
        <v>242</v>
      </c>
      <c r="O466" s="15" t="s">
        <v>1124</v>
      </c>
      <c r="P466" s="15"/>
      <c r="Q466" s="15">
        <v>2</v>
      </c>
      <c r="R466" s="15" t="s">
        <v>1125</v>
      </c>
    </row>
    <row r="467" spans="8:18" x14ac:dyDescent="0.35">
      <c r="H467" s="15" t="s">
        <v>1585</v>
      </c>
      <c r="I467" s="15" t="s">
        <v>896</v>
      </c>
      <c r="J467" s="15" t="s">
        <v>437</v>
      </c>
      <c r="K467" s="15" t="s">
        <v>23</v>
      </c>
      <c r="L467" s="15" t="s">
        <v>242</v>
      </c>
      <c r="M467" s="15">
        <v>1</v>
      </c>
      <c r="N467" s="15" t="s">
        <v>242</v>
      </c>
      <c r="O467" s="15" t="s">
        <v>1124</v>
      </c>
      <c r="P467" s="15"/>
      <c r="Q467" s="15">
        <v>1</v>
      </c>
      <c r="R467" s="15" t="s">
        <v>1125</v>
      </c>
    </row>
    <row r="468" spans="8:18" x14ac:dyDescent="0.35">
      <c r="H468" s="15" t="s">
        <v>1586</v>
      </c>
      <c r="I468" s="15" t="s">
        <v>897</v>
      </c>
      <c r="J468" s="15" t="s">
        <v>438</v>
      </c>
      <c r="K468" s="15" t="s">
        <v>23</v>
      </c>
      <c r="L468" s="15" t="s">
        <v>242</v>
      </c>
      <c r="M468" s="15">
        <v>1</v>
      </c>
      <c r="N468" s="15" t="s">
        <v>242</v>
      </c>
      <c r="O468" s="15" t="s">
        <v>1124</v>
      </c>
      <c r="P468" s="15"/>
      <c r="Q468" s="15">
        <v>1</v>
      </c>
      <c r="R468" s="15" t="s">
        <v>1125</v>
      </c>
    </row>
    <row r="469" spans="8:18" x14ac:dyDescent="0.35">
      <c r="H469" s="15" t="s">
        <v>1587</v>
      </c>
      <c r="I469" s="15" t="s">
        <v>439</v>
      </c>
      <c r="J469" s="15" t="s">
        <v>440</v>
      </c>
      <c r="K469" s="15" t="s">
        <v>23</v>
      </c>
      <c r="L469" s="15" t="s">
        <v>242</v>
      </c>
      <c r="M469" s="15">
        <v>2</v>
      </c>
      <c r="N469" s="15" t="s">
        <v>242</v>
      </c>
      <c r="O469" s="15" t="s">
        <v>1124</v>
      </c>
      <c r="P469" s="15"/>
      <c r="Q469" s="15">
        <v>2</v>
      </c>
      <c r="R469" s="15" t="s">
        <v>1125</v>
      </c>
    </row>
    <row r="470" spans="8:18" x14ac:dyDescent="0.35">
      <c r="H470" s="15" t="s">
        <v>1588</v>
      </c>
      <c r="I470" s="15" t="s">
        <v>898</v>
      </c>
      <c r="J470" s="15" t="s">
        <v>441</v>
      </c>
      <c r="K470" s="15" t="s">
        <v>23</v>
      </c>
      <c r="L470" s="15" t="s">
        <v>242</v>
      </c>
      <c r="M470" s="15">
        <v>3</v>
      </c>
      <c r="N470" s="15" t="s">
        <v>242</v>
      </c>
      <c r="O470" s="15" t="s">
        <v>1124</v>
      </c>
      <c r="P470" s="15"/>
      <c r="Q470" s="15">
        <v>3</v>
      </c>
      <c r="R470" s="15" t="s">
        <v>1125</v>
      </c>
    </row>
    <row r="471" spans="8:18" x14ac:dyDescent="0.35">
      <c r="H471" s="15" t="s">
        <v>1589</v>
      </c>
      <c r="I471" s="15" t="s">
        <v>899</v>
      </c>
      <c r="J471" s="15" t="s">
        <v>442</v>
      </c>
      <c r="K471" s="15" t="s">
        <v>23</v>
      </c>
      <c r="L471" s="15" t="s">
        <v>242</v>
      </c>
      <c r="M471" s="15">
        <v>2</v>
      </c>
      <c r="N471" s="15" t="s">
        <v>242</v>
      </c>
      <c r="O471" s="15" t="s">
        <v>1124</v>
      </c>
      <c r="P471" s="15"/>
      <c r="Q471" s="15">
        <v>2</v>
      </c>
      <c r="R471" s="15" t="s">
        <v>1125</v>
      </c>
    </row>
    <row r="472" spans="8:18" x14ac:dyDescent="0.35">
      <c r="H472" s="15" t="s">
        <v>1590</v>
      </c>
      <c r="I472" s="15" t="s">
        <v>898</v>
      </c>
      <c r="J472" s="15" t="s">
        <v>443</v>
      </c>
      <c r="K472" s="15" t="s">
        <v>23</v>
      </c>
      <c r="L472" s="15" t="s">
        <v>242</v>
      </c>
      <c r="M472" s="15">
        <v>2</v>
      </c>
      <c r="N472" s="15" t="s">
        <v>242</v>
      </c>
      <c r="O472" s="15" t="s">
        <v>1124</v>
      </c>
      <c r="P472" s="15"/>
      <c r="Q472" s="15">
        <v>2</v>
      </c>
      <c r="R472" s="15" t="s">
        <v>1125</v>
      </c>
    </row>
    <row r="473" spans="8:18" x14ac:dyDescent="0.35">
      <c r="H473" s="15" t="s">
        <v>1591</v>
      </c>
      <c r="I473" s="15" t="s">
        <v>444</v>
      </c>
      <c r="J473" s="15" t="s">
        <v>445</v>
      </c>
      <c r="K473" s="15" t="s">
        <v>23</v>
      </c>
      <c r="L473" s="15" t="s">
        <v>242</v>
      </c>
      <c r="M473" s="15">
        <v>4</v>
      </c>
      <c r="N473" s="15" t="s">
        <v>242</v>
      </c>
      <c r="O473" s="15" t="s">
        <v>1124</v>
      </c>
      <c r="P473" s="15"/>
      <c r="Q473" s="15">
        <v>4</v>
      </c>
      <c r="R473" s="15" t="s">
        <v>1125</v>
      </c>
    </row>
    <row r="474" spans="8:18" x14ac:dyDescent="0.35">
      <c r="H474" s="15" t="s">
        <v>1592</v>
      </c>
      <c r="I474" s="15" t="s">
        <v>900</v>
      </c>
      <c r="J474" s="15" t="s">
        <v>218</v>
      </c>
      <c r="K474" s="15" t="s">
        <v>23</v>
      </c>
      <c r="L474" s="15" t="s">
        <v>242</v>
      </c>
      <c r="M474" s="15">
        <v>1</v>
      </c>
      <c r="N474" s="15" t="s">
        <v>242</v>
      </c>
      <c r="O474" s="15" t="s">
        <v>1124</v>
      </c>
      <c r="P474" s="15"/>
      <c r="Q474" s="15">
        <v>1</v>
      </c>
      <c r="R474" s="15" t="s">
        <v>1125</v>
      </c>
    </row>
    <row r="475" spans="8:18" x14ac:dyDescent="0.35">
      <c r="H475" s="15" t="s">
        <v>1593</v>
      </c>
      <c r="I475" s="15" t="s">
        <v>901</v>
      </c>
      <c r="J475" s="15" t="s">
        <v>156</v>
      </c>
      <c r="K475" s="15" t="s">
        <v>23</v>
      </c>
      <c r="L475" s="15" t="s">
        <v>242</v>
      </c>
      <c r="M475" s="15">
        <v>10</v>
      </c>
      <c r="N475" s="15" t="s">
        <v>242</v>
      </c>
      <c r="O475" s="15" t="s">
        <v>1124</v>
      </c>
      <c r="P475" s="15"/>
      <c r="Q475" s="15">
        <v>10</v>
      </c>
      <c r="R475" s="15" t="s">
        <v>1125</v>
      </c>
    </row>
    <row r="476" spans="8:18" x14ac:dyDescent="0.35">
      <c r="H476" s="15" t="s">
        <v>1594</v>
      </c>
      <c r="I476" s="15" t="s">
        <v>446</v>
      </c>
      <c r="J476" s="15" t="s">
        <v>447</v>
      </c>
      <c r="K476" s="15" t="s">
        <v>23</v>
      </c>
      <c r="L476" s="15" t="s">
        <v>242</v>
      </c>
      <c r="M476" s="15">
        <v>2</v>
      </c>
      <c r="N476" s="15" t="s">
        <v>242</v>
      </c>
      <c r="O476" s="15" t="s">
        <v>1124</v>
      </c>
      <c r="P476" s="15"/>
      <c r="Q476" s="15">
        <v>2</v>
      </c>
      <c r="R476" s="15" t="s">
        <v>1125</v>
      </c>
    </row>
    <row r="477" spans="8:18" x14ac:dyDescent="0.35">
      <c r="H477" s="15" t="s">
        <v>1595</v>
      </c>
      <c r="I477" s="15" t="s">
        <v>245</v>
      </c>
      <c r="J477" s="15" t="s">
        <v>154</v>
      </c>
      <c r="K477" s="15" t="s">
        <v>23</v>
      </c>
      <c r="L477" s="15" t="s">
        <v>242</v>
      </c>
      <c r="M477" s="15">
        <v>10</v>
      </c>
      <c r="N477" s="15" t="s">
        <v>242</v>
      </c>
      <c r="O477" s="15" t="s">
        <v>1124</v>
      </c>
      <c r="P477" s="15"/>
      <c r="Q477" s="15">
        <v>10</v>
      </c>
      <c r="R477" s="15" t="s">
        <v>1125</v>
      </c>
    </row>
    <row r="478" spans="8:18" x14ac:dyDescent="0.35">
      <c r="H478" s="15" t="s">
        <v>1596</v>
      </c>
      <c r="I478" s="15" t="s">
        <v>902</v>
      </c>
      <c r="J478" s="15" t="s">
        <v>448</v>
      </c>
      <c r="K478" s="15" t="s">
        <v>23</v>
      </c>
      <c r="L478" s="15" t="s">
        <v>242</v>
      </c>
      <c r="M478" s="15">
        <v>4</v>
      </c>
      <c r="N478" s="15" t="s">
        <v>242</v>
      </c>
      <c r="O478" s="15" t="s">
        <v>1124</v>
      </c>
      <c r="P478" s="15"/>
      <c r="Q478" s="15">
        <v>4</v>
      </c>
      <c r="R478" s="15" t="s">
        <v>1125</v>
      </c>
    </row>
    <row r="479" spans="8:18" x14ac:dyDescent="0.35">
      <c r="H479" s="15" t="s">
        <v>1597</v>
      </c>
      <c r="I479" s="15" t="s">
        <v>246</v>
      </c>
      <c r="J479" s="15" t="s">
        <v>449</v>
      </c>
      <c r="K479" s="15" t="s">
        <v>23</v>
      </c>
      <c r="L479" s="15" t="s">
        <v>242</v>
      </c>
      <c r="M479" s="15">
        <v>10</v>
      </c>
      <c r="N479" s="15" t="s">
        <v>242</v>
      </c>
      <c r="O479" s="15" t="s">
        <v>1124</v>
      </c>
      <c r="P479" s="15"/>
      <c r="Q479" s="15">
        <v>10</v>
      </c>
      <c r="R479" s="15" t="s">
        <v>1125</v>
      </c>
    </row>
    <row r="480" spans="8:18" x14ac:dyDescent="0.35">
      <c r="H480" s="15" t="s">
        <v>1598</v>
      </c>
      <c r="I480" s="15" t="s">
        <v>903</v>
      </c>
      <c r="J480" s="15" t="s">
        <v>450</v>
      </c>
      <c r="K480" s="15" t="s">
        <v>23</v>
      </c>
      <c r="L480" s="15" t="s">
        <v>242</v>
      </c>
      <c r="M480" s="15">
        <v>4</v>
      </c>
      <c r="N480" s="15" t="s">
        <v>242</v>
      </c>
      <c r="O480" s="15" t="s">
        <v>1124</v>
      </c>
      <c r="P480" s="15"/>
      <c r="Q480" s="15">
        <v>4</v>
      </c>
      <c r="R480" s="15" t="s">
        <v>1125</v>
      </c>
    </row>
    <row r="481" spans="8:18" x14ac:dyDescent="0.35">
      <c r="H481" s="15" t="s">
        <v>1599</v>
      </c>
      <c r="I481" s="15" t="s">
        <v>904</v>
      </c>
      <c r="J481" s="15" t="s">
        <v>451</v>
      </c>
      <c r="K481" s="15" t="s">
        <v>23</v>
      </c>
      <c r="L481" s="15" t="s">
        <v>242</v>
      </c>
      <c r="M481" s="15">
        <v>1</v>
      </c>
      <c r="N481" s="15" t="s">
        <v>242</v>
      </c>
      <c r="O481" s="15" t="s">
        <v>1124</v>
      </c>
      <c r="P481" s="15"/>
      <c r="Q481" s="15">
        <v>1</v>
      </c>
      <c r="R481" s="15" t="s">
        <v>1125</v>
      </c>
    </row>
    <row r="482" spans="8:18" x14ac:dyDescent="0.35">
      <c r="H482" s="15" t="s">
        <v>1600</v>
      </c>
      <c r="I482" s="15" t="s">
        <v>452</v>
      </c>
      <c r="J482" s="15" t="s">
        <v>453</v>
      </c>
      <c r="K482" s="15" t="s">
        <v>23</v>
      </c>
      <c r="L482" s="15" t="s">
        <v>242</v>
      </c>
      <c r="M482" s="15">
        <v>0</v>
      </c>
      <c r="N482" s="15" t="s">
        <v>242</v>
      </c>
      <c r="O482" s="15" t="s">
        <v>1124</v>
      </c>
      <c r="P482" s="15"/>
      <c r="Q482" s="15">
        <v>0</v>
      </c>
      <c r="R482" s="15" t="s">
        <v>1128</v>
      </c>
    </row>
    <row r="483" spans="8:18" x14ac:dyDescent="0.35">
      <c r="H483" s="15" t="s">
        <v>1601</v>
      </c>
      <c r="I483" s="15" t="s">
        <v>905</v>
      </c>
      <c r="J483" s="15" t="s">
        <v>454</v>
      </c>
      <c r="K483" s="15" t="s">
        <v>23</v>
      </c>
      <c r="L483" s="15" t="s">
        <v>242</v>
      </c>
      <c r="M483" s="15">
        <v>1</v>
      </c>
      <c r="N483" s="15" t="s">
        <v>242</v>
      </c>
      <c r="O483" s="15" t="s">
        <v>1124</v>
      </c>
      <c r="P483" s="15"/>
      <c r="Q483" s="15">
        <v>1</v>
      </c>
      <c r="R483" s="15" t="s">
        <v>1125</v>
      </c>
    </row>
    <row r="484" spans="8:18" x14ac:dyDescent="0.35">
      <c r="H484" s="15" t="s">
        <v>1602</v>
      </c>
      <c r="I484" s="15" t="s">
        <v>906</v>
      </c>
      <c r="J484" s="15" t="s">
        <v>455</v>
      </c>
      <c r="K484" s="15" t="s">
        <v>23</v>
      </c>
      <c r="L484" s="15" t="s">
        <v>242</v>
      </c>
      <c r="M484" s="15">
        <v>1</v>
      </c>
      <c r="N484" s="15" t="s">
        <v>242</v>
      </c>
      <c r="O484" s="15" t="s">
        <v>1124</v>
      </c>
      <c r="P484" s="15"/>
      <c r="Q484" s="15">
        <v>1</v>
      </c>
      <c r="R484" s="15" t="s">
        <v>1125</v>
      </c>
    </row>
    <row r="485" spans="8:18" x14ac:dyDescent="0.35">
      <c r="H485" s="15" t="s">
        <v>1603</v>
      </c>
      <c r="I485" s="15" t="s">
        <v>907</v>
      </c>
      <c r="J485" s="15" t="s">
        <v>456</v>
      </c>
      <c r="K485" s="15" t="s">
        <v>23</v>
      </c>
      <c r="L485" s="15" t="s">
        <v>242</v>
      </c>
      <c r="M485" s="15">
        <v>1</v>
      </c>
      <c r="N485" s="15" t="s">
        <v>242</v>
      </c>
      <c r="O485" s="15" t="s">
        <v>1124</v>
      </c>
      <c r="P485" s="15"/>
      <c r="Q485" s="15">
        <v>1</v>
      </c>
      <c r="R485" s="15" t="s">
        <v>1125</v>
      </c>
    </row>
    <row r="486" spans="8:18" x14ac:dyDescent="0.35">
      <c r="H486" s="15" t="s">
        <v>1604</v>
      </c>
      <c r="I486" s="15" t="s">
        <v>457</v>
      </c>
      <c r="J486" s="15" t="s">
        <v>458</v>
      </c>
      <c r="K486" s="15" t="s">
        <v>23</v>
      </c>
      <c r="L486" s="15" t="s">
        <v>242</v>
      </c>
      <c r="M486" s="15">
        <v>1</v>
      </c>
      <c r="N486" s="15" t="s">
        <v>242</v>
      </c>
      <c r="O486" s="15" t="s">
        <v>1124</v>
      </c>
      <c r="P486" s="15"/>
      <c r="Q486" s="15">
        <v>1</v>
      </c>
      <c r="R486" s="15" t="s">
        <v>1125</v>
      </c>
    </row>
    <row r="487" spans="8:18" x14ac:dyDescent="0.35">
      <c r="H487" s="15" t="s">
        <v>1605</v>
      </c>
      <c r="I487" s="15" t="s">
        <v>908</v>
      </c>
      <c r="J487" s="15" t="s">
        <v>73</v>
      </c>
      <c r="K487" s="15" t="s">
        <v>23</v>
      </c>
      <c r="L487" s="15" t="s">
        <v>242</v>
      </c>
      <c r="M487" s="15">
        <v>12</v>
      </c>
      <c r="N487" s="15" t="s">
        <v>242</v>
      </c>
      <c r="O487" s="15" t="s">
        <v>1124</v>
      </c>
      <c r="P487" s="15"/>
      <c r="Q487" s="15">
        <v>12</v>
      </c>
      <c r="R487" s="15" t="s">
        <v>1125</v>
      </c>
    </row>
    <row r="488" spans="8:18" x14ac:dyDescent="0.35">
      <c r="H488" s="15" t="s">
        <v>1606</v>
      </c>
      <c r="I488" s="15" t="s">
        <v>909</v>
      </c>
      <c r="J488" s="15" t="s">
        <v>459</v>
      </c>
      <c r="K488" s="15" t="s">
        <v>23</v>
      </c>
      <c r="L488" s="15" t="s">
        <v>242</v>
      </c>
      <c r="M488" s="15">
        <v>1</v>
      </c>
      <c r="N488" s="15" t="s">
        <v>242</v>
      </c>
      <c r="O488" s="15" t="s">
        <v>1124</v>
      </c>
      <c r="P488" s="15"/>
      <c r="Q488" s="15">
        <v>1</v>
      </c>
      <c r="R488" s="15" t="s">
        <v>1125</v>
      </c>
    </row>
    <row r="489" spans="8:18" x14ac:dyDescent="0.35">
      <c r="H489" s="15" t="s">
        <v>1607</v>
      </c>
      <c r="I489" s="15" t="s">
        <v>460</v>
      </c>
      <c r="J489" s="15" t="s">
        <v>461</v>
      </c>
      <c r="K489" s="15" t="s">
        <v>23</v>
      </c>
      <c r="L489" s="15" t="s">
        <v>242</v>
      </c>
      <c r="M489" s="15">
        <v>1</v>
      </c>
      <c r="N489" s="15" t="s">
        <v>242</v>
      </c>
      <c r="O489" s="15" t="s">
        <v>1124</v>
      </c>
      <c r="P489" s="15"/>
      <c r="Q489" s="15">
        <v>1</v>
      </c>
      <c r="R489" s="15" t="s">
        <v>1125</v>
      </c>
    </row>
    <row r="490" spans="8:18" x14ac:dyDescent="0.35">
      <c r="H490" s="15" t="s">
        <v>1608</v>
      </c>
      <c r="I490" s="15" t="s">
        <v>462</v>
      </c>
      <c r="J490" s="15" t="s">
        <v>463</v>
      </c>
      <c r="K490" s="15" t="s">
        <v>23</v>
      </c>
      <c r="L490" s="15" t="s">
        <v>242</v>
      </c>
      <c r="M490" s="15">
        <v>1</v>
      </c>
      <c r="N490" s="15" t="s">
        <v>242</v>
      </c>
      <c r="O490" s="15" t="s">
        <v>1124</v>
      </c>
      <c r="P490" s="15"/>
      <c r="Q490" s="15">
        <v>1</v>
      </c>
      <c r="R490" s="15" t="s">
        <v>1125</v>
      </c>
    </row>
    <row r="491" spans="8:18" x14ac:dyDescent="0.35">
      <c r="H491" s="15" t="s">
        <v>1609</v>
      </c>
      <c r="I491" s="15" t="s">
        <v>910</v>
      </c>
      <c r="J491" s="15" t="s">
        <v>464</v>
      </c>
      <c r="K491" s="15" t="s">
        <v>23</v>
      </c>
      <c r="L491" s="15" t="s">
        <v>242</v>
      </c>
      <c r="M491" s="15">
        <v>2</v>
      </c>
      <c r="N491" s="15" t="s">
        <v>242</v>
      </c>
      <c r="O491" s="15" t="s">
        <v>1124</v>
      </c>
      <c r="P491" s="15"/>
      <c r="Q491" s="15">
        <v>2</v>
      </c>
      <c r="R491" s="15" t="s">
        <v>1125</v>
      </c>
    </row>
    <row r="492" spans="8:18" x14ac:dyDescent="0.35">
      <c r="H492" s="15" t="s">
        <v>1610</v>
      </c>
      <c r="I492" s="15" t="s">
        <v>911</v>
      </c>
      <c r="J492" s="15" t="s">
        <v>46</v>
      </c>
      <c r="K492" s="15" t="s">
        <v>23</v>
      </c>
      <c r="L492" s="15" t="s">
        <v>242</v>
      </c>
      <c r="M492" s="15">
        <v>2</v>
      </c>
      <c r="N492" s="15" t="s">
        <v>242</v>
      </c>
      <c r="O492" s="15" t="s">
        <v>1124</v>
      </c>
      <c r="P492" s="15"/>
      <c r="Q492" s="15">
        <v>2</v>
      </c>
      <c r="R492" s="15" t="s">
        <v>1125</v>
      </c>
    </row>
    <row r="493" spans="8:18" x14ac:dyDescent="0.35">
      <c r="H493" s="15" t="s">
        <v>1611</v>
      </c>
      <c r="I493" s="15" t="s">
        <v>848</v>
      </c>
      <c r="J493" s="15" t="s">
        <v>465</v>
      </c>
      <c r="K493" s="15" t="s">
        <v>23</v>
      </c>
      <c r="L493" s="15" t="s">
        <v>242</v>
      </c>
      <c r="M493" s="15">
        <v>1</v>
      </c>
      <c r="N493" s="15" t="s">
        <v>242</v>
      </c>
      <c r="O493" s="15" t="s">
        <v>1124</v>
      </c>
      <c r="P493" s="15"/>
      <c r="Q493" s="15">
        <v>1</v>
      </c>
      <c r="R493" s="15" t="s">
        <v>1125</v>
      </c>
    </row>
    <row r="494" spans="8:18" x14ac:dyDescent="0.35">
      <c r="H494" s="15" t="s">
        <v>1612</v>
      </c>
      <c r="I494" s="15" t="s">
        <v>912</v>
      </c>
      <c r="J494" s="15" t="s">
        <v>466</v>
      </c>
      <c r="K494" s="15" t="s">
        <v>23</v>
      </c>
      <c r="L494" s="15" t="s">
        <v>242</v>
      </c>
      <c r="M494" s="15">
        <v>1</v>
      </c>
      <c r="N494" s="15" t="s">
        <v>242</v>
      </c>
      <c r="O494" s="15" t="s">
        <v>1124</v>
      </c>
      <c r="P494" s="15"/>
      <c r="Q494" s="15">
        <v>1</v>
      </c>
      <c r="R494" s="15" t="s">
        <v>1125</v>
      </c>
    </row>
    <row r="495" spans="8:18" x14ac:dyDescent="0.35">
      <c r="H495" s="15" t="s">
        <v>1613</v>
      </c>
      <c r="I495" s="15" t="s">
        <v>467</v>
      </c>
      <c r="J495" s="15" t="s">
        <v>468</v>
      </c>
      <c r="K495" s="15" t="s">
        <v>23</v>
      </c>
      <c r="L495" s="15" t="s">
        <v>242</v>
      </c>
      <c r="M495" s="15">
        <v>0</v>
      </c>
      <c r="N495" s="15" t="s">
        <v>242</v>
      </c>
      <c r="O495" s="15" t="s">
        <v>1124</v>
      </c>
      <c r="P495" s="15"/>
      <c r="Q495" s="15">
        <v>0</v>
      </c>
      <c r="R495" s="15" t="s">
        <v>1128</v>
      </c>
    </row>
    <row r="496" spans="8:18" x14ac:dyDescent="0.35">
      <c r="H496" s="15" t="s">
        <v>1614</v>
      </c>
      <c r="I496" s="15" t="s">
        <v>913</v>
      </c>
      <c r="J496" s="15" t="s">
        <v>469</v>
      </c>
      <c r="K496" s="15" t="s">
        <v>23</v>
      </c>
      <c r="L496" s="15" t="s">
        <v>242</v>
      </c>
      <c r="M496" s="15">
        <v>1</v>
      </c>
      <c r="N496" s="15" t="s">
        <v>242</v>
      </c>
      <c r="O496" s="15" t="s">
        <v>1124</v>
      </c>
      <c r="P496" s="15"/>
      <c r="Q496" s="15">
        <v>1</v>
      </c>
      <c r="R496" s="15" t="s">
        <v>1125</v>
      </c>
    </row>
    <row r="497" spans="8:18" x14ac:dyDescent="0.35">
      <c r="H497" s="15" t="s">
        <v>1615</v>
      </c>
      <c r="I497" s="15" t="s">
        <v>914</v>
      </c>
      <c r="J497" s="15" t="s">
        <v>470</v>
      </c>
      <c r="K497" s="15" t="s">
        <v>23</v>
      </c>
      <c r="L497" s="15" t="s">
        <v>242</v>
      </c>
      <c r="M497" s="15">
        <v>1</v>
      </c>
      <c r="N497" s="15" t="s">
        <v>242</v>
      </c>
      <c r="O497" s="15" t="s">
        <v>1124</v>
      </c>
      <c r="P497" s="15"/>
      <c r="Q497" s="15">
        <v>1</v>
      </c>
      <c r="R497" s="15" t="s">
        <v>1125</v>
      </c>
    </row>
    <row r="498" spans="8:18" x14ac:dyDescent="0.35">
      <c r="H498" s="15" t="s">
        <v>1616</v>
      </c>
      <c r="I498" s="15" t="s">
        <v>914</v>
      </c>
      <c r="J498" s="15" t="s">
        <v>470</v>
      </c>
      <c r="K498" s="15" t="s">
        <v>23</v>
      </c>
      <c r="L498" s="15" t="s">
        <v>242</v>
      </c>
      <c r="M498" s="15">
        <v>1</v>
      </c>
      <c r="N498" s="15" t="s">
        <v>242</v>
      </c>
      <c r="O498" s="15" t="s">
        <v>1124</v>
      </c>
      <c r="P498" s="15"/>
      <c r="Q498" s="15">
        <v>1</v>
      </c>
      <c r="R498" s="15" t="s">
        <v>1125</v>
      </c>
    </row>
    <row r="499" spans="8:18" x14ac:dyDescent="0.35">
      <c r="H499" s="15" t="s">
        <v>1617</v>
      </c>
      <c r="I499" s="15" t="s">
        <v>471</v>
      </c>
      <c r="J499" s="15" t="s">
        <v>32</v>
      </c>
      <c r="K499" s="15" t="s">
        <v>23</v>
      </c>
      <c r="L499" s="15" t="s">
        <v>242</v>
      </c>
      <c r="M499" s="15">
        <v>0</v>
      </c>
      <c r="N499" s="15" t="s">
        <v>242</v>
      </c>
      <c r="O499" s="15" t="s">
        <v>1124</v>
      </c>
      <c r="P499" s="15"/>
      <c r="Q499" s="15">
        <v>0</v>
      </c>
      <c r="R499" s="15" t="s">
        <v>1128</v>
      </c>
    </row>
    <row r="500" spans="8:18" x14ac:dyDescent="0.35">
      <c r="H500" s="15" t="s">
        <v>1618</v>
      </c>
      <c r="I500" s="15" t="s">
        <v>915</v>
      </c>
      <c r="J500" s="15" t="s">
        <v>472</v>
      </c>
      <c r="K500" s="15" t="s">
        <v>23</v>
      </c>
      <c r="L500" s="15" t="s">
        <v>242</v>
      </c>
      <c r="M500" s="15">
        <v>1</v>
      </c>
      <c r="N500" s="15" t="s">
        <v>242</v>
      </c>
      <c r="O500" s="15" t="s">
        <v>1124</v>
      </c>
      <c r="P500" s="15"/>
      <c r="Q500" s="15">
        <v>1</v>
      </c>
      <c r="R500" s="15" t="s">
        <v>1125</v>
      </c>
    </row>
    <row r="501" spans="8:18" x14ac:dyDescent="0.35">
      <c r="H501" s="15" t="s">
        <v>1619</v>
      </c>
      <c r="I501" s="15" t="s">
        <v>473</v>
      </c>
      <c r="J501" s="15" t="s">
        <v>37</v>
      </c>
      <c r="K501" s="15" t="s">
        <v>23</v>
      </c>
      <c r="L501" s="15" t="s">
        <v>242</v>
      </c>
      <c r="M501" s="15">
        <v>4</v>
      </c>
      <c r="N501" s="15" t="s">
        <v>242</v>
      </c>
      <c r="O501" s="15" t="s">
        <v>1124</v>
      </c>
      <c r="P501" s="15"/>
      <c r="Q501" s="15">
        <v>4</v>
      </c>
      <c r="R501" s="15" t="s">
        <v>1125</v>
      </c>
    </row>
    <row r="502" spans="8:18" x14ac:dyDescent="0.35">
      <c r="H502" s="15" t="s">
        <v>1620</v>
      </c>
      <c r="I502" s="15" t="s">
        <v>916</v>
      </c>
      <c r="J502" s="15" t="s">
        <v>474</v>
      </c>
      <c r="K502" s="15" t="s">
        <v>23</v>
      </c>
      <c r="L502" s="15" t="s">
        <v>242</v>
      </c>
      <c r="M502" s="15">
        <v>1</v>
      </c>
      <c r="N502" s="15" t="s">
        <v>242</v>
      </c>
      <c r="O502" s="15" t="s">
        <v>1124</v>
      </c>
      <c r="P502" s="15"/>
      <c r="Q502" s="15">
        <v>1</v>
      </c>
      <c r="R502" s="15" t="s">
        <v>1125</v>
      </c>
    </row>
    <row r="503" spans="8:18" x14ac:dyDescent="0.35">
      <c r="H503" s="15" t="s">
        <v>1621</v>
      </c>
      <c r="I503" s="15" t="s">
        <v>917</v>
      </c>
      <c r="J503" s="15" t="s">
        <v>474</v>
      </c>
      <c r="K503" s="15" t="s">
        <v>23</v>
      </c>
      <c r="L503" s="15" t="s">
        <v>242</v>
      </c>
      <c r="M503" s="15">
        <v>1</v>
      </c>
      <c r="N503" s="15" t="s">
        <v>242</v>
      </c>
      <c r="O503" s="15" t="s">
        <v>1124</v>
      </c>
      <c r="P503" s="15"/>
      <c r="Q503" s="15">
        <v>1</v>
      </c>
      <c r="R503" s="15" t="s">
        <v>1125</v>
      </c>
    </row>
    <row r="504" spans="8:18" x14ac:dyDescent="0.35">
      <c r="H504" s="15" t="s">
        <v>1622</v>
      </c>
      <c r="I504" s="15" t="s">
        <v>918</v>
      </c>
      <c r="J504" s="15" t="s">
        <v>475</v>
      </c>
      <c r="K504" s="15" t="s">
        <v>23</v>
      </c>
      <c r="L504" s="15" t="s">
        <v>242</v>
      </c>
      <c r="M504" s="15">
        <v>1</v>
      </c>
      <c r="N504" s="15" t="s">
        <v>242</v>
      </c>
      <c r="O504" s="15" t="s">
        <v>1124</v>
      </c>
      <c r="P504" s="15"/>
      <c r="Q504" s="15">
        <v>1</v>
      </c>
      <c r="R504" s="15" t="s">
        <v>1125</v>
      </c>
    </row>
    <row r="505" spans="8:18" x14ac:dyDescent="0.35">
      <c r="H505" s="15" t="s">
        <v>1623</v>
      </c>
      <c r="I505" s="15" t="s">
        <v>919</v>
      </c>
      <c r="J505" s="15" t="s">
        <v>476</v>
      </c>
      <c r="K505" s="15" t="s">
        <v>23</v>
      </c>
      <c r="L505" s="15" t="s">
        <v>242</v>
      </c>
      <c r="M505" s="15">
        <v>1</v>
      </c>
      <c r="N505" s="15" t="s">
        <v>242</v>
      </c>
      <c r="O505" s="15" t="s">
        <v>1124</v>
      </c>
      <c r="P505" s="15"/>
      <c r="Q505" s="15">
        <v>1</v>
      </c>
      <c r="R505" s="15" t="s">
        <v>1125</v>
      </c>
    </row>
    <row r="506" spans="8:18" x14ac:dyDescent="0.35">
      <c r="H506" s="15" t="s">
        <v>1624</v>
      </c>
      <c r="I506" s="15" t="s">
        <v>477</v>
      </c>
      <c r="J506" s="15" t="s">
        <v>478</v>
      </c>
      <c r="K506" s="15" t="s">
        <v>23</v>
      </c>
      <c r="L506" s="15" t="s">
        <v>242</v>
      </c>
      <c r="M506" s="15">
        <v>1</v>
      </c>
      <c r="N506" s="15" t="s">
        <v>242</v>
      </c>
      <c r="O506" s="15" t="s">
        <v>1124</v>
      </c>
      <c r="P506" s="15"/>
      <c r="Q506" s="15">
        <v>1</v>
      </c>
      <c r="R506" s="15" t="s">
        <v>1125</v>
      </c>
    </row>
    <row r="507" spans="8:18" x14ac:dyDescent="0.35">
      <c r="H507" s="15" t="s">
        <v>1625</v>
      </c>
      <c r="I507" s="15" t="s">
        <v>479</v>
      </c>
      <c r="J507" s="15" t="s">
        <v>480</v>
      </c>
      <c r="K507" s="15" t="s">
        <v>23</v>
      </c>
      <c r="L507" s="15" t="s">
        <v>242</v>
      </c>
      <c r="M507" s="15">
        <v>1</v>
      </c>
      <c r="N507" s="15" t="s">
        <v>242</v>
      </c>
      <c r="O507" s="15" t="s">
        <v>1124</v>
      </c>
      <c r="P507" s="15"/>
      <c r="Q507" s="15">
        <v>1</v>
      </c>
      <c r="R507" s="15" t="s">
        <v>1125</v>
      </c>
    </row>
    <row r="508" spans="8:18" x14ac:dyDescent="0.35">
      <c r="H508" s="15" t="s">
        <v>1626</v>
      </c>
      <c r="I508" s="15" t="s">
        <v>481</v>
      </c>
      <c r="J508" s="15" t="s">
        <v>482</v>
      </c>
      <c r="K508" s="15" t="s">
        <v>23</v>
      </c>
      <c r="L508" s="15" t="s">
        <v>242</v>
      </c>
      <c r="M508" s="15">
        <v>1</v>
      </c>
      <c r="N508" s="15" t="s">
        <v>242</v>
      </c>
      <c r="O508" s="15" t="s">
        <v>1124</v>
      </c>
      <c r="P508" s="15"/>
      <c r="Q508" s="15">
        <v>1</v>
      </c>
      <c r="R508" s="15" t="s">
        <v>1125</v>
      </c>
    </row>
    <row r="509" spans="8:18" x14ac:dyDescent="0.35">
      <c r="H509" s="15" t="s">
        <v>1627</v>
      </c>
      <c r="I509" s="15" t="s">
        <v>920</v>
      </c>
      <c r="J509" s="15" t="s">
        <v>483</v>
      </c>
      <c r="K509" s="15" t="s">
        <v>23</v>
      </c>
      <c r="L509" s="15" t="s">
        <v>242</v>
      </c>
      <c r="M509" s="15">
        <v>1</v>
      </c>
      <c r="N509" s="15" t="s">
        <v>242</v>
      </c>
      <c r="O509" s="15" t="s">
        <v>1124</v>
      </c>
      <c r="P509" s="15"/>
      <c r="Q509" s="15">
        <v>1</v>
      </c>
      <c r="R509" s="15" t="s">
        <v>1125</v>
      </c>
    </row>
    <row r="510" spans="8:18" x14ac:dyDescent="0.35">
      <c r="H510" s="15" t="s">
        <v>1628</v>
      </c>
      <c r="I510" s="15" t="s">
        <v>484</v>
      </c>
      <c r="J510" s="15" t="s">
        <v>485</v>
      </c>
      <c r="K510" s="15" t="s">
        <v>23</v>
      </c>
      <c r="L510" s="15" t="s">
        <v>242</v>
      </c>
      <c r="M510" s="15">
        <v>0</v>
      </c>
      <c r="N510" s="15" t="s">
        <v>242</v>
      </c>
      <c r="O510" s="15" t="s">
        <v>1124</v>
      </c>
      <c r="P510" s="15"/>
      <c r="Q510" s="15">
        <v>0</v>
      </c>
      <c r="R510" s="15" t="s">
        <v>1128</v>
      </c>
    </row>
    <row r="511" spans="8:18" x14ac:dyDescent="0.35">
      <c r="H511" s="15" t="s">
        <v>1629</v>
      </c>
      <c r="I511" s="15" t="s">
        <v>921</v>
      </c>
      <c r="J511" s="15" t="s">
        <v>486</v>
      </c>
      <c r="K511" s="15" t="s">
        <v>23</v>
      </c>
      <c r="L511" s="15" t="s">
        <v>242</v>
      </c>
      <c r="M511" s="15">
        <v>1</v>
      </c>
      <c r="N511" s="15" t="s">
        <v>242</v>
      </c>
      <c r="O511" s="15" t="s">
        <v>1124</v>
      </c>
      <c r="P511" s="15"/>
      <c r="Q511" s="15">
        <v>1</v>
      </c>
      <c r="R511" s="15" t="s">
        <v>1125</v>
      </c>
    </row>
    <row r="512" spans="8:18" x14ac:dyDescent="0.35">
      <c r="H512" s="15" t="s">
        <v>1630</v>
      </c>
      <c r="I512" s="15" t="s">
        <v>921</v>
      </c>
      <c r="J512" s="15" t="s">
        <v>487</v>
      </c>
      <c r="K512" s="15" t="s">
        <v>23</v>
      </c>
      <c r="L512" s="15" t="s">
        <v>242</v>
      </c>
      <c r="M512" s="15">
        <v>2</v>
      </c>
      <c r="N512" s="15" t="s">
        <v>242</v>
      </c>
      <c r="O512" s="15" t="s">
        <v>1124</v>
      </c>
      <c r="P512" s="15"/>
      <c r="Q512" s="15">
        <v>2</v>
      </c>
      <c r="R512" s="15" t="s">
        <v>1125</v>
      </c>
    </row>
    <row r="513" spans="8:18" x14ac:dyDescent="0.35">
      <c r="H513" s="15" t="s">
        <v>1631</v>
      </c>
      <c r="I513" s="15" t="s">
        <v>921</v>
      </c>
      <c r="J513" s="15" t="s">
        <v>488</v>
      </c>
      <c r="K513" s="15" t="s">
        <v>23</v>
      </c>
      <c r="L513" s="15" t="s">
        <v>242</v>
      </c>
      <c r="M513" s="15">
        <v>1</v>
      </c>
      <c r="N513" s="15" t="s">
        <v>242</v>
      </c>
      <c r="O513" s="15" t="s">
        <v>1124</v>
      </c>
      <c r="P513" s="15"/>
      <c r="Q513" s="15">
        <v>1</v>
      </c>
      <c r="R513" s="15" t="s">
        <v>1125</v>
      </c>
    </row>
    <row r="514" spans="8:18" x14ac:dyDescent="0.35">
      <c r="H514" s="15" t="s">
        <v>1632</v>
      </c>
      <c r="I514" s="15" t="s">
        <v>921</v>
      </c>
      <c r="J514" s="15" t="s">
        <v>488</v>
      </c>
      <c r="K514" s="15" t="s">
        <v>23</v>
      </c>
      <c r="L514" s="15" t="s">
        <v>242</v>
      </c>
      <c r="M514" s="15">
        <v>1</v>
      </c>
      <c r="N514" s="15" t="s">
        <v>242</v>
      </c>
      <c r="O514" s="15" t="s">
        <v>1124</v>
      </c>
      <c r="P514" s="15"/>
      <c r="Q514" s="15">
        <v>1</v>
      </c>
      <c r="R514" s="15" t="s">
        <v>1125</v>
      </c>
    </row>
    <row r="515" spans="8:18" x14ac:dyDescent="0.35">
      <c r="H515" s="15" t="s">
        <v>1633</v>
      </c>
      <c r="I515" s="15" t="s">
        <v>922</v>
      </c>
      <c r="J515" s="15" t="s">
        <v>489</v>
      </c>
      <c r="K515" s="15" t="s">
        <v>23</v>
      </c>
      <c r="L515" s="15" t="s">
        <v>242</v>
      </c>
      <c r="M515" s="15">
        <v>0</v>
      </c>
      <c r="N515" s="15" t="s">
        <v>242</v>
      </c>
      <c r="O515" s="15" t="s">
        <v>1124</v>
      </c>
      <c r="P515" s="15"/>
      <c r="Q515" s="15">
        <v>0</v>
      </c>
      <c r="R515" s="15" t="s">
        <v>1128</v>
      </c>
    </row>
    <row r="516" spans="8:18" x14ac:dyDescent="0.35">
      <c r="H516" s="15" t="s">
        <v>1634</v>
      </c>
      <c r="I516" s="15" t="s">
        <v>923</v>
      </c>
      <c r="J516" s="15" t="s">
        <v>490</v>
      </c>
      <c r="K516" s="15" t="s">
        <v>23</v>
      </c>
      <c r="L516" s="15" t="s">
        <v>242</v>
      </c>
      <c r="M516" s="15">
        <v>3</v>
      </c>
      <c r="N516" s="15" t="s">
        <v>242</v>
      </c>
      <c r="O516" s="15" t="s">
        <v>1124</v>
      </c>
      <c r="P516" s="15"/>
      <c r="Q516" s="15">
        <v>3</v>
      </c>
      <c r="R516" s="15" t="s">
        <v>1125</v>
      </c>
    </row>
    <row r="517" spans="8:18" x14ac:dyDescent="0.35">
      <c r="H517" s="15" t="s">
        <v>1635</v>
      </c>
      <c r="I517" s="15" t="s">
        <v>923</v>
      </c>
      <c r="J517" s="15" t="s">
        <v>490</v>
      </c>
      <c r="K517" s="15" t="s">
        <v>23</v>
      </c>
      <c r="L517" s="15" t="s">
        <v>242</v>
      </c>
      <c r="M517" s="15">
        <v>0</v>
      </c>
      <c r="N517" s="15" t="s">
        <v>242</v>
      </c>
      <c r="O517" s="15" t="s">
        <v>1124</v>
      </c>
      <c r="P517" s="15"/>
      <c r="Q517" s="15">
        <v>0</v>
      </c>
      <c r="R517" s="15" t="s">
        <v>1128</v>
      </c>
    </row>
    <row r="518" spans="8:18" x14ac:dyDescent="0.35">
      <c r="H518" s="15" t="s">
        <v>1636</v>
      </c>
      <c r="I518" s="15" t="s">
        <v>491</v>
      </c>
      <c r="J518" s="15" t="s">
        <v>492</v>
      </c>
      <c r="K518" s="15" t="s">
        <v>23</v>
      </c>
      <c r="L518" s="15" t="s">
        <v>242</v>
      </c>
      <c r="M518" s="15">
        <v>1</v>
      </c>
      <c r="N518" s="15" t="s">
        <v>242</v>
      </c>
      <c r="O518" s="15" t="s">
        <v>1124</v>
      </c>
      <c r="P518" s="15"/>
      <c r="Q518" s="15">
        <v>1</v>
      </c>
      <c r="R518" s="15" t="s">
        <v>1125</v>
      </c>
    </row>
    <row r="519" spans="8:18" x14ac:dyDescent="0.35">
      <c r="H519" s="15" t="s">
        <v>1637</v>
      </c>
      <c r="I519" s="15" t="s">
        <v>491</v>
      </c>
      <c r="J519" s="15" t="s">
        <v>493</v>
      </c>
      <c r="K519" s="15" t="s">
        <v>23</v>
      </c>
      <c r="L519" s="15" t="s">
        <v>242</v>
      </c>
      <c r="M519" s="15">
        <v>1</v>
      </c>
      <c r="N519" s="15" t="s">
        <v>242</v>
      </c>
      <c r="O519" s="15" t="s">
        <v>1124</v>
      </c>
      <c r="P519" s="15"/>
      <c r="Q519" s="15">
        <v>1</v>
      </c>
      <c r="R519" s="15" t="s">
        <v>1125</v>
      </c>
    </row>
    <row r="520" spans="8:18" x14ac:dyDescent="0.35">
      <c r="H520" s="15" t="s">
        <v>1638</v>
      </c>
      <c r="I520" s="15" t="s">
        <v>491</v>
      </c>
      <c r="J520" s="15" t="s">
        <v>494</v>
      </c>
      <c r="K520" s="15" t="s">
        <v>23</v>
      </c>
      <c r="L520" s="15" t="s">
        <v>242</v>
      </c>
      <c r="M520" s="15">
        <v>1</v>
      </c>
      <c r="N520" s="15" t="s">
        <v>242</v>
      </c>
      <c r="O520" s="15" t="s">
        <v>1124</v>
      </c>
      <c r="P520" s="15"/>
      <c r="Q520" s="15">
        <v>1</v>
      </c>
      <c r="R520" s="15" t="s">
        <v>1125</v>
      </c>
    </row>
    <row r="521" spans="8:18" x14ac:dyDescent="0.35">
      <c r="H521" s="15" t="s">
        <v>1639</v>
      </c>
      <c r="I521" s="15" t="s">
        <v>850</v>
      </c>
      <c r="J521" s="15" t="s">
        <v>495</v>
      </c>
      <c r="K521" s="15" t="s">
        <v>23</v>
      </c>
      <c r="L521" s="15" t="s">
        <v>242</v>
      </c>
      <c r="M521" s="15">
        <v>1</v>
      </c>
      <c r="N521" s="15" t="s">
        <v>242</v>
      </c>
      <c r="O521" s="15" t="s">
        <v>1124</v>
      </c>
      <c r="P521" s="15"/>
      <c r="Q521" s="15">
        <v>1</v>
      </c>
      <c r="R521" s="15" t="s">
        <v>1125</v>
      </c>
    </row>
    <row r="522" spans="8:18" x14ac:dyDescent="0.35">
      <c r="H522" s="15" t="s">
        <v>1640</v>
      </c>
      <c r="I522" s="15" t="s">
        <v>924</v>
      </c>
      <c r="J522" s="15" t="s">
        <v>496</v>
      </c>
      <c r="K522" s="15" t="s">
        <v>23</v>
      </c>
      <c r="L522" s="15" t="s">
        <v>242</v>
      </c>
      <c r="M522" s="15">
        <v>1</v>
      </c>
      <c r="N522" s="15" t="s">
        <v>242</v>
      </c>
      <c r="O522" s="15" t="s">
        <v>1124</v>
      </c>
      <c r="P522" s="15"/>
      <c r="Q522" s="15">
        <v>1</v>
      </c>
      <c r="R522" s="15" t="s">
        <v>1125</v>
      </c>
    </row>
    <row r="523" spans="8:18" x14ac:dyDescent="0.35">
      <c r="H523" s="15" t="s">
        <v>1641</v>
      </c>
      <c r="I523" s="15" t="s">
        <v>925</v>
      </c>
      <c r="J523" s="15" t="s">
        <v>497</v>
      </c>
      <c r="K523" s="15" t="s">
        <v>23</v>
      </c>
      <c r="L523" s="15" t="s">
        <v>242</v>
      </c>
      <c r="M523" s="15">
        <v>1</v>
      </c>
      <c r="N523" s="15" t="s">
        <v>242</v>
      </c>
      <c r="O523" s="15" t="s">
        <v>1124</v>
      </c>
      <c r="P523" s="15"/>
      <c r="Q523" s="15">
        <v>1</v>
      </c>
      <c r="R523" s="15" t="s">
        <v>1125</v>
      </c>
    </row>
    <row r="524" spans="8:18" x14ac:dyDescent="0.35">
      <c r="H524" s="15" t="s">
        <v>1642</v>
      </c>
      <c r="I524" s="15" t="s">
        <v>926</v>
      </c>
      <c r="J524" s="15" t="s">
        <v>498</v>
      </c>
      <c r="K524" s="15" t="s">
        <v>23</v>
      </c>
      <c r="L524" s="15" t="s">
        <v>242</v>
      </c>
      <c r="M524" s="15">
        <v>1</v>
      </c>
      <c r="N524" s="15" t="s">
        <v>242</v>
      </c>
      <c r="O524" s="15" t="s">
        <v>1124</v>
      </c>
      <c r="P524" s="15"/>
      <c r="Q524" s="15">
        <v>1</v>
      </c>
      <c r="R524" s="15" t="s">
        <v>1125</v>
      </c>
    </row>
    <row r="525" spans="8:18" x14ac:dyDescent="0.35">
      <c r="H525" s="15" t="s">
        <v>1643</v>
      </c>
      <c r="I525" s="15" t="s">
        <v>927</v>
      </c>
      <c r="J525" s="15" t="s">
        <v>499</v>
      </c>
      <c r="K525" s="15" t="s">
        <v>23</v>
      </c>
      <c r="L525" s="15" t="s">
        <v>242</v>
      </c>
      <c r="M525" s="15">
        <v>1</v>
      </c>
      <c r="N525" s="15" t="s">
        <v>242</v>
      </c>
      <c r="O525" s="15" t="s">
        <v>1124</v>
      </c>
      <c r="P525" s="15"/>
      <c r="Q525" s="15">
        <v>1</v>
      </c>
      <c r="R525" s="15" t="s">
        <v>1125</v>
      </c>
    </row>
    <row r="526" spans="8:18" x14ac:dyDescent="0.35">
      <c r="H526" s="15" t="s">
        <v>1644</v>
      </c>
      <c r="I526" s="15" t="s">
        <v>500</v>
      </c>
      <c r="J526" s="15" t="s">
        <v>501</v>
      </c>
      <c r="K526" s="15" t="s">
        <v>23</v>
      </c>
      <c r="L526" s="15" t="s">
        <v>242</v>
      </c>
      <c r="M526" s="15">
        <v>2</v>
      </c>
      <c r="N526" s="15" t="s">
        <v>242</v>
      </c>
      <c r="O526" s="15" t="s">
        <v>1124</v>
      </c>
      <c r="P526" s="15"/>
      <c r="Q526" s="15">
        <v>2</v>
      </c>
      <c r="R526" s="15" t="s">
        <v>1125</v>
      </c>
    </row>
    <row r="527" spans="8:18" x14ac:dyDescent="0.35">
      <c r="H527" s="15" t="s">
        <v>1645</v>
      </c>
      <c r="I527" s="15" t="s">
        <v>928</v>
      </c>
      <c r="J527" s="15" t="s">
        <v>502</v>
      </c>
      <c r="K527" s="15" t="s">
        <v>23</v>
      </c>
      <c r="L527" s="15" t="s">
        <v>242</v>
      </c>
      <c r="M527" s="15">
        <v>1</v>
      </c>
      <c r="N527" s="15" t="s">
        <v>242</v>
      </c>
      <c r="O527" s="15" t="s">
        <v>1124</v>
      </c>
      <c r="P527" s="15"/>
      <c r="Q527" s="15">
        <v>1</v>
      </c>
      <c r="R527" s="15" t="s">
        <v>1125</v>
      </c>
    </row>
    <row r="528" spans="8:18" x14ac:dyDescent="0.35">
      <c r="H528" s="15" t="s">
        <v>1646</v>
      </c>
      <c r="I528" s="15" t="s">
        <v>929</v>
      </c>
      <c r="J528" s="15" t="s">
        <v>503</v>
      </c>
      <c r="K528" s="15" t="s">
        <v>23</v>
      </c>
      <c r="L528" s="15" t="s">
        <v>242</v>
      </c>
      <c r="M528" s="15">
        <v>1</v>
      </c>
      <c r="N528" s="15" t="s">
        <v>242</v>
      </c>
      <c r="O528" s="15" t="s">
        <v>1124</v>
      </c>
      <c r="P528" s="15"/>
      <c r="Q528" s="15">
        <v>1</v>
      </c>
      <c r="R528" s="15" t="s">
        <v>1125</v>
      </c>
    </row>
    <row r="529" spans="8:18" x14ac:dyDescent="0.35">
      <c r="H529" s="15" t="s">
        <v>1647</v>
      </c>
      <c r="I529" s="15" t="s">
        <v>504</v>
      </c>
      <c r="J529" s="15" t="s">
        <v>505</v>
      </c>
      <c r="K529" s="15" t="s">
        <v>23</v>
      </c>
      <c r="L529" s="15" t="s">
        <v>242</v>
      </c>
      <c r="M529" s="15">
        <v>1</v>
      </c>
      <c r="N529" s="15" t="s">
        <v>242</v>
      </c>
      <c r="O529" s="15" t="s">
        <v>1124</v>
      </c>
      <c r="P529" s="15"/>
      <c r="Q529" s="15">
        <v>1</v>
      </c>
      <c r="R529" s="15" t="s">
        <v>1125</v>
      </c>
    </row>
    <row r="530" spans="8:18" x14ac:dyDescent="0.35">
      <c r="H530" s="15" t="s">
        <v>1648</v>
      </c>
      <c r="I530" s="15" t="s">
        <v>930</v>
      </c>
      <c r="J530" s="15" t="s">
        <v>82</v>
      </c>
      <c r="K530" s="15" t="s">
        <v>23</v>
      </c>
      <c r="L530" s="15" t="s">
        <v>242</v>
      </c>
      <c r="M530" s="15">
        <v>1</v>
      </c>
      <c r="N530" s="15" t="s">
        <v>242</v>
      </c>
      <c r="O530" s="15" t="s">
        <v>1124</v>
      </c>
      <c r="P530" s="15"/>
      <c r="Q530" s="15">
        <v>1</v>
      </c>
      <c r="R530" s="15" t="s">
        <v>1125</v>
      </c>
    </row>
    <row r="531" spans="8:18" x14ac:dyDescent="0.35">
      <c r="H531" s="15" t="s">
        <v>1649</v>
      </c>
      <c r="I531" s="15" t="s">
        <v>931</v>
      </c>
      <c r="J531" s="15" t="s">
        <v>506</v>
      </c>
      <c r="K531" s="15" t="s">
        <v>23</v>
      </c>
      <c r="L531" s="15" t="s">
        <v>242</v>
      </c>
      <c r="M531" s="15">
        <v>1</v>
      </c>
      <c r="N531" s="15" t="s">
        <v>242</v>
      </c>
      <c r="O531" s="15" t="s">
        <v>1124</v>
      </c>
      <c r="P531" s="15"/>
      <c r="Q531" s="15">
        <v>1</v>
      </c>
      <c r="R531" s="15" t="s">
        <v>1125</v>
      </c>
    </row>
    <row r="532" spans="8:18" x14ac:dyDescent="0.35">
      <c r="H532" s="15" t="s">
        <v>1650</v>
      </c>
      <c r="I532" s="15" t="s">
        <v>932</v>
      </c>
      <c r="J532" s="15" t="s">
        <v>507</v>
      </c>
      <c r="K532" s="15" t="s">
        <v>23</v>
      </c>
      <c r="L532" s="15" t="s">
        <v>242</v>
      </c>
      <c r="M532" s="15">
        <v>2</v>
      </c>
      <c r="N532" s="15" t="s">
        <v>242</v>
      </c>
      <c r="O532" s="15" t="s">
        <v>1124</v>
      </c>
      <c r="P532" s="15"/>
      <c r="Q532" s="15">
        <v>2</v>
      </c>
      <c r="R532" s="15" t="s">
        <v>1125</v>
      </c>
    </row>
    <row r="533" spans="8:18" x14ac:dyDescent="0.35">
      <c r="H533" s="15" t="s">
        <v>1651</v>
      </c>
      <c r="I533" s="15" t="s">
        <v>932</v>
      </c>
      <c r="J533" s="15" t="s">
        <v>507</v>
      </c>
      <c r="K533" s="15" t="s">
        <v>23</v>
      </c>
      <c r="L533" s="15" t="s">
        <v>242</v>
      </c>
      <c r="M533" s="15">
        <v>0</v>
      </c>
      <c r="N533" s="15" t="s">
        <v>242</v>
      </c>
      <c r="O533" s="15" t="s">
        <v>1124</v>
      </c>
      <c r="P533" s="15"/>
      <c r="Q533" s="15">
        <v>0</v>
      </c>
      <c r="R533" s="15" t="s">
        <v>1128</v>
      </c>
    </row>
    <row r="534" spans="8:18" x14ac:dyDescent="0.35">
      <c r="H534" s="15" t="s">
        <v>1652</v>
      </c>
      <c r="I534" s="15" t="s">
        <v>932</v>
      </c>
      <c r="J534" s="15" t="s">
        <v>508</v>
      </c>
      <c r="K534" s="15" t="s">
        <v>23</v>
      </c>
      <c r="L534" s="15" t="s">
        <v>242</v>
      </c>
      <c r="M534" s="15">
        <v>1</v>
      </c>
      <c r="N534" s="15" t="s">
        <v>242</v>
      </c>
      <c r="O534" s="15" t="s">
        <v>1124</v>
      </c>
      <c r="P534" s="15"/>
      <c r="Q534" s="15">
        <v>1</v>
      </c>
      <c r="R534" s="15" t="s">
        <v>1125</v>
      </c>
    </row>
    <row r="535" spans="8:18" x14ac:dyDescent="0.35">
      <c r="H535" s="15" t="s">
        <v>1653</v>
      </c>
      <c r="I535" s="15" t="s">
        <v>509</v>
      </c>
      <c r="J535" s="15" t="s">
        <v>510</v>
      </c>
      <c r="K535" s="15" t="s">
        <v>23</v>
      </c>
      <c r="L535" s="15" t="s">
        <v>242</v>
      </c>
      <c r="M535" s="15">
        <v>1</v>
      </c>
      <c r="N535" s="15" t="s">
        <v>242</v>
      </c>
      <c r="O535" s="15" t="s">
        <v>1124</v>
      </c>
      <c r="P535" s="15"/>
      <c r="Q535" s="15">
        <v>1</v>
      </c>
      <c r="R535" s="15" t="s">
        <v>1125</v>
      </c>
    </row>
    <row r="536" spans="8:18" x14ac:dyDescent="0.35">
      <c r="H536" s="15" t="s">
        <v>1654</v>
      </c>
      <c r="I536" s="15" t="s">
        <v>933</v>
      </c>
      <c r="J536" s="15" t="s">
        <v>511</v>
      </c>
      <c r="K536" s="15" t="s">
        <v>23</v>
      </c>
      <c r="L536" s="15" t="s">
        <v>242</v>
      </c>
      <c r="M536" s="15">
        <v>3</v>
      </c>
      <c r="N536" s="15" t="s">
        <v>242</v>
      </c>
      <c r="O536" s="15" t="s">
        <v>1124</v>
      </c>
      <c r="P536" s="15"/>
      <c r="Q536" s="15">
        <v>3</v>
      </c>
      <c r="R536" s="15" t="s">
        <v>1125</v>
      </c>
    </row>
    <row r="537" spans="8:18" x14ac:dyDescent="0.35">
      <c r="H537" s="15" t="s">
        <v>1655</v>
      </c>
      <c r="I537" s="15" t="s">
        <v>933</v>
      </c>
      <c r="J537" s="15" t="s">
        <v>511</v>
      </c>
      <c r="K537" s="15" t="s">
        <v>23</v>
      </c>
      <c r="L537" s="15" t="s">
        <v>242</v>
      </c>
      <c r="M537" s="15">
        <v>0</v>
      </c>
      <c r="N537" s="15" t="s">
        <v>242</v>
      </c>
      <c r="O537" s="15" t="s">
        <v>1124</v>
      </c>
      <c r="P537" s="15"/>
      <c r="Q537" s="15">
        <v>0</v>
      </c>
      <c r="R537" s="15" t="s">
        <v>1128</v>
      </c>
    </row>
    <row r="538" spans="8:18" x14ac:dyDescent="0.35">
      <c r="H538" s="15" t="s">
        <v>1656</v>
      </c>
      <c r="I538" s="15" t="s">
        <v>934</v>
      </c>
      <c r="J538" s="15" t="s">
        <v>512</v>
      </c>
      <c r="K538" s="15" t="s">
        <v>23</v>
      </c>
      <c r="L538" s="15" t="s">
        <v>242</v>
      </c>
      <c r="M538" s="15">
        <v>3</v>
      </c>
      <c r="N538" s="15" t="s">
        <v>242</v>
      </c>
      <c r="O538" s="15" t="s">
        <v>1124</v>
      </c>
      <c r="P538" s="15"/>
      <c r="Q538" s="15">
        <v>3</v>
      </c>
      <c r="R538" s="15" t="s">
        <v>1125</v>
      </c>
    </row>
    <row r="539" spans="8:18" x14ac:dyDescent="0.35">
      <c r="H539" s="15" t="s">
        <v>1657</v>
      </c>
      <c r="I539" s="15" t="s">
        <v>934</v>
      </c>
      <c r="J539" s="15" t="s">
        <v>512</v>
      </c>
      <c r="K539" s="15" t="s">
        <v>23</v>
      </c>
      <c r="L539" s="15" t="s">
        <v>242</v>
      </c>
      <c r="M539" s="15">
        <v>0</v>
      </c>
      <c r="N539" s="15" t="s">
        <v>242</v>
      </c>
      <c r="O539" s="15" t="s">
        <v>1124</v>
      </c>
      <c r="P539" s="15"/>
      <c r="Q539" s="15">
        <v>0</v>
      </c>
      <c r="R539" s="15" t="s">
        <v>1128</v>
      </c>
    </row>
    <row r="540" spans="8:18" x14ac:dyDescent="0.35">
      <c r="H540" s="15" t="s">
        <v>1658</v>
      </c>
      <c r="I540" s="15" t="s">
        <v>935</v>
      </c>
      <c r="J540" s="15" t="s">
        <v>513</v>
      </c>
      <c r="K540" s="15" t="s">
        <v>23</v>
      </c>
      <c r="L540" s="15" t="s">
        <v>242</v>
      </c>
      <c r="M540" s="15">
        <v>1</v>
      </c>
      <c r="N540" s="15" t="s">
        <v>242</v>
      </c>
      <c r="O540" s="15" t="s">
        <v>1124</v>
      </c>
      <c r="P540" s="15"/>
      <c r="Q540" s="15">
        <v>1</v>
      </c>
      <c r="R540" s="15" t="s">
        <v>1125</v>
      </c>
    </row>
    <row r="541" spans="8:18" x14ac:dyDescent="0.35">
      <c r="H541" s="15" t="s">
        <v>1659</v>
      </c>
      <c r="I541" s="15" t="s">
        <v>514</v>
      </c>
      <c r="J541" s="15" t="s">
        <v>515</v>
      </c>
      <c r="K541" s="15" t="s">
        <v>23</v>
      </c>
      <c r="L541" s="15" t="s">
        <v>242</v>
      </c>
      <c r="M541" s="15">
        <v>1</v>
      </c>
      <c r="N541" s="15" t="s">
        <v>242</v>
      </c>
      <c r="O541" s="15" t="s">
        <v>1124</v>
      </c>
      <c r="P541" s="15"/>
      <c r="Q541" s="15">
        <v>1</v>
      </c>
      <c r="R541" s="15" t="s">
        <v>1125</v>
      </c>
    </row>
    <row r="542" spans="8:18" x14ac:dyDescent="0.35">
      <c r="H542" s="15" t="s">
        <v>1660</v>
      </c>
      <c r="I542" s="15" t="s">
        <v>516</v>
      </c>
      <c r="J542" s="15" t="s">
        <v>517</v>
      </c>
      <c r="K542" s="15" t="s">
        <v>23</v>
      </c>
      <c r="L542" s="15" t="s">
        <v>242</v>
      </c>
      <c r="M542" s="15">
        <v>1</v>
      </c>
      <c r="N542" s="15" t="s">
        <v>242</v>
      </c>
      <c r="O542" s="15" t="s">
        <v>1124</v>
      </c>
      <c r="P542" s="15"/>
      <c r="Q542" s="15">
        <v>1</v>
      </c>
      <c r="R542" s="15" t="s">
        <v>1125</v>
      </c>
    </row>
    <row r="543" spans="8:18" x14ac:dyDescent="0.35">
      <c r="H543" s="15" t="s">
        <v>1661</v>
      </c>
      <c r="I543" s="15" t="s">
        <v>518</v>
      </c>
      <c r="J543" s="15" t="s">
        <v>519</v>
      </c>
      <c r="K543" s="15" t="s">
        <v>23</v>
      </c>
      <c r="L543" s="15" t="s">
        <v>242</v>
      </c>
      <c r="M543" s="15">
        <v>1</v>
      </c>
      <c r="N543" s="15" t="s">
        <v>242</v>
      </c>
      <c r="O543" s="15" t="s">
        <v>1124</v>
      </c>
      <c r="P543" s="15"/>
      <c r="Q543" s="15">
        <v>1</v>
      </c>
      <c r="R543" s="15" t="s">
        <v>1125</v>
      </c>
    </row>
    <row r="544" spans="8:18" x14ac:dyDescent="0.35">
      <c r="H544" s="15" t="s">
        <v>1662</v>
      </c>
      <c r="I544" s="15" t="s">
        <v>520</v>
      </c>
      <c r="J544" s="15" t="s">
        <v>521</v>
      </c>
      <c r="K544" s="15" t="s">
        <v>23</v>
      </c>
      <c r="L544" s="15" t="s">
        <v>242</v>
      </c>
      <c r="M544" s="15">
        <v>0</v>
      </c>
      <c r="N544" s="15" t="s">
        <v>242</v>
      </c>
      <c r="O544" s="15" t="s">
        <v>1124</v>
      </c>
      <c r="P544" s="15"/>
      <c r="Q544" s="15">
        <v>0</v>
      </c>
      <c r="R544" s="15" t="s">
        <v>1128</v>
      </c>
    </row>
    <row r="545" spans="8:18" x14ac:dyDescent="0.35">
      <c r="H545" s="15" t="s">
        <v>1663</v>
      </c>
      <c r="I545" s="15" t="s">
        <v>936</v>
      </c>
      <c r="J545" s="15" t="s">
        <v>122</v>
      </c>
      <c r="K545" s="15" t="s">
        <v>23</v>
      </c>
      <c r="L545" s="15" t="s">
        <v>242</v>
      </c>
      <c r="M545" s="15">
        <v>48</v>
      </c>
      <c r="N545" s="15" t="s">
        <v>242</v>
      </c>
      <c r="O545" s="15" t="s">
        <v>1124</v>
      </c>
      <c r="P545" s="15"/>
      <c r="Q545" s="15">
        <v>48</v>
      </c>
      <c r="R545" s="15" t="s">
        <v>1125</v>
      </c>
    </row>
    <row r="546" spans="8:18" x14ac:dyDescent="0.35">
      <c r="H546" s="15" t="s">
        <v>1664</v>
      </c>
      <c r="I546" s="15" t="s">
        <v>937</v>
      </c>
      <c r="J546" s="15" t="s">
        <v>522</v>
      </c>
      <c r="K546" s="15" t="s">
        <v>23</v>
      </c>
      <c r="L546" s="15" t="s">
        <v>242</v>
      </c>
      <c r="M546" s="15">
        <v>26</v>
      </c>
      <c r="N546" s="15" t="s">
        <v>242</v>
      </c>
      <c r="O546" s="15" t="s">
        <v>1124</v>
      </c>
      <c r="P546" s="15"/>
      <c r="Q546" s="15">
        <v>26</v>
      </c>
      <c r="R546" s="15" t="s">
        <v>1125</v>
      </c>
    </row>
    <row r="547" spans="8:18" x14ac:dyDescent="0.35">
      <c r="H547" s="15" t="s">
        <v>1665</v>
      </c>
      <c r="I547" s="15" t="s">
        <v>938</v>
      </c>
      <c r="J547" s="15" t="s">
        <v>523</v>
      </c>
      <c r="K547" s="15" t="s">
        <v>23</v>
      </c>
      <c r="L547" s="15" t="s">
        <v>242</v>
      </c>
      <c r="M547" s="15">
        <v>15</v>
      </c>
      <c r="N547" s="15" t="s">
        <v>242</v>
      </c>
      <c r="O547" s="15" t="s">
        <v>1124</v>
      </c>
      <c r="P547" s="15"/>
      <c r="Q547" s="15">
        <v>15</v>
      </c>
      <c r="R547" s="15" t="s">
        <v>1125</v>
      </c>
    </row>
    <row r="548" spans="8:18" x14ac:dyDescent="0.35">
      <c r="H548" s="15" t="s">
        <v>1666</v>
      </c>
      <c r="I548" s="15" t="s">
        <v>939</v>
      </c>
      <c r="J548" s="15" t="s">
        <v>150</v>
      </c>
      <c r="K548" s="15" t="s">
        <v>23</v>
      </c>
      <c r="L548" s="15" t="s">
        <v>242</v>
      </c>
      <c r="M548" s="15">
        <v>15</v>
      </c>
      <c r="N548" s="15" t="s">
        <v>242</v>
      </c>
      <c r="O548" s="15" t="s">
        <v>1124</v>
      </c>
      <c r="P548" s="15"/>
      <c r="Q548" s="15">
        <v>15</v>
      </c>
      <c r="R548" s="15" t="s">
        <v>1125</v>
      </c>
    </row>
    <row r="549" spans="8:18" x14ac:dyDescent="0.35">
      <c r="H549" s="15" t="s">
        <v>1667</v>
      </c>
      <c r="I549" s="15" t="s">
        <v>524</v>
      </c>
      <c r="J549" s="15" t="s">
        <v>525</v>
      </c>
      <c r="K549" s="15" t="s">
        <v>23</v>
      </c>
      <c r="L549" s="15" t="s">
        <v>242</v>
      </c>
      <c r="M549" s="15">
        <v>1</v>
      </c>
      <c r="N549" s="15" t="s">
        <v>242</v>
      </c>
      <c r="O549" s="15" t="s">
        <v>1124</v>
      </c>
      <c r="P549" s="15"/>
      <c r="Q549" s="15">
        <v>1</v>
      </c>
      <c r="R549" s="15" t="s">
        <v>1125</v>
      </c>
    </row>
    <row r="550" spans="8:18" x14ac:dyDescent="0.35">
      <c r="H550" s="15" t="s">
        <v>1668</v>
      </c>
      <c r="I550" s="15" t="s">
        <v>940</v>
      </c>
      <c r="J550" s="15" t="s">
        <v>526</v>
      </c>
      <c r="K550" s="15" t="s">
        <v>23</v>
      </c>
      <c r="L550" s="15" t="s">
        <v>242</v>
      </c>
      <c r="M550" s="15">
        <v>1</v>
      </c>
      <c r="N550" s="15" t="s">
        <v>242</v>
      </c>
      <c r="O550" s="15" t="s">
        <v>1124</v>
      </c>
      <c r="P550" s="15"/>
      <c r="Q550" s="15">
        <v>1</v>
      </c>
      <c r="R550" s="15" t="s">
        <v>1125</v>
      </c>
    </row>
    <row r="551" spans="8:18" x14ac:dyDescent="0.35">
      <c r="H551" s="15" t="s">
        <v>1669</v>
      </c>
      <c r="I551" s="15" t="s">
        <v>941</v>
      </c>
      <c r="J551" s="15" t="s">
        <v>527</v>
      </c>
      <c r="K551" s="15" t="s">
        <v>23</v>
      </c>
      <c r="L551" s="15" t="s">
        <v>242</v>
      </c>
      <c r="M551" s="15">
        <v>1</v>
      </c>
      <c r="N551" s="15" t="s">
        <v>242</v>
      </c>
      <c r="O551" s="15" t="s">
        <v>1124</v>
      </c>
      <c r="P551" s="15"/>
      <c r="Q551" s="15">
        <v>1</v>
      </c>
      <c r="R551" s="15" t="s">
        <v>1125</v>
      </c>
    </row>
    <row r="552" spans="8:18" x14ac:dyDescent="0.35">
      <c r="H552" s="15" t="s">
        <v>1670</v>
      </c>
      <c r="I552" s="15" t="s">
        <v>942</v>
      </c>
      <c r="J552" s="15" t="s">
        <v>528</v>
      </c>
      <c r="K552" s="15" t="s">
        <v>23</v>
      </c>
      <c r="L552" s="15" t="s">
        <v>242</v>
      </c>
      <c r="M552" s="15">
        <v>1</v>
      </c>
      <c r="N552" s="15" t="s">
        <v>242</v>
      </c>
      <c r="O552" s="15" t="s">
        <v>1124</v>
      </c>
      <c r="P552" s="15"/>
      <c r="Q552" s="15">
        <v>1</v>
      </c>
      <c r="R552" s="15" t="s">
        <v>1125</v>
      </c>
    </row>
    <row r="553" spans="8:18" x14ac:dyDescent="0.35">
      <c r="H553" s="15" t="s">
        <v>1671</v>
      </c>
      <c r="I553" s="15" t="s">
        <v>892</v>
      </c>
      <c r="J553" s="15" t="s">
        <v>529</v>
      </c>
      <c r="K553" s="15" t="s">
        <v>23</v>
      </c>
      <c r="L553" s="15" t="s">
        <v>242</v>
      </c>
      <c r="M553" s="15">
        <v>1</v>
      </c>
      <c r="N553" s="15" t="s">
        <v>242</v>
      </c>
      <c r="O553" s="15" t="s">
        <v>1124</v>
      </c>
      <c r="P553" s="15"/>
      <c r="Q553" s="15">
        <v>1</v>
      </c>
      <c r="R553" s="15" t="s">
        <v>1125</v>
      </c>
    </row>
    <row r="554" spans="8:18" x14ac:dyDescent="0.35">
      <c r="H554" s="15" t="s">
        <v>1672</v>
      </c>
      <c r="I554" s="15" t="s">
        <v>530</v>
      </c>
      <c r="J554" s="15" t="s">
        <v>531</v>
      </c>
      <c r="K554" s="15" t="s">
        <v>23</v>
      </c>
      <c r="L554" s="15" t="s">
        <v>242</v>
      </c>
      <c r="M554" s="15">
        <v>1</v>
      </c>
      <c r="N554" s="15" t="s">
        <v>242</v>
      </c>
      <c r="O554" s="15" t="s">
        <v>1124</v>
      </c>
      <c r="P554" s="15"/>
      <c r="Q554" s="15">
        <v>1</v>
      </c>
      <c r="R554" s="15" t="s">
        <v>1125</v>
      </c>
    </row>
    <row r="555" spans="8:18" x14ac:dyDescent="0.35">
      <c r="H555" s="15" t="s">
        <v>1673</v>
      </c>
      <c r="I555" s="15" t="s">
        <v>943</v>
      </c>
      <c r="J555" s="15" t="s">
        <v>532</v>
      </c>
      <c r="K555" s="15" t="s">
        <v>23</v>
      </c>
      <c r="L555" s="15" t="s">
        <v>242</v>
      </c>
      <c r="M555" s="15">
        <v>1</v>
      </c>
      <c r="N555" s="15" t="s">
        <v>242</v>
      </c>
      <c r="O555" s="15" t="s">
        <v>1124</v>
      </c>
      <c r="P555" s="15"/>
      <c r="Q555" s="15">
        <v>1</v>
      </c>
      <c r="R555" s="15" t="s">
        <v>1125</v>
      </c>
    </row>
    <row r="556" spans="8:18" x14ac:dyDescent="0.35">
      <c r="H556" s="15" t="s">
        <v>1674</v>
      </c>
      <c r="I556" s="15" t="s">
        <v>533</v>
      </c>
      <c r="J556" s="15" t="s">
        <v>534</v>
      </c>
      <c r="K556" s="15" t="s">
        <v>23</v>
      </c>
      <c r="L556" s="15" t="s">
        <v>242</v>
      </c>
      <c r="M556" s="15">
        <v>1</v>
      </c>
      <c r="N556" s="15" t="s">
        <v>242</v>
      </c>
      <c r="O556" s="15" t="s">
        <v>1124</v>
      </c>
      <c r="P556" s="15"/>
      <c r="Q556" s="15">
        <v>1</v>
      </c>
      <c r="R556" s="15" t="s">
        <v>1125</v>
      </c>
    </row>
    <row r="557" spans="8:18" x14ac:dyDescent="0.35">
      <c r="H557" s="15" t="s">
        <v>1675</v>
      </c>
      <c r="I557" s="15" t="s">
        <v>944</v>
      </c>
      <c r="J557" s="15" t="s">
        <v>535</v>
      </c>
      <c r="K557" s="15" t="s">
        <v>23</v>
      </c>
      <c r="L557" s="15" t="s">
        <v>242</v>
      </c>
      <c r="M557" s="15">
        <v>1</v>
      </c>
      <c r="N557" s="15" t="s">
        <v>242</v>
      </c>
      <c r="O557" s="15" t="s">
        <v>1124</v>
      </c>
      <c r="P557" s="15"/>
      <c r="Q557" s="15">
        <v>1</v>
      </c>
      <c r="R557" s="15" t="s">
        <v>1125</v>
      </c>
    </row>
    <row r="558" spans="8:18" x14ac:dyDescent="0.35">
      <c r="H558" s="15" t="s">
        <v>1676</v>
      </c>
      <c r="I558" s="15" t="s">
        <v>533</v>
      </c>
      <c r="J558" s="15" t="s">
        <v>536</v>
      </c>
      <c r="K558" s="15" t="s">
        <v>23</v>
      </c>
      <c r="L558" s="15" t="s">
        <v>242</v>
      </c>
      <c r="M558" s="15">
        <v>1</v>
      </c>
      <c r="N558" s="15" t="s">
        <v>242</v>
      </c>
      <c r="O558" s="15" t="s">
        <v>1124</v>
      </c>
      <c r="P558" s="15"/>
      <c r="Q558" s="15">
        <v>1</v>
      </c>
      <c r="R558" s="15" t="s">
        <v>1125</v>
      </c>
    </row>
    <row r="559" spans="8:18" x14ac:dyDescent="0.35">
      <c r="H559" s="15" t="s">
        <v>1677</v>
      </c>
      <c r="I559" s="15" t="s">
        <v>537</v>
      </c>
      <c r="J559" s="15" t="s">
        <v>538</v>
      </c>
      <c r="K559" s="15" t="s">
        <v>23</v>
      </c>
      <c r="L559" s="15" t="s">
        <v>242</v>
      </c>
      <c r="M559" s="15">
        <v>1</v>
      </c>
      <c r="N559" s="15" t="s">
        <v>242</v>
      </c>
      <c r="O559" s="15" t="s">
        <v>1124</v>
      </c>
      <c r="P559" s="15"/>
      <c r="Q559" s="15">
        <v>1</v>
      </c>
      <c r="R559" s="15" t="s">
        <v>1125</v>
      </c>
    </row>
    <row r="560" spans="8:18" x14ac:dyDescent="0.35">
      <c r="H560" s="15" t="s">
        <v>1678</v>
      </c>
      <c r="I560" s="15" t="s">
        <v>539</v>
      </c>
      <c r="J560" s="15" t="s">
        <v>211</v>
      </c>
      <c r="K560" s="15" t="s">
        <v>23</v>
      </c>
      <c r="L560" s="15" t="s">
        <v>242</v>
      </c>
      <c r="M560" s="15">
        <v>36</v>
      </c>
      <c r="N560" s="15" t="s">
        <v>242</v>
      </c>
      <c r="O560" s="15" t="s">
        <v>1124</v>
      </c>
      <c r="P560" s="15"/>
      <c r="Q560" s="15">
        <v>36</v>
      </c>
      <c r="R560" s="15" t="s">
        <v>1125</v>
      </c>
    </row>
    <row r="561" spans="8:18" x14ac:dyDescent="0.35">
      <c r="H561" s="15" t="s">
        <v>1679</v>
      </c>
      <c r="I561" s="15" t="s">
        <v>945</v>
      </c>
      <c r="J561" s="15" t="s">
        <v>540</v>
      </c>
      <c r="K561" s="15" t="s">
        <v>23</v>
      </c>
      <c r="L561" s="15" t="s">
        <v>242</v>
      </c>
      <c r="M561" s="15">
        <v>1</v>
      </c>
      <c r="N561" s="15" t="s">
        <v>242</v>
      </c>
      <c r="O561" s="15" t="s">
        <v>1124</v>
      </c>
      <c r="P561" s="15"/>
      <c r="Q561" s="15">
        <v>1</v>
      </c>
      <c r="R561" s="15" t="s">
        <v>1125</v>
      </c>
    </row>
    <row r="562" spans="8:18" x14ac:dyDescent="0.35">
      <c r="H562" s="15" t="s">
        <v>1680</v>
      </c>
      <c r="I562" s="15" t="s">
        <v>541</v>
      </c>
      <c r="J562" s="15" t="s">
        <v>542</v>
      </c>
      <c r="K562" s="15" t="s">
        <v>23</v>
      </c>
      <c r="L562" s="15" t="s">
        <v>242</v>
      </c>
      <c r="M562" s="15">
        <v>0</v>
      </c>
      <c r="N562" s="15" t="s">
        <v>242</v>
      </c>
      <c r="O562" s="15" t="s">
        <v>1124</v>
      </c>
      <c r="P562" s="15"/>
      <c r="Q562" s="15">
        <v>0</v>
      </c>
      <c r="R562" s="15" t="s">
        <v>1128</v>
      </c>
    </row>
    <row r="563" spans="8:18" x14ac:dyDescent="0.35">
      <c r="H563" s="15" t="s">
        <v>1681</v>
      </c>
      <c r="I563" s="15" t="s">
        <v>946</v>
      </c>
      <c r="J563" s="15" t="s">
        <v>543</v>
      </c>
      <c r="K563" s="15" t="s">
        <v>23</v>
      </c>
      <c r="L563" s="15" t="s">
        <v>242</v>
      </c>
      <c r="M563" s="15">
        <v>3</v>
      </c>
      <c r="N563" s="15" t="s">
        <v>242</v>
      </c>
      <c r="O563" s="15" t="s">
        <v>1124</v>
      </c>
      <c r="P563" s="15"/>
      <c r="Q563" s="15">
        <v>3</v>
      </c>
      <c r="R563" s="15" t="s">
        <v>1125</v>
      </c>
    </row>
    <row r="564" spans="8:18" x14ac:dyDescent="0.35">
      <c r="H564" s="15" t="s">
        <v>1682</v>
      </c>
      <c r="I564" s="15" t="s">
        <v>946</v>
      </c>
      <c r="J564" s="15" t="s">
        <v>543</v>
      </c>
      <c r="K564" s="15" t="s">
        <v>23</v>
      </c>
      <c r="L564" s="15" t="s">
        <v>242</v>
      </c>
      <c r="M564" s="15">
        <v>0</v>
      </c>
      <c r="N564" s="15" t="s">
        <v>242</v>
      </c>
      <c r="O564" s="15" t="s">
        <v>1124</v>
      </c>
      <c r="P564" s="15"/>
      <c r="Q564" s="15">
        <v>0</v>
      </c>
      <c r="R564" s="15" t="s">
        <v>1128</v>
      </c>
    </row>
    <row r="565" spans="8:18" x14ac:dyDescent="0.35">
      <c r="H565" s="15" t="s">
        <v>1683</v>
      </c>
      <c r="I565" s="15" t="s">
        <v>947</v>
      </c>
      <c r="J565" s="15" t="s">
        <v>544</v>
      </c>
      <c r="K565" s="15" t="s">
        <v>23</v>
      </c>
      <c r="L565" s="15" t="s">
        <v>242</v>
      </c>
      <c r="M565" s="15">
        <v>1</v>
      </c>
      <c r="N565" s="15" t="s">
        <v>242</v>
      </c>
      <c r="O565" s="15" t="s">
        <v>1124</v>
      </c>
      <c r="P565" s="15"/>
      <c r="Q565" s="15">
        <v>1</v>
      </c>
      <c r="R565" s="15" t="s">
        <v>1125</v>
      </c>
    </row>
    <row r="566" spans="8:18" x14ac:dyDescent="0.35">
      <c r="H566" s="15" t="s">
        <v>1684</v>
      </c>
      <c r="I566" s="15" t="s">
        <v>948</v>
      </c>
      <c r="J566" s="15" t="s">
        <v>545</v>
      </c>
      <c r="K566" s="15" t="s">
        <v>23</v>
      </c>
      <c r="L566" s="15" t="s">
        <v>242</v>
      </c>
      <c r="M566" s="15">
        <v>2</v>
      </c>
      <c r="N566" s="15" t="s">
        <v>242</v>
      </c>
      <c r="O566" s="15" t="s">
        <v>1124</v>
      </c>
      <c r="P566" s="15"/>
      <c r="Q566" s="15">
        <v>2</v>
      </c>
      <c r="R566" s="15" t="s">
        <v>1125</v>
      </c>
    </row>
    <row r="567" spans="8:18" x14ac:dyDescent="0.35">
      <c r="H567" s="15" t="s">
        <v>1685</v>
      </c>
      <c r="I567" s="15" t="s">
        <v>948</v>
      </c>
      <c r="J567" s="15" t="s">
        <v>546</v>
      </c>
      <c r="K567" s="15" t="s">
        <v>23</v>
      </c>
      <c r="L567" s="15" t="s">
        <v>242</v>
      </c>
      <c r="M567" s="15">
        <v>1</v>
      </c>
      <c r="N567" s="15" t="s">
        <v>242</v>
      </c>
      <c r="O567" s="15" t="s">
        <v>1124</v>
      </c>
      <c r="P567" s="15"/>
      <c r="Q567" s="15">
        <v>1</v>
      </c>
      <c r="R567" s="15" t="s">
        <v>1125</v>
      </c>
    </row>
    <row r="568" spans="8:18" x14ac:dyDescent="0.35">
      <c r="H568" s="15" t="s">
        <v>1686</v>
      </c>
      <c r="I568" s="15" t="s">
        <v>948</v>
      </c>
      <c r="J568" s="15" t="s">
        <v>22</v>
      </c>
      <c r="K568" s="15" t="s">
        <v>23</v>
      </c>
      <c r="L568" s="15" t="s">
        <v>242</v>
      </c>
      <c r="M568" s="15">
        <v>1</v>
      </c>
      <c r="N568" s="15" t="s">
        <v>242</v>
      </c>
      <c r="O568" s="15" t="s">
        <v>1124</v>
      </c>
      <c r="P568" s="15"/>
      <c r="Q568" s="15">
        <v>1</v>
      </c>
      <c r="R568" s="15" t="s">
        <v>1125</v>
      </c>
    </row>
    <row r="569" spans="8:18" x14ac:dyDescent="0.35">
      <c r="H569" s="15" t="s">
        <v>1687</v>
      </c>
      <c r="I569" s="15" t="s">
        <v>948</v>
      </c>
      <c r="J569" s="15" t="s">
        <v>547</v>
      </c>
      <c r="K569" s="15" t="s">
        <v>23</v>
      </c>
      <c r="L569" s="15" t="s">
        <v>242</v>
      </c>
      <c r="M569" s="15">
        <v>3</v>
      </c>
      <c r="N569" s="15" t="s">
        <v>242</v>
      </c>
      <c r="O569" s="15" t="s">
        <v>1124</v>
      </c>
      <c r="P569" s="15"/>
      <c r="Q569" s="15">
        <v>3</v>
      </c>
      <c r="R569" s="15" t="s">
        <v>1125</v>
      </c>
    </row>
    <row r="570" spans="8:18" x14ac:dyDescent="0.35">
      <c r="H570" s="15" t="s">
        <v>1688</v>
      </c>
      <c r="I570" s="15" t="s">
        <v>948</v>
      </c>
      <c r="J570" s="15" t="s">
        <v>547</v>
      </c>
      <c r="K570" s="15" t="s">
        <v>23</v>
      </c>
      <c r="L570" s="15" t="s">
        <v>242</v>
      </c>
      <c r="M570" s="15">
        <v>0</v>
      </c>
      <c r="N570" s="15" t="s">
        <v>242</v>
      </c>
      <c r="O570" s="15" t="s">
        <v>1124</v>
      </c>
      <c r="P570" s="15"/>
      <c r="Q570" s="15">
        <v>0</v>
      </c>
      <c r="R570" s="15" t="s">
        <v>1128</v>
      </c>
    </row>
    <row r="571" spans="8:18" x14ac:dyDescent="0.35">
      <c r="H571" s="15" t="s">
        <v>1689</v>
      </c>
      <c r="I571" s="15" t="s">
        <v>949</v>
      </c>
      <c r="J571" s="15" t="s">
        <v>548</v>
      </c>
      <c r="K571" s="15" t="s">
        <v>23</v>
      </c>
      <c r="L571" s="15" t="s">
        <v>242</v>
      </c>
      <c r="M571" s="15">
        <v>63</v>
      </c>
      <c r="N571" s="15" t="s">
        <v>242</v>
      </c>
      <c r="O571" s="15" t="s">
        <v>1124</v>
      </c>
      <c r="P571" s="15"/>
      <c r="Q571" s="15">
        <v>63</v>
      </c>
      <c r="R571" s="15" t="s">
        <v>1125</v>
      </c>
    </row>
    <row r="572" spans="8:18" x14ac:dyDescent="0.35">
      <c r="H572" s="15" t="s">
        <v>1690</v>
      </c>
      <c r="I572" s="15" t="s">
        <v>950</v>
      </c>
      <c r="J572" s="15" t="s">
        <v>549</v>
      </c>
      <c r="K572" s="15" t="s">
        <v>23</v>
      </c>
      <c r="L572" s="15" t="s">
        <v>242</v>
      </c>
      <c r="M572" s="15">
        <v>4</v>
      </c>
      <c r="N572" s="15" t="s">
        <v>242</v>
      </c>
      <c r="O572" s="15" t="s">
        <v>1124</v>
      </c>
      <c r="P572" s="15"/>
      <c r="Q572" s="15">
        <v>4</v>
      </c>
      <c r="R572" s="15" t="s">
        <v>1125</v>
      </c>
    </row>
    <row r="573" spans="8:18" x14ac:dyDescent="0.35">
      <c r="H573" s="15" t="s">
        <v>1691</v>
      </c>
      <c r="I573" s="15" t="s">
        <v>951</v>
      </c>
      <c r="J573" s="15" t="s">
        <v>550</v>
      </c>
      <c r="K573" s="15" t="s">
        <v>23</v>
      </c>
      <c r="L573" s="15" t="s">
        <v>242</v>
      </c>
      <c r="M573" s="15">
        <v>3</v>
      </c>
      <c r="N573" s="15" t="s">
        <v>242</v>
      </c>
      <c r="O573" s="15" t="s">
        <v>1124</v>
      </c>
      <c r="P573" s="15"/>
      <c r="Q573" s="15">
        <v>3</v>
      </c>
      <c r="R573" s="15" t="s">
        <v>1125</v>
      </c>
    </row>
    <row r="574" spans="8:18" x14ac:dyDescent="0.35">
      <c r="H574" s="15" t="s">
        <v>1692</v>
      </c>
      <c r="I574" s="15" t="s">
        <v>952</v>
      </c>
      <c r="J574" s="15" t="s">
        <v>551</v>
      </c>
      <c r="K574" s="15" t="s">
        <v>23</v>
      </c>
      <c r="L574" s="15" t="s">
        <v>242</v>
      </c>
      <c r="M574" s="15">
        <v>1</v>
      </c>
      <c r="N574" s="15" t="s">
        <v>242</v>
      </c>
      <c r="O574" s="15" t="s">
        <v>1124</v>
      </c>
      <c r="P574" s="15"/>
      <c r="Q574" s="15">
        <v>1</v>
      </c>
      <c r="R574" s="15" t="s">
        <v>1125</v>
      </c>
    </row>
    <row r="575" spans="8:18" x14ac:dyDescent="0.35">
      <c r="H575" s="15" t="s">
        <v>1693</v>
      </c>
      <c r="I575" s="15" t="s">
        <v>953</v>
      </c>
      <c r="J575" s="15" t="s">
        <v>552</v>
      </c>
      <c r="K575" s="15" t="s">
        <v>23</v>
      </c>
      <c r="L575" s="15" t="s">
        <v>242</v>
      </c>
      <c r="M575" s="15">
        <v>1</v>
      </c>
      <c r="N575" s="15" t="s">
        <v>242</v>
      </c>
      <c r="O575" s="15" t="s">
        <v>1124</v>
      </c>
      <c r="P575" s="15"/>
      <c r="Q575" s="15">
        <v>1</v>
      </c>
      <c r="R575" s="15" t="s">
        <v>1125</v>
      </c>
    </row>
    <row r="576" spans="8:18" x14ac:dyDescent="0.35">
      <c r="H576" s="15" t="s">
        <v>1694</v>
      </c>
      <c r="I576" s="15" t="s">
        <v>953</v>
      </c>
      <c r="J576" s="15" t="s">
        <v>553</v>
      </c>
      <c r="K576" s="15" t="s">
        <v>23</v>
      </c>
      <c r="L576" s="15" t="s">
        <v>242</v>
      </c>
      <c r="M576" s="15">
        <v>1</v>
      </c>
      <c r="N576" s="15" t="s">
        <v>242</v>
      </c>
      <c r="O576" s="15" t="s">
        <v>1124</v>
      </c>
      <c r="P576" s="15"/>
      <c r="Q576" s="15">
        <v>1</v>
      </c>
      <c r="R576" s="15" t="s">
        <v>1125</v>
      </c>
    </row>
    <row r="577" spans="8:18" x14ac:dyDescent="0.35">
      <c r="H577" s="15" t="s">
        <v>1695</v>
      </c>
      <c r="I577" s="15" t="s">
        <v>954</v>
      </c>
      <c r="J577" s="15" t="s">
        <v>554</v>
      </c>
      <c r="K577" s="15" t="s">
        <v>23</v>
      </c>
      <c r="L577" s="15" t="s">
        <v>242</v>
      </c>
      <c r="M577" s="15">
        <v>1</v>
      </c>
      <c r="N577" s="15" t="s">
        <v>242</v>
      </c>
      <c r="O577" s="15" t="s">
        <v>1124</v>
      </c>
      <c r="P577" s="15"/>
      <c r="Q577" s="15">
        <v>1</v>
      </c>
      <c r="R577" s="15" t="s">
        <v>1125</v>
      </c>
    </row>
    <row r="578" spans="8:18" x14ac:dyDescent="0.35">
      <c r="H578" s="15" t="s">
        <v>1696</v>
      </c>
      <c r="I578" s="15" t="s">
        <v>955</v>
      </c>
      <c r="J578" s="15" t="s">
        <v>555</v>
      </c>
      <c r="K578" s="15" t="s">
        <v>23</v>
      </c>
      <c r="L578" s="15" t="s">
        <v>242</v>
      </c>
      <c r="M578" s="15">
        <v>4</v>
      </c>
      <c r="N578" s="15" t="s">
        <v>242</v>
      </c>
      <c r="O578" s="15" t="s">
        <v>1124</v>
      </c>
      <c r="P578" s="15"/>
      <c r="Q578" s="15">
        <v>4</v>
      </c>
      <c r="R578" s="15" t="s">
        <v>1125</v>
      </c>
    </row>
    <row r="579" spans="8:18" x14ac:dyDescent="0.35">
      <c r="H579" s="15" t="s">
        <v>1697</v>
      </c>
      <c r="I579" s="15" t="s">
        <v>556</v>
      </c>
      <c r="J579" s="15" t="s">
        <v>557</v>
      </c>
      <c r="K579" s="15" t="s">
        <v>23</v>
      </c>
      <c r="L579" s="15" t="s">
        <v>242</v>
      </c>
      <c r="M579" s="15">
        <v>1</v>
      </c>
      <c r="N579" s="15" t="s">
        <v>242</v>
      </c>
      <c r="O579" s="15" t="s">
        <v>1124</v>
      </c>
      <c r="P579" s="15"/>
      <c r="Q579" s="15">
        <v>1</v>
      </c>
      <c r="R579" s="15" t="s">
        <v>1125</v>
      </c>
    </row>
    <row r="580" spans="8:18" x14ac:dyDescent="0.35">
      <c r="H580" s="15" t="s">
        <v>1698</v>
      </c>
      <c r="I580" s="15" t="s">
        <v>855</v>
      </c>
      <c r="J580" s="15" t="s">
        <v>558</v>
      </c>
      <c r="K580" s="15" t="s">
        <v>23</v>
      </c>
      <c r="L580" s="15" t="s">
        <v>242</v>
      </c>
      <c r="M580" s="15">
        <v>2</v>
      </c>
      <c r="N580" s="15" t="s">
        <v>242</v>
      </c>
      <c r="O580" s="15" t="s">
        <v>1124</v>
      </c>
      <c r="P580" s="15"/>
      <c r="Q580" s="15">
        <v>2</v>
      </c>
      <c r="R580" s="15" t="s">
        <v>1125</v>
      </c>
    </row>
    <row r="581" spans="8:18" x14ac:dyDescent="0.35">
      <c r="H581" s="15" t="s">
        <v>1699</v>
      </c>
      <c r="I581" s="15" t="s">
        <v>855</v>
      </c>
      <c r="J581" s="15" t="s">
        <v>559</v>
      </c>
      <c r="K581" s="15" t="s">
        <v>23</v>
      </c>
      <c r="L581" s="15" t="s">
        <v>242</v>
      </c>
      <c r="M581" s="15">
        <v>1</v>
      </c>
      <c r="N581" s="15" t="s">
        <v>242</v>
      </c>
      <c r="O581" s="15" t="s">
        <v>1124</v>
      </c>
      <c r="P581" s="15"/>
      <c r="Q581" s="15">
        <v>1</v>
      </c>
      <c r="R581" s="15" t="s">
        <v>1125</v>
      </c>
    </row>
    <row r="582" spans="8:18" x14ac:dyDescent="0.35">
      <c r="H582" s="15" t="s">
        <v>1700</v>
      </c>
      <c r="I582" s="15" t="s">
        <v>956</v>
      </c>
      <c r="J582" s="15" t="s">
        <v>560</v>
      </c>
      <c r="K582" s="15" t="s">
        <v>23</v>
      </c>
      <c r="L582" s="15" t="s">
        <v>242</v>
      </c>
      <c r="M582" s="15">
        <v>100</v>
      </c>
      <c r="N582" s="15" t="s">
        <v>242</v>
      </c>
      <c r="O582" s="15" t="s">
        <v>1124</v>
      </c>
      <c r="P582" s="15"/>
      <c r="Q582" s="15">
        <v>100</v>
      </c>
      <c r="R582" s="15" t="s">
        <v>1125</v>
      </c>
    </row>
    <row r="583" spans="8:18" x14ac:dyDescent="0.35">
      <c r="H583" s="15" t="s">
        <v>1701</v>
      </c>
      <c r="I583" s="15" t="s">
        <v>561</v>
      </c>
      <c r="J583" s="15" t="s">
        <v>204</v>
      </c>
      <c r="K583" s="15" t="s">
        <v>23</v>
      </c>
      <c r="L583" s="15" t="s">
        <v>242</v>
      </c>
      <c r="M583" s="15">
        <v>21</v>
      </c>
      <c r="N583" s="15" t="s">
        <v>242</v>
      </c>
      <c r="O583" s="15" t="s">
        <v>1124</v>
      </c>
      <c r="P583" s="15"/>
      <c r="Q583" s="15">
        <v>21</v>
      </c>
      <c r="R583" s="15" t="s">
        <v>1125</v>
      </c>
    </row>
    <row r="584" spans="8:18" x14ac:dyDescent="0.35">
      <c r="H584" s="15" t="s">
        <v>1702</v>
      </c>
      <c r="I584" s="15" t="s">
        <v>957</v>
      </c>
      <c r="J584" s="15" t="s">
        <v>562</v>
      </c>
      <c r="K584" s="15" t="s">
        <v>23</v>
      </c>
      <c r="L584" s="15" t="s">
        <v>242</v>
      </c>
      <c r="M584" s="15">
        <v>1</v>
      </c>
      <c r="N584" s="15" t="s">
        <v>242</v>
      </c>
      <c r="O584" s="15" t="s">
        <v>1124</v>
      </c>
      <c r="P584" s="15"/>
      <c r="Q584" s="15">
        <v>1</v>
      </c>
      <c r="R584" s="15" t="s">
        <v>1125</v>
      </c>
    </row>
    <row r="585" spans="8:18" x14ac:dyDescent="0.35">
      <c r="H585" s="15" t="s">
        <v>1703</v>
      </c>
      <c r="I585" s="15" t="s">
        <v>958</v>
      </c>
      <c r="J585" s="15" t="s">
        <v>563</v>
      </c>
      <c r="K585" s="15" t="s">
        <v>23</v>
      </c>
      <c r="L585" s="15" t="s">
        <v>242</v>
      </c>
      <c r="M585" s="15">
        <v>1</v>
      </c>
      <c r="N585" s="15" t="s">
        <v>242</v>
      </c>
      <c r="O585" s="15" t="s">
        <v>1124</v>
      </c>
      <c r="P585" s="15"/>
      <c r="Q585" s="15">
        <v>1</v>
      </c>
      <c r="R585" s="15" t="s">
        <v>1125</v>
      </c>
    </row>
    <row r="586" spans="8:18" x14ac:dyDescent="0.35">
      <c r="H586" s="15" t="s">
        <v>1704</v>
      </c>
      <c r="I586" s="15" t="s">
        <v>564</v>
      </c>
      <c r="J586" s="15" t="s">
        <v>565</v>
      </c>
      <c r="K586" s="15" t="s">
        <v>23</v>
      </c>
      <c r="L586" s="15" t="s">
        <v>242</v>
      </c>
      <c r="M586" s="15">
        <v>0</v>
      </c>
      <c r="N586" s="15" t="s">
        <v>242</v>
      </c>
      <c r="O586" s="15" t="s">
        <v>1124</v>
      </c>
      <c r="P586" s="15"/>
      <c r="Q586" s="15">
        <v>0</v>
      </c>
      <c r="R586" s="15" t="s">
        <v>1128</v>
      </c>
    </row>
    <row r="587" spans="8:18" x14ac:dyDescent="0.35">
      <c r="H587" s="15" t="s">
        <v>1705</v>
      </c>
      <c r="I587" s="15" t="s">
        <v>654</v>
      </c>
      <c r="J587" s="15" t="s">
        <v>566</v>
      </c>
      <c r="K587" s="15" t="s">
        <v>23</v>
      </c>
      <c r="L587" s="15" t="s">
        <v>242</v>
      </c>
      <c r="M587" s="15">
        <v>2</v>
      </c>
      <c r="N587" s="15" t="s">
        <v>242</v>
      </c>
      <c r="O587" s="15" t="s">
        <v>1124</v>
      </c>
      <c r="P587" s="15"/>
      <c r="Q587" s="15">
        <v>2</v>
      </c>
      <c r="R587" s="15" t="s">
        <v>1125</v>
      </c>
    </row>
    <row r="588" spans="8:18" x14ac:dyDescent="0.35">
      <c r="H588" s="15" t="s">
        <v>1706</v>
      </c>
      <c r="I588" s="15" t="s">
        <v>959</v>
      </c>
      <c r="J588" s="15" t="s">
        <v>567</v>
      </c>
      <c r="K588" s="15" t="s">
        <v>23</v>
      </c>
      <c r="L588" s="15" t="s">
        <v>242</v>
      </c>
      <c r="M588" s="15">
        <v>8</v>
      </c>
      <c r="N588" s="15" t="s">
        <v>242</v>
      </c>
      <c r="O588" s="15" t="s">
        <v>1124</v>
      </c>
      <c r="P588" s="15"/>
      <c r="Q588" s="15">
        <v>8</v>
      </c>
      <c r="R588" s="15" t="s">
        <v>1125</v>
      </c>
    </row>
    <row r="589" spans="8:18" x14ac:dyDescent="0.35">
      <c r="H589" s="15" t="s">
        <v>1707</v>
      </c>
      <c r="I589" s="15" t="s">
        <v>960</v>
      </c>
      <c r="J589" s="15" t="s">
        <v>568</v>
      </c>
      <c r="K589" s="15" t="s">
        <v>23</v>
      </c>
      <c r="L589" s="15" t="s">
        <v>242</v>
      </c>
      <c r="M589" s="15">
        <v>20</v>
      </c>
      <c r="N589" s="15" t="s">
        <v>242</v>
      </c>
      <c r="O589" s="15" t="s">
        <v>1124</v>
      </c>
      <c r="P589" s="15"/>
      <c r="Q589" s="15">
        <v>20</v>
      </c>
      <c r="R589" s="15" t="s">
        <v>1125</v>
      </c>
    </row>
    <row r="590" spans="8:18" x14ac:dyDescent="0.35">
      <c r="H590" s="15" t="s">
        <v>1708</v>
      </c>
      <c r="I590" s="15" t="s">
        <v>950</v>
      </c>
      <c r="J590" s="15" t="s">
        <v>569</v>
      </c>
      <c r="K590" s="15" t="s">
        <v>23</v>
      </c>
      <c r="L590" s="15" t="s">
        <v>242</v>
      </c>
      <c r="M590" s="15">
        <v>1</v>
      </c>
      <c r="N590" s="15" t="s">
        <v>242</v>
      </c>
      <c r="O590" s="15" t="s">
        <v>1124</v>
      </c>
      <c r="P590" s="15"/>
      <c r="Q590" s="15">
        <v>1</v>
      </c>
      <c r="R590" s="15" t="s">
        <v>1125</v>
      </c>
    </row>
    <row r="591" spans="8:18" x14ac:dyDescent="0.35">
      <c r="H591" s="15" t="s">
        <v>1709</v>
      </c>
      <c r="I591" s="15" t="s">
        <v>961</v>
      </c>
      <c r="J591" s="15" t="s">
        <v>39</v>
      </c>
      <c r="K591" s="15" t="s">
        <v>23</v>
      </c>
      <c r="L591" s="15" t="s">
        <v>242</v>
      </c>
      <c r="M591" s="15">
        <v>374</v>
      </c>
      <c r="N591" s="15" t="s">
        <v>242</v>
      </c>
      <c r="O591" s="15" t="s">
        <v>1124</v>
      </c>
      <c r="P591" s="15"/>
      <c r="Q591" s="15">
        <v>374</v>
      </c>
      <c r="R591" s="15" t="s">
        <v>1125</v>
      </c>
    </row>
    <row r="592" spans="8:18" x14ac:dyDescent="0.35">
      <c r="H592" s="15" t="s">
        <v>1710</v>
      </c>
      <c r="I592" s="15" t="s">
        <v>962</v>
      </c>
      <c r="J592" s="15" t="s">
        <v>30</v>
      </c>
      <c r="K592" s="15" t="s">
        <v>23</v>
      </c>
      <c r="L592" s="15" t="s">
        <v>242</v>
      </c>
      <c r="M592" s="15">
        <v>27</v>
      </c>
      <c r="N592" s="15" t="s">
        <v>242</v>
      </c>
      <c r="O592" s="15" t="s">
        <v>1124</v>
      </c>
      <c r="P592" s="15"/>
      <c r="Q592" s="15">
        <v>27</v>
      </c>
      <c r="R592" s="15" t="s">
        <v>1125</v>
      </c>
    </row>
    <row r="593" spans="8:18" x14ac:dyDescent="0.35">
      <c r="H593" s="15" t="s">
        <v>1711</v>
      </c>
      <c r="I593" s="15" t="s">
        <v>570</v>
      </c>
      <c r="J593" s="15" t="s">
        <v>571</v>
      </c>
      <c r="K593" s="15" t="s">
        <v>23</v>
      </c>
      <c r="L593" s="15" t="s">
        <v>242</v>
      </c>
      <c r="M593" s="15">
        <v>1</v>
      </c>
      <c r="N593" s="15" t="s">
        <v>242</v>
      </c>
      <c r="O593" s="15" t="s">
        <v>1124</v>
      </c>
      <c r="P593" s="15"/>
      <c r="Q593" s="15">
        <v>1</v>
      </c>
      <c r="R593" s="15" t="s">
        <v>1125</v>
      </c>
    </row>
    <row r="594" spans="8:18" x14ac:dyDescent="0.35">
      <c r="H594" s="15" t="s">
        <v>1712</v>
      </c>
      <c r="I594" s="15" t="s">
        <v>963</v>
      </c>
      <c r="J594" s="15" t="s">
        <v>572</v>
      </c>
      <c r="K594" s="15" t="s">
        <v>23</v>
      </c>
      <c r="L594" s="15" t="s">
        <v>242</v>
      </c>
      <c r="M594" s="15">
        <v>250</v>
      </c>
      <c r="N594" s="15" t="s">
        <v>242</v>
      </c>
      <c r="O594" s="15" t="s">
        <v>1124</v>
      </c>
      <c r="P594" s="15"/>
      <c r="Q594" s="15">
        <v>250</v>
      </c>
      <c r="R594" s="15" t="s">
        <v>1125</v>
      </c>
    </row>
    <row r="595" spans="8:18" x14ac:dyDescent="0.35">
      <c r="H595" s="15" t="s">
        <v>1713</v>
      </c>
      <c r="I595" s="15" t="s">
        <v>573</v>
      </c>
      <c r="J595" s="15" t="s">
        <v>574</v>
      </c>
      <c r="K595" s="15" t="s">
        <v>23</v>
      </c>
      <c r="L595" s="15" t="s">
        <v>242</v>
      </c>
      <c r="M595" s="15">
        <v>4</v>
      </c>
      <c r="N595" s="15" t="s">
        <v>242</v>
      </c>
      <c r="O595" s="15" t="s">
        <v>1124</v>
      </c>
      <c r="P595" s="15"/>
      <c r="Q595" s="15">
        <v>4</v>
      </c>
      <c r="R595" s="15" t="s">
        <v>1125</v>
      </c>
    </row>
    <row r="596" spans="8:18" x14ac:dyDescent="0.35">
      <c r="H596" s="15" t="s">
        <v>1714</v>
      </c>
      <c r="I596" s="15" t="s">
        <v>964</v>
      </c>
      <c r="J596" s="15" t="s">
        <v>575</v>
      </c>
      <c r="K596" s="15" t="s">
        <v>23</v>
      </c>
      <c r="L596" s="15" t="s">
        <v>242</v>
      </c>
      <c r="M596" s="15">
        <v>1</v>
      </c>
      <c r="N596" s="15" t="s">
        <v>242</v>
      </c>
      <c r="O596" s="15" t="s">
        <v>1124</v>
      </c>
      <c r="P596" s="15"/>
      <c r="Q596" s="15">
        <v>1</v>
      </c>
      <c r="R596" s="15" t="s">
        <v>1125</v>
      </c>
    </row>
    <row r="597" spans="8:18" x14ac:dyDescent="0.35">
      <c r="H597" s="15" t="s">
        <v>1715</v>
      </c>
      <c r="I597" s="15" t="s">
        <v>965</v>
      </c>
      <c r="J597" s="15" t="s">
        <v>576</v>
      </c>
      <c r="K597" s="15" t="s">
        <v>23</v>
      </c>
      <c r="L597" s="15" t="s">
        <v>242</v>
      </c>
      <c r="M597" s="15">
        <v>2</v>
      </c>
      <c r="N597" s="15" t="s">
        <v>242</v>
      </c>
      <c r="O597" s="15" t="s">
        <v>1124</v>
      </c>
      <c r="P597" s="15"/>
      <c r="Q597" s="15">
        <v>2</v>
      </c>
      <c r="R597" s="15" t="s">
        <v>1125</v>
      </c>
    </row>
    <row r="598" spans="8:18" x14ac:dyDescent="0.35">
      <c r="H598" s="15" t="s">
        <v>1716</v>
      </c>
      <c r="I598" s="15" t="s">
        <v>577</v>
      </c>
      <c r="J598" s="15" t="s">
        <v>578</v>
      </c>
      <c r="K598" s="15" t="s">
        <v>23</v>
      </c>
      <c r="L598" s="15" t="s">
        <v>242</v>
      </c>
      <c r="M598" s="15">
        <v>1</v>
      </c>
      <c r="N598" s="15" t="s">
        <v>242</v>
      </c>
      <c r="O598" s="15" t="s">
        <v>1124</v>
      </c>
      <c r="P598" s="15"/>
      <c r="Q598" s="15">
        <v>1</v>
      </c>
      <c r="R598" s="15" t="s">
        <v>1125</v>
      </c>
    </row>
    <row r="599" spans="8:18" x14ac:dyDescent="0.35">
      <c r="H599" s="15" t="s">
        <v>1717</v>
      </c>
      <c r="I599" s="15" t="s">
        <v>966</v>
      </c>
      <c r="J599" s="15" t="s">
        <v>579</v>
      </c>
      <c r="K599" s="15" t="s">
        <v>23</v>
      </c>
      <c r="L599" s="15" t="s">
        <v>242</v>
      </c>
      <c r="M599" s="15">
        <v>1</v>
      </c>
      <c r="N599" s="15" t="s">
        <v>242</v>
      </c>
      <c r="O599" s="15" t="s">
        <v>1124</v>
      </c>
      <c r="P599" s="15"/>
      <c r="Q599" s="15">
        <v>1</v>
      </c>
      <c r="R599" s="15" t="s">
        <v>1125</v>
      </c>
    </row>
    <row r="600" spans="8:18" x14ac:dyDescent="0.35">
      <c r="H600" s="15" t="s">
        <v>1718</v>
      </c>
      <c r="I600" s="15" t="s">
        <v>967</v>
      </c>
      <c r="J600" s="15" t="s">
        <v>580</v>
      </c>
      <c r="K600" s="15" t="s">
        <v>23</v>
      </c>
      <c r="L600" s="15" t="s">
        <v>242</v>
      </c>
      <c r="M600" s="15">
        <v>1</v>
      </c>
      <c r="N600" s="15" t="s">
        <v>242</v>
      </c>
      <c r="O600" s="15" t="s">
        <v>1124</v>
      </c>
      <c r="P600" s="15"/>
      <c r="Q600" s="15">
        <v>1</v>
      </c>
      <c r="R600" s="15" t="s">
        <v>1125</v>
      </c>
    </row>
    <row r="601" spans="8:18" x14ac:dyDescent="0.35">
      <c r="H601" s="15" t="s">
        <v>1719</v>
      </c>
      <c r="I601" s="15" t="s">
        <v>968</v>
      </c>
      <c r="J601" s="15" t="s">
        <v>581</v>
      </c>
      <c r="K601" s="15" t="s">
        <v>23</v>
      </c>
      <c r="L601" s="15" t="s">
        <v>242</v>
      </c>
      <c r="M601" s="15">
        <v>5</v>
      </c>
      <c r="N601" s="15" t="s">
        <v>242</v>
      </c>
      <c r="O601" s="15" t="s">
        <v>1124</v>
      </c>
      <c r="P601" s="15"/>
      <c r="Q601" s="15">
        <v>5</v>
      </c>
      <c r="R601" s="15" t="s">
        <v>1125</v>
      </c>
    </row>
    <row r="602" spans="8:18" x14ac:dyDescent="0.35">
      <c r="H602" s="15" t="s">
        <v>1720</v>
      </c>
      <c r="I602" s="15" t="s">
        <v>968</v>
      </c>
      <c r="J602" s="15" t="s">
        <v>581</v>
      </c>
      <c r="K602" s="15" t="s">
        <v>23</v>
      </c>
      <c r="L602" s="15" t="s">
        <v>242</v>
      </c>
      <c r="M602" s="15">
        <v>0</v>
      </c>
      <c r="N602" s="15" t="s">
        <v>242</v>
      </c>
      <c r="O602" s="15" t="s">
        <v>1124</v>
      </c>
      <c r="P602" s="15"/>
      <c r="Q602" s="15">
        <v>0</v>
      </c>
      <c r="R602" s="15" t="s">
        <v>1128</v>
      </c>
    </row>
    <row r="603" spans="8:18" x14ac:dyDescent="0.35">
      <c r="H603" s="15" t="s">
        <v>1721</v>
      </c>
      <c r="I603" s="15" t="s">
        <v>969</v>
      </c>
      <c r="J603" s="15" t="s">
        <v>582</v>
      </c>
      <c r="K603" s="15" t="s">
        <v>23</v>
      </c>
      <c r="L603" s="15" t="s">
        <v>242</v>
      </c>
      <c r="M603" s="15">
        <v>3</v>
      </c>
      <c r="N603" s="15" t="s">
        <v>242</v>
      </c>
      <c r="O603" s="15" t="s">
        <v>1124</v>
      </c>
      <c r="P603" s="15"/>
      <c r="Q603" s="15">
        <v>3</v>
      </c>
      <c r="R603" s="15" t="s">
        <v>1125</v>
      </c>
    </row>
    <row r="604" spans="8:18" x14ac:dyDescent="0.35">
      <c r="H604" s="15" t="s">
        <v>1722</v>
      </c>
      <c r="I604" s="15" t="s">
        <v>969</v>
      </c>
      <c r="J604" s="15" t="s">
        <v>582</v>
      </c>
      <c r="K604" s="15" t="s">
        <v>23</v>
      </c>
      <c r="L604" s="15" t="s">
        <v>242</v>
      </c>
      <c r="M604" s="15">
        <v>0</v>
      </c>
      <c r="N604" s="15" t="s">
        <v>242</v>
      </c>
      <c r="O604" s="15" t="s">
        <v>1124</v>
      </c>
      <c r="P604" s="15"/>
      <c r="Q604" s="15">
        <v>0</v>
      </c>
      <c r="R604" s="15" t="s">
        <v>1128</v>
      </c>
    </row>
    <row r="605" spans="8:18" x14ac:dyDescent="0.35">
      <c r="H605" s="15" t="s">
        <v>1723</v>
      </c>
      <c r="I605" s="15" t="s">
        <v>970</v>
      </c>
      <c r="J605" s="15" t="s">
        <v>583</v>
      </c>
      <c r="K605" s="15" t="s">
        <v>23</v>
      </c>
      <c r="L605" s="15" t="s">
        <v>242</v>
      </c>
      <c r="M605" s="15">
        <v>10</v>
      </c>
      <c r="N605" s="15" t="s">
        <v>242</v>
      </c>
      <c r="O605" s="15" t="s">
        <v>1124</v>
      </c>
      <c r="P605" s="15"/>
      <c r="Q605" s="15">
        <v>10</v>
      </c>
      <c r="R605" s="15" t="s">
        <v>1125</v>
      </c>
    </row>
    <row r="606" spans="8:18" x14ac:dyDescent="0.35">
      <c r="H606" s="15" t="s">
        <v>1724</v>
      </c>
      <c r="I606" s="15" t="s">
        <v>584</v>
      </c>
      <c r="J606" s="15" t="s">
        <v>585</v>
      </c>
      <c r="K606" s="15" t="s">
        <v>23</v>
      </c>
      <c r="L606" s="15" t="s">
        <v>242</v>
      </c>
      <c r="M606" s="15">
        <v>0</v>
      </c>
      <c r="N606" s="15" t="s">
        <v>242</v>
      </c>
      <c r="O606" s="15" t="s">
        <v>1124</v>
      </c>
      <c r="P606" s="15"/>
      <c r="Q606" s="15">
        <v>0</v>
      </c>
      <c r="R606" s="15" t="s">
        <v>1128</v>
      </c>
    </row>
    <row r="607" spans="8:18" x14ac:dyDescent="0.35">
      <c r="H607" s="15" t="s">
        <v>1725</v>
      </c>
      <c r="I607" s="15" t="s">
        <v>586</v>
      </c>
      <c r="J607" s="15" t="s">
        <v>587</v>
      </c>
      <c r="K607" s="15" t="s">
        <v>23</v>
      </c>
      <c r="L607" s="15" t="s">
        <v>242</v>
      </c>
      <c r="M607" s="15">
        <v>0</v>
      </c>
      <c r="N607" s="15" t="s">
        <v>242</v>
      </c>
      <c r="O607" s="15" t="s">
        <v>1124</v>
      </c>
      <c r="P607" s="15"/>
      <c r="Q607" s="15">
        <v>0</v>
      </c>
      <c r="R607" s="15" t="s">
        <v>1128</v>
      </c>
    </row>
    <row r="608" spans="8:18" x14ac:dyDescent="0.35">
      <c r="H608" s="15" t="s">
        <v>1726</v>
      </c>
      <c r="I608" s="15" t="s">
        <v>588</v>
      </c>
      <c r="J608" s="15" t="s">
        <v>589</v>
      </c>
      <c r="K608" s="15" t="s">
        <v>23</v>
      </c>
      <c r="L608" s="15" t="s">
        <v>242</v>
      </c>
      <c r="M608" s="15">
        <v>0</v>
      </c>
      <c r="N608" s="15" t="s">
        <v>242</v>
      </c>
      <c r="O608" s="15" t="s">
        <v>1124</v>
      </c>
      <c r="P608" s="15"/>
      <c r="Q608" s="15">
        <v>0</v>
      </c>
      <c r="R608" s="15" t="s">
        <v>1128</v>
      </c>
    </row>
    <row r="609" spans="8:18" x14ac:dyDescent="0.35">
      <c r="H609" s="15" t="s">
        <v>1727</v>
      </c>
      <c r="I609" s="15" t="s">
        <v>590</v>
      </c>
      <c r="J609" s="15" t="s">
        <v>591</v>
      </c>
      <c r="K609" s="15" t="s">
        <v>23</v>
      </c>
      <c r="L609" s="15" t="s">
        <v>242</v>
      </c>
      <c r="M609" s="15">
        <v>1</v>
      </c>
      <c r="N609" s="15" t="s">
        <v>242</v>
      </c>
      <c r="O609" s="15" t="s">
        <v>1124</v>
      </c>
      <c r="P609" s="15"/>
      <c r="Q609" s="15">
        <v>1</v>
      </c>
      <c r="R609" s="15" t="s">
        <v>1125</v>
      </c>
    </row>
    <row r="610" spans="8:18" x14ac:dyDescent="0.35">
      <c r="H610" s="15" t="s">
        <v>1728</v>
      </c>
      <c r="I610" s="15" t="s">
        <v>592</v>
      </c>
      <c r="J610" s="15" t="s">
        <v>593</v>
      </c>
      <c r="K610" s="15" t="s">
        <v>23</v>
      </c>
      <c r="L610" s="15" t="s">
        <v>242</v>
      </c>
      <c r="M610" s="15">
        <v>1</v>
      </c>
      <c r="N610" s="15" t="s">
        <v>242</v>
      </c>
      <c r="O610" s="15" t="s">
        <v>1124</v>
      </c>
      <c r="P610" s="15"/>
      <c r="Q610" s="15">
        <v>1</v>
      </c>
      <c r="R610" s="15" t="s">
        <v>1125</v>
      </c>
    </row>
    <row r="611" spans="8:18" x14ac:dyDescent="0.35">
      <c r="H611" s="15" t="s">
        <v>1729</v>
      </c>
      <c r="I611" s="15" t="s">
        <v>594</v>
      </c>
      <c r="J611" s="15" t="s">
        <v>595</v>
      </c>
      <c r="K611" s="15" t="s">
        <v>23</v>
      </c>
      <c r="L611" s="15" t="s">
        <v>242</v>
      </c>
      <c r="M611" s="15">
        <v>1</v>
      </c>
      <c r="N611" s="15" t="s">
        <v>242</v>
      </c>
      <c r="O611" s="15" t="s">
        <v>1124</v>
      </c>
      <c r="P611" s="15"/>
      <c r="Q611" s="15">
        <v>1</v>
      </c>
      <c r="R611" s="15" t="s">
        <v>1125</v>
      </c>
    </row>
    <row r="612" spans="8:18" x14ac:dyDescent="0.35">
      <c r="H612" s="15" t="s">
        <v>1730</v>
      </c>
      <c r="I612" s="15" t="s">
        <v>971</v>
      </c>
      <c r="J612" s="15" t="s">
        <v>596</v>
      </c>
      <c r="K612" s="15" t="s">
        <v>23</v>
      </c>
      <c r="L612" s="15" t="s">
        <v>242</v>
      </c>
      <c r="M612" s="15">
        <v>9</v>
      </c>
      <c r="N612" s="15" t="s">
        <v>242</v>
      </c>
      <c r="O612" s="15" t="s">
        <v>1124</v>
      </c>
      <c r="P612" s="15"/>
      <c r="Q612" s="15">
        <v>9</v>
      </c>
      <c r="R612" s="15" t="s">
        <v>1125</v>
      </c>
    </row>
    <row r="613" spans="8:18" x14ac:dyDescent="0.35">
      <c r="H613" s="15" t="s">
        <v>1731</v>
      </c>
      <c r="I613" s="15" t="s">
        <v>972</v>
      </c>
      <c r="J613" s="15" t="s">
        <v>597</v>
      </c>
      <c r="K613" s="15" t="s">
        <v>23</v>
      </c>
      <c r="L613" s="15" t="s">
        <v>242</v>
      </c>
      <c r="M613" s="15">
        <v>12</v>
      </c>
      <c r="N613" s="15" t="s">
        <v>242</v>
      </c>
      <c r="O613" s="15" t="s">
        <v>1124</v>
      </c>
      <c r="P613" s="15"/>
      <c r="Q613" s="15">
        <v>12</v>
      </c>
      <c r="R613" s="15" t="s">
        <v>1125</v>
      </c>
    </row>
    <row r="614" spans="8:18" x14ac:dyDescent="0.35">
      <c r="H614" s="15" t="s">
        <v>1732</v>
      </c>
      <c r="I614" s="15" t="s">
        <v>973</v>
      </c>
      <c r="J614" s="15" t="s">
        <v>598</v>
      </c>
      <c r="K614" s="15" t="s">
        <v>23</v>
      </c>
      <c r="L614" s="15" t="s">
        <v>242</v>
      </c>
      <c r="M614" s="15">
        <v>3</v>
      </c>
      <c r="N614" s="15" t="s">
        <v>242</v>
      </c>
      <c r="O614" s="15" t="s">
        <v>1124</v>
      </c>
      <c r="P614" s="15"/>
      <c r="Q614" s="15">
        <v>3</v>
      </c>
      <c r="R614" s="15" t="s">
        <v>1125</v>
      </c>
    </row>
    <row r="615" spans="8:18" x14ac:dyDescent="0.35">
      <c r="H615" s="15" t="s">
        <v>1733</v>
      </c>
      <c r="I615" s="15" t="s">
        <v>599</v>
      </c>
      <c r="J615" s="15" t="s">
        <v>600</v>
      </c>
      <c r="K615" s="15" t="s">
        <v>23</v>
      </c>
      <c r="L615" s="15" t="s">
        <v>242</v>
      </c>
      <c r="M615" s="15">
        <v>0</v>
      </c>
      <c r="N615" s="15" t="s">
        <v>242</v>
      </c>
      <c r="O615" s="15" t="s">
        <v>1124</v>
      </c>
      <c r="P615" s="15"/>
      <c r="Q615" s="15">
        <v>0</v>
      </c>
      <c r="R615" s="15" t="s">
        <v>1128</v>
      </c>
    </row>
    <row r="616" spans="8:18" x14ac:dyDescent="0.35">
      <c r="H616" s="15" t="s">
        <v>1734</v>
      </c>
      <c r="I616" s="15" t="s">
        <v>601</v>
      </c>
      <c r="J616" s="15" t="s">
        <v>602</v>
      </c>
      <c r="K616" s="15" t="s">
        <v>23</v>
      </c>
      <c r="L616" s="15" t="s">
        <v>242</v>
      </c>
      <c r="M616" s="15">
        <v>1</v>
      </c>
      <c r="N616" s="15" t="s">
        <v>242</v>
      </c>
      <c r="O616" s="15" t="s">
        <v>1124</v>
      </c>
      <c r="P616" s="15"/>
      <c r="Q616" s="15">
        <v>1</v>
      </c>
      <c r="R616" s="15" t="s">
        <v>1125</v>
      </c>
    </row>
    <row r="617" spans="8:18" x14ac:dyDescent="0.35">
      <c r="H617" s="15" t="s">
        <v>1735</v>
      </c>
      <c r="I617" s="15" t="s">
        <v>974</v>
      </c>
      <c r="J617" s="15" t="s">
        <v>603</v>
      </c>
      <c r="K617" s="15" t="s">
        <v>23</v>
      </c>
      <c r="L617" s="15" t="s">
        <v>242</v>
      </c>
      <c r="M617" s="15">
        <v>1</v>
      </c>
      <c r="N617" s="15" t="s">
        <v>242</v>
      </c>
      <c r="O617" s="15" t="s">
        <v>1124</v>
      </c>
      <c r="P617" s="15"/>
      <c r="Q617" s="15">
        <v>1</v>
      </c>
      <c r="R617" s="15" t="s">
        <v>1125</v>
      </c>
    </row>
    <row r="618" spans="8:18" x14ac:dyDescent="0.35">
      <c r="H618" s="15" t="s">
        <v>1736</v>
      </c>
      <c r="I618" s="15" t="s">
        <v>975</v>
      </c>
      <c r="J618" s="15" t="s">
        <v>604</v>
      </c>
      <c r="K618" s="15" t="s">
        <v>23</v>
      </c>
      <c r="L618" s="15" t="s">
        <v>242</v>
      </c>
      <c r="M618" s="15">
        <v>2</v>
      </c>
      <c r="N618" s="15" t="s">
        <v>242</v>
      </c>
      <c r="O618" s="15" t="s">
        <v>1124</v>
      </c>
      <c r="P618" s="15"/>
      <c r="Q618" s="15">
        <v>2</v>
      </c>
      <c r="R618" s="15" t="s">
        <v>1125</v>
      </c>
    </row>
    <row r="619" spans="8:18" x14ac:dyDescent="0.35">
      <c r="H619" s="15" t="s">
        <v>1737</v>
      </c>
      <c r="I619" s="15" t="s">
        <v>976</v>
      </c>
      <c r="J619" s="15" t="s">
        <v>605</v>
      </c>
      <c r="K619" s="15" t="s">
        <v>23</v>
      </c>
      <c r="L619" s="15" t="s">
        <v>242</v>
      </c>
      <c r="M619" s="15">
        <v>20</v>
      </c>
      <c r="N619" s="15" t="s">
        <v>242</v>
      </c>
      <c r="O619" s="15" t="s">
        <v>1124</v>
      </c>
      <c r="P619" s="15"/>
      <c r="Q619" s="15">
        <v>20</v>
      </c>
      <c r="R619" s="15" t="s">
        <v>1125</v>
      </c>
    </row>
    <row r="620" spans="8:18" x14ac:dyDescent="0.35">
      <c r="H620" s="15" t="s">
        <v>1738</v>
      </c>
      <c r="I620" s="15" t="s">
        <v>606</v>
      </c>
      <c r="J620" s="15" t="s">
        <v>607</v>
      </c>
      <c r="K620" s="15" t="s">
        <v>23</v>
      </c>
      <c r="L620" s="15" t="s">
        <v>242</v>
      </c>
      <c r="M620" s="15">
        <v>0</v>
      </c>
      <c r="N620" s="15" t="s">
        <v>242</v>
      </c>
      <c r="O620" s="15" t="s">
        <v>1124</v>
      </c>
      <c r="P620" s="15"/>
      <c r="Q620" s="15">
        <v>0</v>
      </c>
      <c r="R620" s="15" t="s">
        <v>1128</v>
      </c>
    </row>
    <row r="621" spans="8:18" x14ac:dyDescent="0.35">
      <c r="H621" s="15" t="s">
        <v>1739</v>
      </c>
      <c r="I621" s="15" t="s">
        <v>977</v>
      </c>
      <c r="J621" s="15" t="s">
        <v>608</v>
      </c>
      <c r="K621" s="15" t="s">
        <v>23</v>
      </c>
      <c r="L621" s="15" t="s">
        <v>242</v>
      </c>
      <c r="M621" s="15">
        <v>2</v>
      </c>
      <c r="N621" s="15" t="s">
        <v>242</v>
      </c>
      <c r="O621" s="15" t="s">
        <v>1124</v>
      </c>
      <c r="P621" s="15"/>
      <c r="Q621" s="15">
        <v>2</v>
      </c>
      <c r="R621" s="15" t="s">
        <v>1125</v>
      </c>
    </row>
    <row r="622" spans="8:18" x14ac:dyDescent="0.35">
      <c r="H622" s="15" t="s">
        <v>1740</v>
      </c>
      <c r="I622" s="15" t="s">
        <v>978</v>
      </c>
      <c r="J622" s="15" t="s">
        <v>609</v>
      </c>
      <c r="K622" s="15" t="s">
        <v>23</v>
      </c>
      <c r="L622" s="15" t="s">
        <v>242</v>
      </c>
      <c r="M622" s="15">
        <v>500</v>
      </c>
      <c r="N622" s="15" t="s">
        <v>242</v>
      </c>
      <c r="O622" s="15" t="s">
        <v>1124</v>
      </c>
      <c r="P622" s="15"/>
      <c r="Q622" s="15">
        <v>500</v>
      </c>
      <c r="R622" s="15" t="s">
        <v>1125</v>
      </c>
    </row>
    <row r="623" spans="8:18" x14ac:dyDescent="0.35">
      <c r="H623" s="15" t="s">
        <v>1741</v>
      </c>
      <c r="I623" s="15" t="s">
        <v>979</v>
      </c>
      <c r="J623" s="15" t="s">
        <v>610</v>
      </c>
      <c r="K623" s="15" t="s">
        <v>23</v>
      </c>
      <c r="L623" s="15" t="s">
        <v>242</v>
      </c>
      <c r="M623" s="15">
        <v>0</v>
      </c>
      <c r="N623" s="15" t="s">
        <v>242</v>
      </c>
      <c r="O623" s="15" t="s">
        <v>1124</v>
      </c>
      <c r="P623" s="15"/>
      <c r="Q623" s="15">
        <v>0</v>
      </c>
      <c r="R623" s="15" t="s">
        <v>1128</v>
      </c>
    </row>
    <row r="624" spans="8:18" x14ac:dyDescent="0.35">
      <c r="H624" s="15" t="s">
        <v>1742</v>
      </c>
      <c r="I624" s="15" t="s">
        <v>979</v>
      </c>
      <c r="J624" s="15" t="s">
        <v>610</v>
      </c>
      <c r="K624" s="15" t="s">
        <v>23</v>
      </c>
      <c r="L624" s="15" t="s">
        <v>242</v>
      </c>
      <c r="M624" s="15">
        <v>11</v>
      </c>
      <c r="N624" s="15" t="s">
        <v>242</v>
      </c>
      <c r="O624" s="15" t="s">
        <v>1124</v>
      </c>
      <c r="P624" s="15"/>
      <c r="Q624" s="15">
        <v>11</v>
      </c>
      <c r="R624" s="15" t="s">
        <v>1125</v>
      </c>
    </row>
    <row r="625" spans="8:18" x14ac:dyDescent="0.35">
      <c r="H625" s="15" t="s">
        <v>1743</v>
      </c>
      <c r="I625" s="15" t="s">
        <v>980</v>
      </c>
      <c r="J625" s="15" t="s">
        <v>92</v>
      </c>
      <c r="K625" s="15" t="s">
        <v>23</v>
      </c>
      <c r="L625" s="15" t="s">
        <v>242</v>
      </c>
      <c r="M625" s="15">
        <v>39</v>
      </c>
      <c r="N625" s="15" t="s">
        <v>242</v>
      </c>
      <c r="O625" s="15" t="s">
        <v>1124</v>
      </c>
      <c r="P625" s="15"/>
      <c r="Q625" s="15">
        <v>39</v>
      </c>
      <c r="R625" s="15" t="s">
        <v>1125</v>
      </c>
    </row>
    <row r="626" spans="8:18" x14ac:dyDescent="0.35">
      <c r="H626" s="15" t="s">
        <v>1744</v>
      </c>
      <c r="I626" s="15" t="s">
        <v>981</v>
      </c>
      <c r="J626" s="15" t="s">
        <v>611</v>
      </c>
      <c r="K626" s="15" t="s">
        <v>23</v>
      </c>
      <c r="L626" s="15" t="s">
        <v>242</v>
      </c>
      <c r="M626" s="15">
        <v>26</v>
      </c>
      <c r="N626" s="15" t="s">
        <v>242</v>
      </c>
      <c r="O626" s="15" t="s">
        <v>1124</v>
      </c>
      <c r="P626" s="15"/>
      <c r="Q626" s="15">
        <v>26</v>
      </c>
      <c r="R626" s="15" t="s">
        <v>1125</v>
      </c>
    </row>
    <row r="627" spans="8:18" x14ac:dyDescent="0.35">
      <c r="H627" s="15" t="s">
        <v>1745</v>
      </c>
      <c r="I627" s="15" t="s">
        <v>982</v>
      </c>
      <c r="J627" s="15" t="s">
        <v>612</v>
      </c>
      <c r="K627" s="15" t="s">
        <v>23</v>
      </c>
      <c r="L627" s="15" t="s">
        <v>242</v>
      </c>
      <c r="M627" s="15">
        <v>25</v>
      </c>
      <c r="N627" s="15" t="s">
        <v>242</v>
      </c>
      <c r="O627" s="15" t="s">
        <v>1124</v>
      </c>
      <c r="P627" s="15"/>
      <c r="Q627" s="15">
        <v>25</v>
      </c>
      <c r="R627" s="15" t="s">
        <v>1125</v>
      </c>
    </row>
    <row r="628" spans="8:18" x14ac:dyDescent="0.35">
      <c r="H628" s="15" t="s">
        <v>1746</v>
      </c>
      <c r="I628" s="15" t="s">
        <v>239</v>
      </c>
      <c r="J628" s="15" t="s">
        <v>240</v>
      </c>
      <c r="K628" s="15" t="s">
        <v>23</v>
      </c>
      <c r="L628" s="15" t="s">
        <v>242</v>
      </c>
      <c r="M628" s="15">
        <v>8</v>
      </c>
      <c r="N628" s="15" t="s">
        <v>242</v>
      </c>
      <c r="O628" s="15" t="s">
        <v>1124</v>
      </c>
      <c r="P628" s="15"/>
      <c r="Q628" s="15">
        <v>8</v>
      </c>
      <c r="R628" s="15" t="s">
        <v>1125</v>
      </c>
    </row>
    <row r="629" spans="8:18" x14ac:dyDescent="0.35">
      <c r="H629" s="15" t="s">
        <v>1747</v>
      </c>
      <c r="I629" s="15" t="s">
        <v>101</v>
      </c>
      <c r="J629" s="15" t="s">
        <v>102</v>
      </c>
      <c r="K629" s="15" t="s">
        <v>23</v>
      </c>
      <c r="L629" s="15" t="s">
        <v>242</v>
      </c>
      <c r="M629" s="15">
        <v>90</v>
      </c>
      <c r="N629" s="15" t="s">
        <v>242</v>
      </c>
      <c r="O629" s="15" t="s">
        <v>1124</v>
      </c>
      <c r="P629" s="15"/>
      <c r="Q629" s="15">
        <v>90</v>
      </c>
      <c r="R629" s="15" t="s">
        <v>1125</v>
      </c>
    </row>
    <row r="630" spans="8:18" x14ac:dyDescent="0.35">
      <c r="H630" s="15" t="s">
        <v>1748</v>
      </c>
      <c r="I630" s="15" t="s">
        <v>101</v>
      </c>
      <c r="J630" s="15" t="s">
        <v>102</v>
      </c>
      <c r="K630" s="15" t="s">
        <v>23</v>
      </c>
      <c r="L630" s="15" t="s">
        <v>242</v>
      </c>
      <c r="M630" s="15">
        <v>0</v>
      </c>
      <c r="N630" s="15" t="s">
        <v>242</v>
      </c>
      <c r="O630" s="15" t="s">
        <v>1124</v>
      </c>
      <c r="P630" s="15"/>
      <c r="Q630" s="15">
        <v>0</v>
      </c>
      <c r="R630" s="15" t="s">
        <v>1128</v>
      </c>
    </row>
    <row r="631" spans="8:18" x14ac:dyDescent="0.35">
      <c r="H631" s="15" t="s">
        <v>1749</v>
      </c>
      <c r="I631" s="15" t="s">
        <v>983</v>
      </c>
      <c r="J631" s="15" t="s">
        <v>93</v>
      </c>
      <c r="K631" s="15" t="s">
        <v>23</v>
      </c>
      <c r="L631" s="15" t="s">
        <v>242</v>
      </c>
      <c r="M631" s="15">
        <v>91</v>
      </c>
      <c r="N631" s="15" t="s">
        <v>242</v>
      </c>
      <c r="O631" s="15" t="s">
        <v>1124</v>
      </c>
      <c r="P631" s="15"/>
      <c r="Q631" s="15">
        <v>91</v>
      </c>
      <c r="R631" s="15" t="s">
        <v>1125</v>
      </c>
    </row>
    <row r="632" spans="8:18" x14ac:dyDescent="0.35">
      <c r="H632" s="15" t="s">
        <v>1750</v>
      </c>
      <c r="I632" s="15" t="s">
        <v>99</v>
      </c>
      <c r="J632" s="15" t="s">
        <v>100</v>
      </c>
      <c r="K632" s="15" t="s">
        <v>23</v>
      </c>
      <c r="L632" s="15" t="s">
        <v>242</v>
      </c>
      <c r="M632" s="15">
        <v>24</v>
      </c>
      <c r="N632" s="15" t="s">
        <v>242</v>
      </c>
      <c r="O632" s="15" t="s">
        <v>1124</v>
      </c>
      <c r="P632" s="15"/>
      <c r="Q632" s="15">
        <v>24</v>
      </c>
      <c r="R632" s="15" t="s">
        <v>1125</v>
      </c>
    </row>
    <row r="633" spans="8:18" x14ac:dyDescent="0.35">
      <c r="H633" s="15" t="s">
        <v>1751</v>
      </c>
      <c r="I633" s="15" t="s">
        <v>984</v>
      </c>
      <c r="J633" s="15" t="s">
        <v>613</v>
      </c>
      <c r="K633" s="15" t="s">
        <v>23</v>
      </c>
      <c r="L633" s="15" t="s">
        <v>242</v>
      </c>
      <c r="M633" s="15">
        <v>1</v>
      </c>
      <c r="N633" s="15" t="s">
        <v>242</v>
      </c>
      <c r="O633" s="15" t="s">
        <v>1124</v>
      </c>
      <c r="P633" s="15"/>
      <c r="Q633" s="15">
        <v>1</v>
      </c>
      <c r="R633" s="15" t="s">
        <v>1125</v>
      </c>
    </row>
    <row r="634" spans="8:18" x14ac:dyDescent="0.35">
      <c r="H634" s="15" t="s">
        <v>1752</v>
      </c>
      <c r="I634" s="15" t="s">
        <v>985</v>
      </c>
      <c r="J634" s="15" t="s">
        <v>614</v>
      </c>
      <c r="K634" s="15" t="s">
        <v>23</v>
      </c>
      <c r="L634" s="15" t="s">
        <v>242</v>
      </c>
      <c r="M634" s="15">
        <v>1</v>
      </c>
      <c r="N634" s="15" t="s">
        <v>242</v>
      </c>
      <c r="O634" s="15" t="s">
        <v>1124</v>
      </c>
      <c r="P634" s="15"/>
      <c r="Q634" s="15">
        <v>1</v>
      </c>
      <c r="R634" s="15" t="s">
        <v>1125</v>
      </c>
    </row>
    <row r="635" spans="8:18" x14ac:dyDescent="0.35">
      <c r="H635" s="15" t="s">
        <v>1753</v>
      </c>
      <c r="I635" s="15" t="s">
        <v>986</v>
      </c>
      <c r="J635" s="15" t="s">
        <v>615</v>
      </c>
      <c r="K635" s="15" t="s">
        <v>23</v>
      </c>
      <c r="L635" s="15" t="s">
        <v>242</v>
      </c>
      <c r="M635" s="15">
        <v>250</v>
      </c>
      <c r="N635" s="15" t="s">
        <v>242</v>
      </c>
      <c r="O635" s="15" t="s">
        <v>1124</v>
      </c>
      <c r="P635" s="15"/>
      <c r="Q635" s="15">
        <v>250</v>
      </c>
      <c r="R635" s="15" t="s">
        <v>1125</v>
      </c>
    </row>
    <row r="636" spans="8:18" x14ac:dyDescent="0.35">
      <c r="H636" s="15" t="s">
        <v>1754</v>
      </c>
      <c r="I636" s="15" t="s">
        <v>616</v>
      </c>
      <c r="J636" s="15" t="s">
        <v>617</v>
      </c>
      <c r="K636" s="15" t="s">
        <v>23</v>
      </c>
      <c r="L636" s="15" t="s">
        <v>242</v>
      </c>
      <c r="M636" s="15">
        <v>61</v>
      </c>
      <c r="N636" s="15" t="s">
        <v>242</v>
      </c>
      <c r="O636" s="15" t="s">
        <v>1124</v>
      </c>
      <c r="P636" s="15"/>
      <c r="Q636" s="15">
        <v>61</v>
      </c>
      <c r="R636" s="15" t="s">
        <v>1125</v>
      </c>
    </row>
    <row r="637" spans="8:18" x14ac:dyDescent="0.35">
      <c r="H637" s="15" t="s">
        <v>1755</v>
      </c>
      <c r="I637" s="15" t="s">
        <v>805</v>
      </c>
      <c r="J637" s="15" t="s">
        <v>618</v>
      </c>
      <c r="K637" s="15" t="s">
        <v>23</v>
      </c>
      <c r="L637" s="15" t="s">
        <v>242</v>
      </c>
      <c r="M637" s="15">
        <v>3</v>
      </c>
      <c r="N637" s="15" t="s">
        <v>242</v>
      </c>
      <c r="O637" s="15" t="s">
        <v>1124</v>
      </c>
      <c r="P637" s="15"/>
      <c r="Q637" s="15">
        <v>3</v>
      </c>
      <c r="R637" s="15" t="s">
        <v>1125</v>
      </c>
    </row>
    <row r="638" spans="8:18" x14ac:dyDescent="0.35">
      <c r="H638" s="15" t="s">
        <v>1756</v>
      </c>
      <c r="I638" s="15" t="s">
        <v>805</v>
      </c>
      <c r="J638" s="15" t="s">
        <v>618</v>
      </c>
      <c r="K638" s="15" t="s">
        <v>23</v>
      </c>
      <c r="L638" s="15" t="s">
        <v>242</v>
      </c>
      <c r="M638" s="15">
        <v>0</v>
      </c>
      <c r="N638" s="15" t="s">
        <v>242</v>
      </c>
      <c r="O638" s="15" t="s">
        <v>1124</v>
      </c>
      <c r="P638" s="15"/>
      <c r="Q638" s="15">
        <v>0</v>
      </c>
      <c r="R638" s="15" t="s">
        <v>1128</v>
      </c>
    </row>
    <row r="639" spans="8:18" x14ac:dyDescent="0.35">
      <c r="H639" s="15" t="s">
        <v>1757</v>
      </c>
      <c r="I639" s="15" t="s">
        <v>987</v>
      </c>
      <c r="J639" s="15" t="s">
        <v>619</v>
      </c>
      <c r="K639" s="15" t="s">
        <v>23</v>
      </c>
      <c r="L639" s="15" t="s">
        <v>242</v>
      </c>
      <c r="M639" s="15">
        <v>500</v>
      </c>
      <c r="N639" s="15" t="s">
        <v>242</v>
      </c>
      <c r="O639" s="15" t="s">
        <v>1124</v>
      </c>
      <c r="P639" s="15"/>
      <c r="Q639" s="15">
        <v>500</v>
      </c>
      <c r="R639" s="15" t="s">
        <v>1125</v>
      </c>
    </row>
    <row r="640" spans="8:18" x14ac:dyDescent="0.35">
      <c r="H640" s="15" t="s">
        <v>1758</v>
      </c>
      <c r="I640" s="15" t="s">
        <v>988</v>
      </c>
      <c r="J640" s="15" t="s">
        <v>20</v>
      </c>
      <c r="K640" s="15" t="s">
        <v>23</v>
      </c>
      <c r="L640" s="15" t="s">
        <v>242</v>
      </c>
      <c r="M640" s="15">
        <v>20</v>
      </c>
      <c r="N640" s="15" t="s">
        <v>242</v>
      </c>
      <c r="O640" s="15" t="s">
        <v>1124</v>
      </c>
      <c r="P640" s="15"/>
      <c r="Q640" s="15">
        <v>20</v>
      </c>
      <c r="R640" s="15" t="s">
        <v>1125</v>
      </c>
    </row>
    <row r="641" spans="8:18" x14ac:dyDescent="0.35">
      <c r="H641" s="15" t="s">
        <v>1759</v>
      </c>
      <c r="I641" s="15" t="s">
        <v>788</v>
      </c>
      <c r="J641" s="15" t="s">
        <v>620</v>
      </c>
      <c r="K641" s="15" t="s">
        <v>23</v>
      </c>
      <c r="L641" s="15" t="s">
        <v>242</v>
      </c>
      <c r="M641" s="15">
        <v>10</v>
      </c>
      <c r="N641" s="15" t="s">
        <v>242</v>
      </c>
      <c r="O641" s="15" t="s">
        <v>1124</v>
      </c>
      <c r="P641" s="15"/>
      <c r="Q641" s="15">
        <v>10</v>
      </c>
      <c r="R641" s="15" t="s">
        <v>1125</v>
      </c>
    </row>
    <row r="642" spans="8:18" x14ac:dyDescent="0.35">
      <c r="H642" s="15" t="s">
        <v>1760</v>
      </c>
      <c r="I642" s="15" t="s">
        <v>788</v>
      </c>
      <c r="J642" s="15" t="s">
        <v>620</v>
      </c>
      <c r="K642" s="15" t="s">
        <v>23</v>
      </c>
      <c r="L642" s="15" t="s">
        <v>242</v>
      </c>
      <c r="M642" s="15">
        <v>0</v>
      </c>
      <c r="N642" s="15" t="s">
        <v>242</v>
      </c>
      <c r="O642" s="15" t="s">
        <v>1124</v>
      </c>
      <c r="P642" s="15"/>
      <c r="Q642" s="15">
        <v>0</v>
      </c>
      <c r="R642" s="15" t="s">
        <v>1128</v>
      </c>
    </row>
    <row r="643" spans="8:18" x14ac:dyDescent="0.35">
      <c r="H643" s="15" t="s">
        <v>1761</v>
      </c>
      <c r="I643" s="15" t="s">
        <v>788</v>
      </c>
      <c r="J643" s="15" t="s">
        <v>621</v>
      </c>
      <c r="K643" s="15" t="s">
        <v>23</v>
      </c>
      <c r="L643" s="15" t="s">
        <v>242</v>
      </c>
      <c r="M643" s="15">
        <v>4</v>
      </c>
      <c r="N643" s="15" t="s">
        <v>242</v>
      </c>
      <c r="O643" s="15" t="s">
        <v>1124</v>
      </c>
      <c r="P643" s="15"/>
      <c r="Q643" s="15">
        <v>4</v>
      </c>
      <c r="R643" s="15" t="s">
        <v>1125</v>
      </c>
    </row>
    <row r="644" spans="8:18" x14ac:dyDescent="0.35">
      <c r="H644" s="15" t="s">
        <v>1762</v>
      </c>
      <c r="I644" s="15" t="s">
        <v>989</v>
      </c>
      <c r="J644" s="15" t="s">
        <v>622</v>
      </c>
      <c r="K644" s="15" t="s">
        <v>23</v>
      </c>
      <c r="L644" s="15" t="s">
        <v>242</v>
      </c>
      <c r="M644" s="15">
        <v>1</v>
      </c>
      <c r="N644" s="15" t="s">
        <v>242</v>
      </c>
      <c r="O644" s="15" t="s">
        <v>1124</v>
      </c>
      <c r="P644" s="15"/>
      <c r="Q644" s="15">
        <v>1</v>
      </c>
      <c r="R644" s="15" t="s">
        <v>1125</v>
      </c>
    </row>
    <row r="645" spans="8:18" x14ac:dyDescent="0.35">
      <c r="H645" s="15" t="s">
        <v>1763</v>
      </c>
      <c r="I645" s="15" t="s">
        <v>990</v>
      </c>
      <c r="J645" s="15" t="s">
        <v>623</v>
      </c>
      <c r="K645" s="15" t="s">
        <v>23</v>
      </c>
      <c r="L645" s="15" t="s">
        <v>242</v>
      </c>
      <c r="M645" s="15">
        <v>1</v>
      </c>
      <c r="N645" s="15" t="s">
        <v>242</v>
      </c>
      <c r="O645" s="15" t="s">
        <v>1124</v>
      </c>
      <c r="P645" s="15"/>
      <c r="Q645" s="15">
        <v>1</v>
      </c>
      <c r="R645" s="15" t="s">
        <v>1125</v>
      </c>
    </row>
    <row r="646" spans="8:18" x14ac:dyDescent="0.35">
      <c r="H646" s="15" t="s">
        <v>1764</v>
      </c>
      <c r="I646" s="15" t="s">
        <v>991</v>
      </c>
      <c r="J646" s="15" t="s">
        <v>624</v>
      </c>
      <c r="K646" s="15" t="s">
        <v>23</v>
      </c>
      <c r="L646" s="15" t="s">
        <v>242</v>
      </c>
      <c r="M646" s="15">
        <v>2</v>
      </c>
      <c r="N646" s="15" t="s">
        <v>242</v>
      </c>
      <c r="O646" s="15" t="s">
        <v>1124</v>
      </c>
      <c r="P646" s="15"/>
      <c r="Q646" s="15">
        <v>2</v>
      </c>
      <c r="R646" s="15" t="s">
        <v>1125</v>
      </c>
    </row>
    <row r="647" spans="8:18" x14ac:dyDescent="0.35">
      <c r="H647" s="15" t="s">
        <v>1765</v>
      </c>
      <c r="I647" s="15" t="s">
        <v>992</v>
      </c>
      <c r="J647" s="15" t="s">
        <v>625</v>
      </c>
      <c r="K647" s="15" t="s">
        <v>23</v>
      </c>
      <c r="L647" s="15" t="s">
        <v>242</v>
      </c>
      <c r="M647" s="15">
        <v>1</v>
      </c>
      <c r="N647" s="15" t="s">
        <v>242</v>
      </c>
      <c r="O647" s="15" t="s">
        <v>1124</v>
      </c>
      <c r="P647" s="15"/>
      <c r="Q647" s="15">
        <v>1</v>
      </c>
      <c r="R647" s="15" t="s">
        <v>1125</v>
      </c>
    </row>
    <row r="648" spans="8:18" x14ac:dyDescent="0.35">
      <c r="H648" s="15" t="s">
        <v>1766</v>
      </c>
      <c r="I648" s="15" t="s">
        <v>626</v>
      </c>
      <c r="J648" s="15" t="s">
        <v>627</v>
      </c>
      <c r="K648" s="15" t="s">
        <v>23</v>
      </c>
      <c r="L648" s="15" t="s">
        <v>242</v>
      </c>
      <c r="M648" s="15">
        <v>7</v>
      </c>
      <c r="N648" s="15" t="s">
        <v>242</v>
      </c>
      <c r="O648" s="15" t="s">
        <v>1124</v>
      </c>
      <c r="P648" s="15"/>
      <c r="Q648" s="15">
        <v>7</v>
      </c>
      <c r="R648" s="15" t="s">
        <v>1125</v>
      </c>
    </row>
    <row r="649" spans="8:18" x14ac:dyDescent="0.35">
      <c r="H649" s="15" t="s">
        <v>1767</v>
      </c>
      <c r="I649" s="15" t="s">
        <v>626</v>
      </c>
      <c r="J649" s="15" t="s">
        <v>627</v>
      </c>
      <c r="K649" s="15" t="s">
        <v>23</v>
      </c>
      <c r="L649" s="15" t="s">
        <v>242</v>
      </c>
      <c r="M649" s="15">
        <v>0</v>
      </c>
      <c r="N649" s="15" t="s">
        <v>242</v>
      </c>
      <c r="O649" s="15" t="s">
        <v>1124</v>
      </c>
      <c r="P649" s="15"/>
      <c r="Q649" s="15">
        <v>0</v>
      </c>
      <c r="R649" s="15" t="s">
        <v>1128</v>
      </c>
    </row>
    <row r="650" spans="8:18" x14ac:dyDescent="0.35">
      <c r="H650" s="15" t="s">
        <v>1768</v>
      </c>
      <c r="I650" s="15" t="s">
        <v>993</v>
      </c>
      <c r="J650" s="15" t="s">
        <v>628</v>
      </c>
      <c r="K650" s="15" t="s">
        <v>23</v>
      </c>
      <c r="L650" s="15" t="s">
        <v>242</v>
      </c>
      <c r="M650" s="15">
        <v>2</v>
      </c>
      <c r="N650" s="15" t="s">
        <v>242</v>
      </c>
      <c r="O650" s="15" t="s">
        <v>1124</v>
      </c>
      <c r="P650" s="15"/>
      <c r="Q650" s="15">
        <v>2</v>
      </c>
      <c r="R650" s="15" t="s">
        <v>1125</v>
      </c>
    </row>
    <row r="651" spans="8:18" x14ac:dyDescent="0.35">
      <c r="H651" s="15" t="s">
        <v>1769</v>
      </c>
      <c r="I651" s="15" t="s">
        <v>994</v>
      </c>
      <c r="J651" s="15" t="s">
        <v>629</v>
      </c>
      <c r="K651" s="15" t="s">
        <v>23</v>
      </c>
      <c r="L651" s="15" t="s">
        <v>242</v>
      </c>
      <c r="M651" s="15">
        <v>40</v>
      </c>
      <c r="N651" s="15" t="s">
        <v>242</v>
      </c>
      <c r="O651" s="15" t="s">
        <v>1124</v>
      </c>
      <c r="P651" s="15"/>
      <c r="Q651" s="15">
        <v>40</v>
      </c>
      <c r="R651" s="15" t="s">
        <v>1125</v>
      </c>
    </row>
    <row r="652" spans="8:18" x14ac:dyDescent="0.35">
      <c r="H652" s="15" t="s">
        <v>1770</v>
      </c>
      <c r="I652" s="15" t="s">
        <v>995</v>
      </c>
      <c r="J652" s="15" t="s">
        <v>630</v>
      </c>
      <c r="K652" s="15" t="s">
        <v>23</v>
      </c>
      <c r="L652" s="15" t="s">
        <v>242</v>
      </c>
      <c r="M652" s="15">
        <v>20</v>
      </c>
      <c r="N652" s="15" t="s">
        <v>242</v>
      </c>
      <c r="O652" s="15" t="s">
        <v>1124</v>
      </c>
      <c r="P652" s="15"/>
      <c r="Q652" s="15">
        <v>20</v>
      </c>
      <c r="R652" s="15" t="s">
        <v>1125</v>
      </c>
    </row>
    <row r="653" spans="8:18" x14ac:dyDescent="0.35">
      <c r="H653" s="15" t="s">
        <v>1771</v>
      </c>
      <c r="I653" s="15" t="s">
        <v>996</v>
      </c>
      <c r="J653" s="15" t="s">
        <v>631</v>
      </c>
      <c r="K653" s="15" t="s">
        <v>23</v>
      </c>
      <c r="L653" s="15" t="s">
        <v>242</v>
      </c>
      <c r="M653" s="15">
        <v>16</v>
      </c>
      <c r="N653" s="15" t="s">
        <v>242</v>
      </c>
      <c r="O653" s="15" t="s">
        <v>1124</v>
      </c>
      <c r="P653" s="15"/>
      <c r="Q653" s="15">
        <v>16</v>
      </c>
      <c r="R653" s="15" t="s">
        <v>1125</v>
      </c>
    </row>
    <row r="654" spans="8:18" x14ac:dyDescent="0.35">
      <c r="H654" s="15" t="s">
        <v>1772</v>
      </c>
      <c r="I654" s="15" t="s">
        <v>997</v>
      </c>
      <c r="J654" s="15" t="s">
        <v>632</v>
      </c>
      <c r="K654" s="15" t="s">
        <v>23</v>
      </c>
      <c r="L654" s="15" t="s">
        <v>242</v>
      </c>
      <c r="M654" s="15">
        <v>2</v>
      </c>
      <c r="N654" s="15" t="s">
        <v>242</v>
      </c>
      <c r="O654" s="15" t="s">
        <v>1124</v>
      </c>
      <c r="P654" s="15"/>
      <c r="Q654" s="15">
        <v>2</v>
      </c>
      <c r="R654" s="15" t="s">
        <v>1125</v>
      </c>
    </row>
    <row r="655" spans="8:18" x14ac:dyDescent="0.35">
      <c r="H655" s="15" t="s">
        <v>1773</v>
      </c>
      <c r="I655" s="15" t="s">
        <v>998</v>
      </c>
      <c r="J655" s="15" t="s">
        <v>633</v>
      </c>
      <c r="K655" s="15" t="s">
        <v>23</v>
      </c>
      <c r="L655" s="15" t="s">
        <v>242</v>
      </c>
      <c r="M655" s="15">
        <v>3</v>
      </c>
      <c r="N655" s="15" t="s">
        <v>242</v>
      </c>
      <c r="O655" s="15" t="s">
        <v>1124</v>
      </c>
      <c r="P655" s="15"/>
      <c r="Q655" s="15">
        <v>3</v>
      </c>
      <c r="R655" s="15" t="s">
        <v>1125</v>
      </c>
    </row>
    <row r="656" spans="8:18" x14ac:dyDescent="0.35">
      <c r="H656" s="15" t="s">
        <v>1774</v>
      </c>
      <c r="I656" s="15" t="s">
        <v>998</v>
      </c>
      <c r="J656" s="15" t="s">
        <v>633</v>
      </c>
      <c r="K656" s="15" t="s">
        <v>23</v>
      </c>
      <c r="L656" s="15" t="s">
        <v>242</v>
      </c>
      <c r="M656" s="15">
        <v>0</v>
      </c>
      <c r="N656" s="15" t="s">
        <v>242</v>
      </c>
      <c r="O656" s="15" t="s">
        <v>1124</v>
      </c>
      <c r="P656" s="15"/>
      <c r="Q656" s="15">
        <v>0</v>
      </c>
      <c r="R656" s="15" t="s">
        <v>1128</v>
      </c>
    </row>
    <row r="657" spans="8:18" x14ac:dyDescent="0.35">
      <c r="H657" s="15" t="s">
        <v>1775</v>
      </c>
      <c r="I657" s="15" t="s">
        <v>950</v>
      </c>
      <c r="J657" s="15" t="s">
        <v>634</v>
      </c>
      <c r="K657" s="15" t="s">
        <v>23</v>
      </c>
      <c r="L657" s="15" t="s">
        <v>242</v>
      </c>
      <c r="M657" s="15">
        <v>4</v>
      </c>
      <c r="N657" s="15" t="s">
        <v>242</v>
      </c>
      <c r="O657" s="15" t="s">
        <v>1124</v>
      </c>
      <c r="P657" s="15"/>
      <c r="Q657" s="15">
        <v>4</v>
      </c>
      <c r="R657" s="15" t="s">
        <v>1125</v>
      </c>
    </row>
    <row r="658" spans="8:18" x14ac:dyDescent="0.35">
      <c r="H658" s="15" t="s">
        <v>1776</v>
      </c>
      <c r="I658" s="15" t="s">
        <v>950</v>
      </c>
      <c r="J658" s="15" t="s">
        <v>635</v>
      </c>
      <c r="K658" s="15" t="s">
        <v>23</v>
      </c>
      <c r="L658" s="15" t="s">
        <v>242</v>
      </c>
      <c r="M658" s="15">
        <v>64</v>
      </c>
      <c r="N658" s="15" t="s">
        <v>242</v>
      </c>
      <c r="O658" s="15" t="s">
        <v>1124</v>
      </c>
      <c r="P658" s="15"/>
      <c r="Q658" s="15">
        <v>64</v>
      </c>
      <c r="R658" s="15" t="s">
        <v>1125</v>
      </c>
    </row>
    <row r="659" spans="8:18" x14ac:dyDescent="0.35">
      <c r="H659" s="15" t="s">
        <v>1777</v>
      </c>
      <c r="I659" s="15" t="s">
        <v>950</v>
      </c>
      <c r="J659" s="15" t="s">
        <v>636</v>
      </c>
      <c r="K659" s="15" t="s">
        <v>23</v>
      </c>
      <c r="L659" s="15" t="s">
        <v>242</v>
      </c>
      <c r="M659" s="15">
        <v>8</v>
      </c>
      <c r="N659" s="15" t="s">
        <v>242</v>
      </c>
      <c r="O659" s="15" t="s">
        <v>1124</v>
      </c>
      <c r="P659" s="15"/>
      <c r="Q659" s="15">
        <v>8</v>
      </c>
      <c r="R659" s="15" t="s">
        <v>1125</v>
      </c>
    </row>
    <row r="660" spans="8:18" x14ac:dyDescent="0.35">
      <c r="H660" s="15" t="s">
        <v>1778</v>
      </c>
      <c r="I660" s="15" t="s">
        <v>999</v>
      </c>
      <c r="J660" s="15" t="s">
        <v>637</v>
      </c>
      <c r="K660" s="15" t="s">
        <v>23</v>
      </c>
      <c r="L660" s="15" t="s">
        <v>242</v>
      </c>
      <c r="M660" s="15">
        <v>5</v>
      </c>
      <c r="N660" s="15" t="s">
        <v>242</v>
      </c>
      <c r="O660" s="15" t="s">
        <v>1124</v>
      </c>
      <c r="P660" s="15"/>
      <c r="Q660" s="15">
        <v>5</v>
      </c>
      <c r="R660" s="15" t="s">
        <v>1125</v>
      </c>
    </row>
    <row r="661" spans="8:18" x14ac:dyDescent="0.35">
      <c r="H661" s="15" t="s">
        <v>1779</v>
      </c>
      <c r="I661" s="15" t="s">
        <v>1000</v>
      </c>
      <c r="J661" s="15" t="s">
        <v>638</v>
      </c>
      <c r="K661" s="15" t="s">
        <v>23</v>
      </c>
      <c r="L661" s="15" t="s">
        <v>242</v>
      </c>
      <c r="M661" s="15">
        <v>1</v>
      </c>
      <c r="N661" s="15" t="s">
        <v>242</v>
      </c>
      <c r="O661" s="15" t="s">
        <v>1124</v>
      </c>
      <c r="P661" s="15"/>
      <c r="Q661" s="15">
        <v>1</v>
      </c>
      <c r="R661" s="15" t="s">
        <v>1125</v>
      </c>
    </row>
    <row r="662" spans="8:18" x14ac:dyDescent="0.35">
      <c r="H662" s="15" t="s">
        <v>1780</v>
      </c>
      <c r="I662" s="15" t="s">
        <v>1001</v>
      </c>
      <c r="J662" s="15" t="s">
        <v>639</v>
      </c>
      <c r="K662" s="15" t="s">
        <v>23</v>
      </c>
      <c r="L662" s="15" t="s">
        <v>242</v>
      </c>
      <c r="M662" s="15">
        <v>6</v>
      </c>
      <c r="N662" s="15" t="s">
        <v>242</v>
      </c>
      <c r="O662" s="15" t="s">
        <v>1124</v>
      </c>
      <c r="P662" s="15"/>
      <c r="Q662" s="15">
        <v>6</v>
      </c>
      <c r="R662" s="15" t="s">
        <v>1125</v>
      </c>
    </row>
    <row r="663" spans="8:18" x14ac:dyDescent="0.35">
      <c r="H663" s="15" t="s">
        <v>1781</v>
      </c>
      <c r="I663" s="15" t="s">
        <v>1002</v>
      </c>
      <c r="J663" s="15" t="s">
        <v>640</v>
      </c>
      <c r="K663" s="15" t="s">
        <v>23</v>
      </c>
      <c r="L663" s="15" t="s">
        <v>242</v>
      </c>
      <c r="M663" s="15">
        <v>10</v>
      </c>
      <c r="N663" s="15" t="s">
        <v>242</v>
      </c>
      <c r="O663" s="15" t="s">
        <v>1124</v>
      </c>
      <c r="P663" s="15"/>
      <c r="Q663" s="15">
        <v>10</v>
      </c>
      <c r="R663" s="15" t="s">
        <v>1125</v>
      </c>
    </row>
    <row r="664" spans="8:18" x14ac:dyDescent="0.35">
      <c r="H664" s="15" t="s">
        <v>1782</v>
      </c>
      <c r="I664" s="15" t="s">
        <v>950</v>
      </c>
      <c r="J664" s="15" t="s">
        <v>641</v>
      </c>
      <c r="K664" s="15" t="s">
        <v>23</v>
      </c>
      <c r="L664" s="15" t="s">
        <v>242</v>
      </c>
      <c r="M664" s="15">
        <v>2</v>
      </c>
      <c r="N664" s="15" t="s">
        <v>242</v>
      </c>
      <c r="O664" s="15" t="s">
        <v>1124</v>
      </c>
      <c r="P664" s="15"/>
      <c r="Q664" s="15">
        <v>2</v>
      </c>
      <c r="R664" s="15" t="s">
        <v>1125</v>
      </c>
    </row>
    <row r="665" spans="8:18" x14ac:dyDescent="0.35">
      <c r="H665" s="15" t="s">
        <v>1783</v>
      </c>
      <c r="I665" s="15" t="s">
        <v>642</v>
      </c>
      <c r="J665" s="15" t="s">
        <v>643</v>
      </c>
      <c r="K665" s="15" t="s">
        <v>23</v>
      </c>
      <c r="L665" s="15" t="s">
        <v>242</v>
      </c>
      <c r="M665" s="15">
        <v>8</v>
      </c>
      <c r="N665" s="15" t="s">
        <v>242</v>
      </c>
      <c r="O665" s="15" t="s">
        <v>1124</v>
      </c>
      <c r="P665" s="15"/>
      <c r="Q665" s="15">
        <v>8</v>
      </c>
      <c r="R665" s="15" t="s">
        <v>1125</v>
      </c>
    </row>
    <row r="666" spans="8:18" x14ac:dyDescent="0.35">
      <c r="H666" s="15" t="s">
        <v>1784</v>
      </c>
      <c r="I666" s="15" t="s">
        <v>644</v>
      </c>
      <c r="J666" s="15" t="s">
        <v>189</v>
      </c>
      <c r="K666" s="15" t="s">
        <v>23</v>
      </c>
      <c r="L666" s="15" t="s">
        <v>242</v>
      </c>
      <c r="M666" s="15">
        <v>0</v>
      </c>
      <c r="N666" s="15" t="s">
        <v>242</v>
      </c>
      <c r="O666" s="15" t="s">
        <v>1124</v>
      </c>
      <c r="P666" s="15"/>
      <c r="Q666" s="15">
        <v>0</v>
      </c>
      <c r="R666" s="15" t="s">
        <v>1128</v>
      </c>
    </row>
    <row r="667" spans="8:18" x14ac:dyDescent="0.35">
      <c r="H667" s="15" t="s">
        <v>1785</v>
      </c>
      <c r="I667" s="15" t="s">
        <v>1003</v>
      </c>
      <c r="J667" s="15" t="s">
        <v>645</v>
      </c>
      <c r="K667" s="15" t="s">
        <v>23</v>
      </c>
      <c r="L667" s="15" t="s">
        <v>242</v>
      </c>
      <c r="M667" s="15">
        <v>47</v>
      </c>
      <c r="N667" s="15" t="s">
        <v>242</v>
      </c>
      <c r="O667" s="15" t="s">
        <v>1124</v>
      </c>
      <c r="P667" s="15"/>
      <c r="Q667" s="15">
        <v>47</v>
      </c>
      <c r="R667" s="15" t="s">
        <v>1125</v>
      </c>
    </row>
    <row r="668" spans="8:18" x14ac:dyDescent="0.35">
      <c r="H668" s="15" t="s">
        <v>1786</v>
      </c>
      <c r="I668" s="15" t="s">
        <v>646</v>
      </c>
      <c r="J668" s="15" t="s">
        <v>647</v>
      </c>
      <c r="K668" s="15" t="s">
        <v>23</v>
      </c>
      <c r="L668" s="15" t="s">
        <v>242</v>
      </c>
      <c r="M668" s="15">
        <v>8</v>
      </c>
      <c r="N668" s="15" t="s">
        <v>242</v>
      </c>
      <c r="O668" s="15" t="s">
        <v>1124</v>
      </c>
      <c r="P668" s="15"/>
      <c r="Q668" s="15">
        <v>8</v>
      </c>
      <c r="R668" s="15" t="s">
        <v>1125</v>
      </c>
    </row>
    <row r="669" spans="8:18" x14ac:dyDescent="0.35">
      <c r="H669" s="15" t="s">
        <v>1787</v>
      </c>
      <c r="I669" s="15" t="s">
        <v>646</v>
      </c>
      <c r="J669" s="15" t="s">
        <v>647</v>
      </c>
      <c r="K669" s="15" t="s">
        <v>23</v>
      </c>
      <c r="L669" s="15" t="s">
        <v>242</v>
      </c>
      <c r="M669" s="15">
        <v>0</v>
      </c>
      <c r="N669" s="15" t="s">
        <v>242</v>
      </c>
      <c r="O669" s="15" t="s">
        <v>1124</v>
      </c>
      <c r="P669" s="15"/>
      <c r="Q669" s="15">
        <v>0</v>
      </c>
      <c r="R669" s="15" t="s">
        <v>1128</v>
      </c>
    </row>
    <row r="670" spans="8:18" x14ac:dyDescent="0.35">
      <c r="H670" s="15" t="s">
        <v>1788</v>
      </c>
      <c r="I670" s="15" t="s">
        <v>1004</v>
      </c>
      <c r="J670" s="15" t="s">
        <v>648</v>
      </c>
      <c r="K670" s="15" t="s">
        <v>23</v>
      </c>
      <c r="L670" s="15" t="s">
        <v>242</v>
      </c>
      <c r="M670" s="15">
        <v>1</v>
      </c>
      <c r="N670" s="15" t="s">
        <v>242</v>
      </c>
      <c r="O670" s="15" t="s">
        <v>1124</v>
      </c>
      <c r="P670" s="15"/>
      <c r="Q670" s="15">
        <v>1</v>
      </c>
      <c r="R670" s="15" t="s">
        <v>1125</v>
      </c>
    </row>
    <row r="671" spans="8:18" x14ac:dyDescent="0.35">
      <c r="H671" s="15" t="s">
        <v>1789</v>
      </c>
      <c r="I671" s="15" t="s">
        <v>788</v>
      </c>
      <c r="J671" s="15" t="s">
        <v>649</v>
      </c>
      <c r="K671" s="15" t="s">
        <v>23</v>
      </c>
      <c r="L671" s="15" t="s">
        <v>242</v>
      </c>
      <c r="M671" s="15">
        <v>17</v>
      </c>
      <c r="N671" s="15" t="s">
        <v>242</v>
      </c>
      <c r="O671" s="15" t="s">
        <v>1124</v>
      </c>
      <c r="P671" s="15"/>
      <c r="Q671" s="15">
        <v>17</v>
      </c>
      <c r="R671" s="15" t="s">
        <v>1125</v>
      </c>
    </row>
    <row r="672" spans="8:18" x14ac:dyDescent="0.35">
      <c r="H672" s="15" t="s">
        <v>1790</v>
      </c>
      <c r="I672" s="15" t="s">
        <v>788</v>
      </c>
      <c r="J672" s="15" t="s">
        <v>649</v>
      </c>
      <c r="K672" s="15" t="s">
        <v>23</v>
      </c>
      <c r="L672" s="15" t="s">
        <v>242</v>
      </c>
      <c r="M672" s="15">
        <v>0</v>
      </c>
      <c r="N672" s="15" t="s">
        <v>242</v>
      </c>
      <c r="O672" s="15" t="s">
        <v>1124</v>
      </c>
      <c r="P672" s="15"/>
      <c r="Q672" s="15">
        <v>0</v>
      </c>
      <c r="R672" s="15" t="s">
        <v>1128</v>
      </c>
    </row>
    <row r="673" spans="8:18" x14ac:dyDescent="0.35">
      <c r="H673" s="15" t="s">
        <v>1791</v>
      </c>
      <c r="I673" s="15" t="s">
        <v>1005</v>
      </c>
      <c r="J673" s="15" t="s">
        <v>650</v>
      </c>
      <c r="K673" s="15" t="s">
        <v>23</v>
      </c>
      <c r="L673" s="15" t="s">
        <v>242</v>
      </c>
      <c r="M673" s="15">
        <v>5</v>
      </c>
      <c r="N673" s="15" t="s">
        <v>242</v>
      </c>
      <c r="O673" s="15" t="s">
        <v>1124</v>
      </c>
      <c r="P673" s="15"/>
      <c r="Q673" s="15">
        <v>5</v>
      </c>
      <c r="R673" s="15" t="s">
        <v>1125</v>
      </c>
    </row>
    <row r="674" spans="8:18" x14ac:dyDescent="0.35">
      <c r="H674" s="15" t="s">
        <v>1792</v>
      </c>
      <c r="I674" s="15" t="s">
        <v>1006</v>
      </c>
      <c r="J674" s="15" t="s">
        <v>651</v>
      </c>
      <c r="K674" s="15" t="s">
        <v>23</v>
      </c>
      <c r="L674" s="15" t="s">
        <v>242</v>
      </c>
      <c r="M674" s="15">
        <v>4</v>
      </c>
      <c r="N674" s="15" t="s">
        <v>242</v>
      </c>
      <c r="O674" s="15" t="s">
        <v>1124</v>
      </c>
      <c r="P674" s="15"/>
      <c r="Q674" s="15">
        <v>4</v>
      </c>
      <c r="R674" s="15" t="s">
        <v>1125</v>
      </c>
    </row>
    <row r="675" spans="8:18" x14ac:dyDescent="0.35">
      <c r="H675" s="15" t="s">
        <v>1793</v>
      </c>
      <c r="I675" s="15" t="s">
        <v>1007</v>
      </c>
      <c r="J675" s="15" t="s">
        <v>652</v>
      </c>
      <c r="K675" s="15" t="s">
        <v>23</v>
      </c>
      <c r="L675" s="15" t="s">
        <v>242</v>
      </c>
      <c r="M675" s="15">
        <v>1</v>
      </c>
      <c r="N675" s="15" t="s">
        <v>242</v>
      </c>
      <c r="O675" s="15" t="s">
        <v>1124</v>
      </c>
      <c r="P675" s="15"/>
      <c r="Q675" s="15">
        <v>1</v>
      </c>
      <c r="R675" s="15" t="s">
        <v>1125</v>
      </c>
    </row>
    <row r="676" spans="8:18" x14ac:dyDescent="0.35">
      <c r="H676" s="15" t="s">
        <v>1794</v>
      </c>
      <c r="I676" s="15" t="s">
        <v>1008</v>
      </c>
      <c r="J676" s="15" t="s">
        <v>653</v>
      </c>
      <c r="K676" s="15" t="s">
        <v>23</v>
      </c>
      <c r="L676" s="15" t="s">
        <v>242</v>
      </c>
      <c r="M676" s="15">
        <v>6</v>
      </c>
      <c r="N676" s="15" t="s">
        <v>242</v>
      </c>
      <c r="O676" s="15" t="s">
        <v>1124</v>
      </c>
      <c r="P676" s="15"/>
      <c r="Q676" s="15">
        <v>6</v>
      </c>
      <c r="R676" s="15" t="s">
        <v>1125</v>
      </c>
    </row>
    <row r="677" spans="8:18" x14ac:dyDescent="0.35">
      <c r="H677" s="15" t="s">
        <v>1795</v>
      </c>
      <c r="I677" s="15" t="s">
        <v>654</v>
      </c>
      <c r="J677" s="15" t="s">
        <v>655</v>
      </c>
      <c r="K677" s="15" t="s">
        <v>23</v>
      </c>
      <c r="L677" s="15" t="s">
        <v>242</v>
      </c>
      <c r="M677" s="15">
        <v>0</v>
      </c>
      <c r="N677" s="15" t="s">
        <v>242</v>
      </c>
      <c r="O677" s="15" t="s">
        <v>1124</v>
      </c>
      <c r="P677" s="15"/>
      <c r="Q677" s="15">
        <v>0</v>
      </c>
      <c r="R677" s="15" t="s">
        <v>1128</v>
      </c>
    </row>
    <row r="678" spans="8:18" x14ac:dyDescent="0.35">
      <c r="H678" s="15" t="s">
        <v>1796</v>
      </c>
      <c r="I678" s="15" t="s">
        <v>1009</v>
      </c>
      <c r="J678" s="15" t="s">
        <v>656</v>
      </c>
      <c r="K678" s="15" t="s">
        <v>23</v>
      </c>
      <c r="L678" s="15" t="s">
        <v>242</v>
      </c>
      <c r="M678" s="15">
        <v>1</v>
      </c>
      <c r="N678" s="15" t="s">
        <v>242</v>
      </c>
      <c r="O678" s="15" t="s">
        <v>1124</v>
      </c>
      <c r="P678" s="15"/>
      <c r="Q678" s="15">
        <v>1</v>
      </c>
      <c r="R678" s="15" t="s">
        <v>1125</v>
      </c>
    </row>
    <row r="679" spans="8:18" x14ac:dyDescent="0.35">
      <c r="H679" s="15" t="s">
        <v>1797</v>
      </c>
      <c r="I679" s="15" t="s">
        <v>964</v>
      </c>
      <c r="J679" s="15" t="s">
        <v>657</v>
      </c>
      <c r="K679" s="15" t="s">
        <v>23</v>
      </c>
      <c r="L679" s="15" t="s">
        <v>242</v>
      </c>
      <c r="M679" s="15">
        <v>5</v>
      </c>
      <c r="N679" s="15" t="s">
        <v>242</v>
      </c>
      <c r="O679" s="15" t="s">
        <v>1124</v>
      </c>
      <c r="P679" s="15"/>
      <c r="Q679" s="15">
        <v>5</v>
      </c>
      <c r="R679" s="15" t="s">
        <v>1125</v>
      </c>
    </row>
    <row r="680" spans="8:18" x14ac:dyDescent="0.35">
      <c r="H680" s="15" t="s">
        <v>1798</v>
      </c>
      <c r="I680" s="15" t="s">
        <v>1009</v>
      </c>
      <c r="J680" s="15" t="s">
        <v>658</v>
      </c>
      <c r="K680" s="15" t="s">
        <v>23</v>
      </c>
      <c r="L680" s="15" t="s">
        <v>242</v>
      </c>
      <c r="M680" s="15">
        <v>1</v>
      </c>
      <c r="N680" s="15" t="s">
        <v>242</v>
      </c>
      <c r="O680" s="15" t="s">
        <v>1124</v>
      </c>
      <c r="P680" s="15"/>
      <c r="Q680" s="15">
        <v>1</v>
      </c>
      <c r="R680" s="15" t="s">
        <v>1125</v>
      </c>
    </row>
    <row r="681" spans="8:18" x14ac:dyDescent="0.35">
      <c r="H681" s="15" t="s">
        <v>1799</v>
      </c>
      <c r="I681" s="15" t="s">
        <v>1010</v>
      </c>
      <c r="J681" s="15" t="s">
        <v>659</v>
      </c>
      <c r="K681" s="15" t="s">
        <v>23</v>
      </c>
      <c r="L681" s="15" t="s">
        <v>242</v>
      </c>
      <c r="M681" s="15">
        <v>59</v>
      </c>
      <c r="N681" s="15" t="s">
        <v>242</v>
      </c>
      <c r="O681" s="15" t="s">
        <v>1124</v>
      </c>
      <c r="P681" s="15"/>
      <c r="Q681" s="15">
        <v>59</v>
      </c>
      <c r="R681" s="15" t="s">
        <v>1125</v>
      </c>
    </row>
    <row r="682" spans="8:18" x14ac:dyDescent="0.35">
      <c r="H682" s="15" t="s">
        <v>1800</v>
      </c>
      <c r="I682" s="15" t="s">
        <v>1010</v>
      </c>
      <c r="J682" s="15" t="s">
        <v>659</v>
      </c>
      <c r="K682" s="15" t="s">
        <v>23</v>
      </c>
      <c r="L682" s="15" t="s">
        <v>242</v>
      </c>
      <c r="M682" s="15">
        <v>0</v>
      </c>
      <c r="N682" s="15" t="s">
        <v>242</v>
      </c>
      <c r="O682" s="15" t="s">
        <v>1124</v>
      </c>
      <c r="P682" s="15"/>
      <c r="Q682" s="15">
        <v>0</v>
      </c>
      <c r="R682" s="15" t="s">
        <v>1128</v>
      </c>
    </row>
    <row r="683" spans="8:18" x14ac:dyDescent="0.35">
      <c r="H683" s="15" t="s">
        <v>1801</v>
      </c>
      <c r="I683" s="15" t="s">
        <v>1011</v>
      </c>
      <c r="J683" s="15" t="s">
        <v>660</v>
      </c>
      <c r="K683" s="15" t="s">
        <v>23</v>
      </c>
      <c r="L683" s="15" t="s">
        <v>242</v>
      </c>
      <c r="M683" s="15">
        <v>3</v>
      </c>
      <c r="N683" s="15" t="s">
        <v>242</v>
      </c>
      <c r="O683" s="15" t="s">
        <v>1124</v>
      </c>
      <c r="P683" s="15"/>
      <c r="Q683" s="15">
        <v>3</v>
      </c>
      <c r="R683" s="15" t="s">
        <v>1125</v>
      </c>
    </row>
    <row r="684" spans="8:18" x14ac:dyDescent="0.35">
      <c r="H684" s="15" t="s">
        <v>1802</v>
      </c>
      <c r="I684" s="15" t="s">
        <v>1011</v>
      </c>
      <c r="J684" s="15" t="s">
        <v>660</v>
      </c>
      <c r="K684" s="15" t="s">
        <v>23</v>
      </c>
      <c r="L684" s="15" t="s">
        <v>242</v>
      </c>
      <c r="M684" s="15">
        <v>0</v>
      </c>
      <c r="N684" s="15" t="s">
        <v>242</v>
      </c>
      <c r="O684" s="15" t="s">
        <v>1124</v>
      </c>
      <c r="P684" s="15"/>
      <c r="Q684" s="15">
        <v>0</v>
      </c>
      <c r="R684" s="15" t="s">
        <v>1128</v>
      </c>
    </row>
    <row r="685" spans="8:18" x14ac:dyDescent="0.35">
      <c r="H685" s="15" t="s">
        <v>1803</v>
      </c>
      <c r="I685" s="15" t="s">
        <v>1012</v>
      </c>
      <c r="J685" s="15" t="s">
        <v>661</v>
      </c>
      <c r="K685" s="15" t="s">
        <v>23</v>
      </c>
      <c r="L685" s="15" t="s">
        <v>242</v>
      </c>
      <c r="M685" s="15">
        <v>2</v>
      </c>
      <c r="N685" s="15" t="s">
        <v>242</v>
      </c>
      <c r="O685" s="15" t="s">
        <v>1124</v>
      </c>
      <c r="P685" s="15"/>
      <c r="Q685" s="15">
        <v>2</v>
      </c>
      <c r="R685" s="15" t="s">
        <v>1125</v>
      </c>
    </row>
    <row r="686" spans="8:18" x14ac:dyDescent="0.35">
      <c r="H686" s="15" t="s">
        <v>1804</v>
      </c>
      <c r="I686" s="15" t="s">
        <v>1013</v>
      </c>
      <c r="J686" s="15" t="s">
        <v>662</v>
      </c>
      <c r="K686" s="15" t="s">
        <v>23</v>
      </c>
      <c r="L686" s="15" t="s">
        <v>242</v>
      </c>
      <c r="M686" s="15">
        <v>2</v>
      </c>
      <c r="N686" s="15" t="s">
        <v>242</v>
      </c>
      <c r="O686" s="15" t="s">
        <v>1124</v>
      </c>
      <c r="P686" s="15"/>
      <c r="Q686" s="15">
        <v>2</v>
      </c>
      <c r="R686" s="15" t="s">
        <v>1125</v>
      </c>
    </row>
    <row r="687" spans="8:18" x14ac:dyDescent="0.35">
      <c r="H687" s="15" t="s">
        <v>1805</v>
      </c>
      <c r="I687" s="15" t="s">
        <v>965</v>
      </c>
      <c r="J687" s="15" t="s">
        <v>663</v>
      </c>
      <c r="K687" s="15" t="s">
        <v>23</v>
      </c>
      <c r="L687" s="15" t="s">
        <v>242</v>
      </c>
      <c r="M687" s="15">
        <v>12</v>
      </c>
      <c r="N687" s="15" t="s">
        <v>242</v>
      </c>
      <c r="O687" s="15" t="s">
        <v>1124</v>
      </c>
      <c r="P687" s="15"/>
      <c r="Q687" s="15">
        <v>12</v>
      </c>
      <c r="R687" s="15" t="s">
        <v>1125</v>
      </c>
    </row>
    <row r="688" spans="8:18" x14ac:dyDescent="0.35">
      <c r="H688" s="15" t="s">
        <v>1806</v>
      </c>
      <c r="I688" s="15" t="s">
        <v>1014</v>
      </c>
      <c r="J688" s="15" t="s">
        <v>664</v>
      </c>
      <c r="K688" s="15" t="s">
        <v>23</v>
      </c>
      <c r="L688" s="15" t="s">
        <v>242</v>
      </c>
      <c r="M688" s="15">
        <v>1</v>
      </c>
      <c r="N688" s="15" t="s">
        <v>242</v>
      </c>
      <c r="O688" s="15" t="s">
        <v>1124</v>
      </c>
      <c r="P688" s="15"/>
      <c r="Q688" s="15">
        <v>1</v>
      </c>
      <c r="R688" s="15" t="s">
        <v>1125</v>
      </c>
    </row>
    <row r="689" spans="8:18" x14ac:dyDescent="0.35">
      <c r="H689" s="15" t="s">
        <v>1807</v>
      </c>
      <c r="I689" s="15" t="s">
        <v>1015</v>
      </c>
      <c r="J689" s="15" t="s">
        <v>665</v>
      </c>
      <c r="K689" s="15" t="s">
        <v>23</v>
      </c>
      <c r="L689" s="15" t="s">
        <v>242</v>
      </c>
      <c r="M689" s="15">
        <v>1</v>
      </c>
      <c r="N689" s="15" t="s">
        <v>242</v>
      </c>
      <c r="O689" s="15" t="s">
        <v>1124</v>
      </c>
      <c r="P689" s="15"/>
      <c r="Q689" s="15">
        <v>1</v>
      </c>
      <c r="R689" s="15" t="s">
        <v>1125</v>
      </c>
    </row>
    <row r="690" spans="8:18" x14ac:dyDescent="0.35">
      <c r="H690" s="15" t="s">
        <v>1808</v>
      </c>
      <c r="I690" s="15" t="s">
        <v>1016</v>
      </c>
      <c r="J690" s="15" t="s">
        <v>666</v>
      </c>
      <c r="K690" s="15" t="s">
        <v>23</v>
      </c>
      <c r="L690" s="15" t="s">
        <v>242</v>
      </c>
      <c r="M690" s="15">
        <v>1</v>
      </c>
      <c r="N690" s="15" t="s">
        <v>242</v>
      </c>
      <c r="O690" s="15" t="s">
        <v>1124</v>
      </c>
      <c r="P690" s="15"/>
      <c r="Q690" s="15">
        <v>1</v>
      </c>
      <c r="R690" s="15" t="s">
        <v>1125</v>
      </c>
    </row>
    <row r="691" spans="8:18" x14ac:dyDescent="0.35">
      <c r="H691" s="15" t="s">
        <v>1809</v>
      </c>
      <c r="I691" s="15" t="s">
        <v>855</v>
      </c>
      <c r="J691" s="15" t="s">
        <v>667</v>
      </c>
      <c r="K691" s="15" t="s">
        <v>23</v>
      </c>
      <c r="L691" s="15" t="s">
        <v>242</v>
      </c>
      <c r="M691" s="15">
        <v>1</v>
      </c>
      <c r="N691" s="15" t="s">
        <v>242</v>
      </c>
      <c r="O691" s="15" t="s">
        <v>1124</v>
      </c>
      <c r="P691" s="15"/>
      <c r="Q691" s="15">
        <v>1</v>
      </c>
      <c r="R691" s="15" t="s">
        <v>1125</v>
      </c>
    </row>
    <row r="692" spans="8:18" x14ac:dyDescent="0.35">
      <c r="H692" s="15" t="s">
        <v>1810</v>
      </c>
      <c r="I692" s="15" t="s">
        <v>668</v>
      </c>
      <c r="J692" s="15" t="s">
        <v>669</v>
      </c>
      <c r="K692" s="15" t="s">
        <v>23</v>
      </c>
      <c r="L692" s="15" t="s">
        <v>242</v>
      </c>
      <c r="M692" s="15">
        <v>0</v>
      </c>
      <c r="N692" s="15" t="s">
        <v>242</v>
      </c>
      <c r="O692" s="15" t="s">
        <v>1124</v>
      </c>
      <c r="P692" s="15"/>
      <c r="Q692" s="15">
        <v>0</v>
      </c>
      <c r="R692" s="15" t="s">
        <v>1128</v>
      </c>
    </row>
    <row r="693" spans="8:18" x14ac:dyDescent="0.35">
      <c r="H693" s="15" t="s">
        <v>1811</v>
      </c>
      <c r="I693" s="15" t="s">
        <v>1017</v>
      </c>
      <c r="J693" s="15" t="s">
        <v>670</v>
      </c>
      <c r="K693" s="15" t="s">
        <v>23</v>
      </c>
      <c r="L693" s="15" t="s">
        <v>242</v>
      </c>
      <c r="M693" s="15">
        <v>2</v>
      </c>
      <c r="N693" s="15" t="s">
        <v>242</v>
      </c>
      <c r="O693" s="15" t="s">
        <v>1124</v>
      </c>
      <c r="P693" s="15"/>
      <c r="Q693" s="15">
        <v>2</v>
      </c>
      <c r="R693" s="15" t="s">
        <v>1125</v>
      </c>
    </row>
    <row r="694" spans="8:18" x14ac:dyDescent="0.35">
      <c r="H694" s="15" t="s">
        <v>1812</v>
      </c>
      <c r="I694" s="15" t="s">
        <v>967</v>
      </c>
      <c r="J694" s="15" t="s">
        <v>671</v>
      </c>
      <c r="K694" s="15" t="s">
        <v>23</v>
      </c>
      <c r="L694" s="15" t="s">
        <v>242</v>
      </c>
      <c r="M694" s="15">
        <v>1</v>
      </c>
      <c r="N694" s="15" t="s">
        <v>242</v>
      </c>
      <c r="O694" s="15" t="s">
        <v>1124</v>
      </c>
      <c r="P694" s="15"/>
      <c r="Q694" s="15">
        <v>1</v>
      </c>
      <c r="R694" s="15" t="s">
        <v>1125</v>
      </c>
    </row>
    <row r="695" spans="8:18" x14ac:dyDescent="0.35">
      <c r="H695" s="15" t="s">
        <v>1813</v>
      </c>
      <c r="I695" s="15" t="s">
        <v>673</v>
      </c>
      <c r="J695" s="15" t="s">
        <v>672</v>
      </c>
      <c r="K695" s="15" t="s">
        <v>23</v>
      </c>
      <c r="L695" s="15" t="s">
        <v>242</v>
      </c>
      <c r="M695" s="15">
        <v>1</v>
      </c>
      <c r="N695" s="15" t="s">
        <v>242</v>
      </c>
      <c r="O695" s="15" t="s">
        <v>1124</v>
      </c>
      <c r="P695" s="15"/>
      <c r="Q695" s="15">
        <v>1</v>
      </c>
      <c r="R695" s="15" t="s">
        <v>1125</v>
      </c>
    </row>
    <row r="696" spans="8:18" x14ac:dyDescent="0.35">
      <c r="H696" s="15" t="s">
        <v>1814</v>
      </c>
      <c r="I696" s="15" t="s">
        <v>673</v>
      </c>
      <c r="J696" s="15" t="s">
        <v>674</v>
      </c>
      <c r="K696" s="15" t="s">
        <v>23</v>
      </c>
      <c r="L696" s="15" t="s">
        <v>242</v>
      </c>
      <c r="M696" s="15">
        <v>1</v>
      </c>
      <c r="N696" s="15" t="s">
        <v>242</v>
      </c>
      <c r="O696" s="15" t="s">
        <v>1124</v>
      </c>
      <c r="P696" s="15"/>
      <c r="Q696" s="15">
        <v>1</v>
      </c>
      <c r="R696" s="15" t="s">
        <v>1125</v>
      </c>
    </row>
    <row r="697" spans="8:18" x14ac:dyDescent="0.35">
      <c r="H697" s="15" t="s">
        <v>1815</v>
      </c>
      <c r="I697" s="15" t="s">
        <v>1018</v>
      </c>
      <c r="J697" s="15" t="s">
        <v>675</v>
      </c>
      <c r="K697" s="15" t="s">
        <v>23</v>
      </c>
      <c r="L697" s="15" t="s">
        <v>242</v>
      </c>
      <c r="M697" s="15">
        <v>2</v>
      </c>
      <c r="N697" s="15" t="s">
        <v>242</v>
      </c>
      <c r="O697" s="15" t="s">
        <v>1124</v>
      </c>
      <c r="P697" s="15"/>
      <c r="Q697" s="15">
        <v>2</v>
      </c>
      <c r="R697" s="15" t="s">
        <v>1125</v>
      </c>
    </row>
    <row r="698" spans="8:18" x14ac:dyDescent="0.35">
      <c r="H698" s="15" t="s">
        <v>1816</v>
      </c>
      <c r="I698" s="15" t="s">
        <v>1019</v>
      </c>
      <c r="J698" s="15" t="s">
        <v>676</v>
      </c>
      <c r="K698" s="15" t="s">
        <v>23</v>
      </c>
      <c r="L698" s="15" t="s">
        <v>242</v>
      </c>
      <c r="M698" s="15">
        <v>3</v>
      </c>
      <c r="N698" s="15" t="s">
        <v>242</v>
      </c>
      <c r="O698" s="15" t="s">
        <v>1124</v>
      </c>
      <c r="P698" s="15"/>
      <c r="Q698" s="15">
        <v>3</v>
      </c>
      <c r="R698" s="15" t="s">
        <v>1125</v>
      </c>
    </row>
    <row r="699" spans="8:18" x14ac:dyDescent="0.35">
      <c r="H699" s="15" t="s">
        <v>1817</v>
      </c>
      <c r="I699" s="15" t="s">
        <v>677</v>
      </c>
      <c r="J699" s="15" t="s">
        <v>678</v>
      </c>
      <c r="K699" s="15" t="s">
        <v>23</v>
      </c>
      <c r="L699" s="15" t="s">
        <v>242</v>
      </c>
      <c r="M699" s="15">
        <v>0</v>
      </c>
      <c r="N699" s="15" t="s">
        <v>242</v>
      </c>
      <c r="O699" s="15" t="s">
        <v>1124</v>
      </c>
      <c r="P699" s="15"/>
      <c r="Q699" s="15">
        <v>0</v>
      </c>
      <c r="R699" s="15" t="s">
        <v>1128</v>
      </c>
    </row>
    <row r="700" spans="8:18" x14ac:dyDescent="0.35">
      <c r="H700" s="15" t="s">
        <v>1818</v>
      </c>
      <c r="I700" s="15" t="s">
        <v>679</v>
      </c>
      <c r="J700" s="15" t="s">
        <v>680</v>
      </c>
      <c r="K700" s="15" t="s">
        <v>23</v>
      </c>
      <c r="L700" s="15" t="s">
        <v>242</v>
      </c>
      <c r="M700" s="15">
        <v>0</v>
      </c>
      <c r="N700" s="15" t="s">
        <v>242</v>
      </c>
      <c r="O700" s="15" t="s">
        <v>1124</v>
      </c>
      <c r="P700" s="15"/>
      <c r="Q700" s="15">
        <v>0</v>
      </c>
      <c r="R700" s="15" t="s">
        <v>1128</v>
      </c>
    </row>
    <row r="701" spans="8:18" x14ac:dyDescent="0.35">
      <c r="H701" s="15" t="s">
        <v>1819</v>
      </c>
      <c r="I701" s="15" t="s">
        <v>681</v>
      </c>
      <c r="J701" s="15" t="s">
        <v>682</v>
      </c>
      <c r="K701" s="15" t="s">
        <v>23</v>
      </c>
      <c r="L701" s="15" t="s">
        <v>242</v>
      </c>
      <c r="M701" s="15">
        <v>0</v>
      </c>
      <c r="N701" s="15" t="s">
        <v>242</v>
      </c>
      <c r="O701" s="15" t="s">
        <v>1124</v>
      </c>
      <c r="P701" s="15"/>
      <c r="Q701" s="15">
        <v>0</v>
      </c>
      <c r="R701" s="15" t="s">
        <v>1128</v>
      </c>
    </row>
    <row r="702" spans="8:18" x14ac:dyDescent="0.35">
      <c r="H702" s="15" t="s">
        <v>1820</v>
      </c>
      <c r="I702" s="15" t="s">
        <v>683</v>
      </c>
      <c r="J702" s="15" t="s">
        <v>682</v>
      </c>
      <c r="K702" s="15" t="s">
        <v>23</v>
      </c>
      <c r="L702" s="15" t="s">
        <v>242</v>
      </c>
      <c r="M702" s="15">
        <v>0</v>
      </c>
      <c r="N702" s="15" t="s">
        <v>242</v>
      </c>
      <c r="O702" s="15" t="s">
        <v>1124</v>
      </c>
      <c r="P702" s="15"/>
      <c r="Q702" s="15">
        <v>0</v>
      </c>
      <c r="R702" s="15" t="s">
        <v>1128</v>
      </c>
    </row>
    <row r="703" spans="8:18" x14ac:dyDescent="0.35">
      <c r="H703" s="15" t="s">
        <v>1821</v>
      </c>
      <c r="I703" s="15" t="s">
        <v>684</v>
      </c>
      <c r="J703" s="15" t="s">
        <v>685</v>
      </c>
      <c r="K703" s="15" t="s">
        <v>23</v>
      </c>
      <c r="L703" s="15" t="s">
        <v>242</v>
      </c>
      <c r="M703" s="15">
        <v>0</v>
      </c>
      <c r="N703" s="15" t="s">
        <v>242</v>
      </c>
      <c r="O703" s="15" t="s">
        <v>1124</v>
      </c>
      <c r="P703" s="15"/>
      <c r="Q703" s="15">
        <v>0</v>
      </c>
      <c r="R703" s="15" t="s">
        <v>1128</v>
      </c>
    </row>
    <row r="704" spans="8:18" x14ac:dyDescent="0.35">
      <c r="H704" s="15" t="s">
        <v>1822</v>
      </c>
      <c r="I704" s="15" t="s">
        <v>1020</v>
      </c>
      <c r="J704" s="15" t="s">
        <v>686</v>
      </c>
      <c r="K704" s="15" t="s">
        <v>23</v>
      </c>
      <c r="L704" s="15" t="s">
        <v>242</v>
      </c>
      <c r="M704" s="15">
        <v>0</v>
      </c>
      <c r="N704" s="15" t="s">
        <v>242</v>
      </c>
      <c r="O704" s="15" t="s">
        <v>1124</v>
      </c>
      <c r="P704" s="15"/>
      <c r="Q704" s="15">
        <v>0</v>
      </c>
      <c r="R704" s="15" t="s">
        <v>1128</v>
      </c>
    </row>
    <row r="705" spans="8:18" x14ac:dyDescent="0.35">
      <c r="H705" s="15" t="s">
        <v>1823</v>
      </c>
      <c r="I705" s="15" t="s">
        <v>1020</v>
      </c>
      <c r="J705" s="15" t="s">
        <v>687</v>
      </c>
      <c r="K705" s="15" t="s">
        <v>23</v>
      </c>
      <c r="L705" s="15" t="s">
        <v>242</v>
      </c>
      <c r="M705" s="15">
        <v>0</v>
      </c>
      <c r="N705" s="15" t="s">
        <v>242</v>
      </c>
      <c r="O705" s="15" t="s">
        <v>1124</v>
      </c>
      <c r="P705" s="15"/>
      <c r="Q705" s="15">
        <v>0</v>
      </c>
      <c r="R705" s="15" t="s">
        <v>1128</v>
      </c>
    </row>
    <row r="706" spans="8:18" x14ac:dyDescent="0.35">
      <c r="H706" s="15" t="s">
        <v>1824</v>
      </c>
      <c r="I706" s="15" t="s">
        <v>1020</v>
      </c>
      <c r="J706" s="15" t="s">
        <v>688</v>
      </c>
      <c r="K706" s="15" t="s">
        <v>23</v>
      </c>
      <c r="L706" s="15" t="s">
        <v>242</v>
      </c>
      <c r="M706" s="15">
        <v>0</v>
      </c>
      <c r="N706" s="15" t="s">
        <v>242</v>
      </c>
      <c r="O706" s="15" t="s">
        <v>1124</v>
      </c>
      <c r="P706" s="15"/>
      <c r="Q706" s="15">
        <v>0</v>
      </c>
      <c r="R706" s="15" t="s">
        <v>1128</v>
      </c>
    </row>
    <row r="707" spans="8:18" x14ac:dyDescent="0.35">
      <c r="H707" s="15" t="s">
        <v>1825</v>
      </c>
      <c r="I707" s="15" t="s">
        <v>1020</v>
      </c>
      <c r="J707" s="15" t="s">
        <v>689</v>
      </c>
      <c r="K707" s="15" t="s">
        <v>23</v>
      </c>
      <c r="L707" s="15" t="s">
        <v>242</v>
      </c>
      <c r="M707" s="15">
        <v>0</v>
      </c>
      <c r="N707" s="15" t="s">
        <v>242</v>
      </c>
      <c r="O707" s="15" t="s">
        <v>1124</v>
      </c>
      <c r="P707" s="15"/>
      <c r="Q707" s="15">
        <v>0</v>
      </c>
      <c r="R707" s="15" t="s">
        <v>1128</v>
      </c>
    </row>
    <row r="708" spans="8:18" x14ac:dyDescent="0.35">
      <c r="H708" s="15" t="s">
        <v>1826</v>
      </c>
      <c r="I708" s="15" t="s">
        <v>1020</v>
      </c>
      <c r="J708" s="15" t="s">
        <v>690</v>
      </c>
      <c r="K708" s="15" t="s">
        <v>23</v>
      </c>
      <c r="L708" s="15" t="s">
        <v>242</v>
      </c>
      <c r="M708" s="15">
        <v>0</v>
      </c>
      <c r="N708" s="15" t="s">
        <v>242</v>
      </c>
      <c r="O708" s="15" t="s">
        <v>1124</v>
      </c>
      <c r="P708" s="15"/>
      <c r="Q708" s="15">
        <v>0</v>
      </c>
      <c r="R708" s="15" t="s">
        <v>1128</v>
      </c>
    </row>
    <row r="709" spans="8:18" x14ac:dyDescent="0.35">
      <c r="H709" s="15" t="s">
        <v>1827</v>
      </c>
      <c r="I709" s="15" t="s">
        <v>691</v>
      </c>
      <c r="J709" s="15" t="s">
        <v>692</v>
      </c>
      <c r="K709" s="15" t="s">
        <v>23</v>
      </c>
      <c r="L709" s="15" t="s">
        <v>242</v>
      </c>
      <c r="M709" s="15">
        <v>0</v>
      </c>
      <c r="N709" s="15" t="s">
        <v>242</v>
      </c>
      <c r="O709" s="15" t="s">
        <v>1124</v>
      </c>
      <c r="P709" s="15"/>
      <c r="Q709" s="15">
        <v>0</v>
      </c>
      <c r="R709" s="15" t="s">
        <v>1128</v>
      </c>
    </row>
    <row r="710" spans="8:18" x14ac:dyDescent="0.35">
      <c r="H710" s="15" t="s">
        <v>1828</v>
      </c>
      <c r="I710" s="15" t="s">
        <v>693</v>
      </c>
      <c r="J710" s="15" t="s">
        <v>694</v>
      </c>
      <c r="K710" s="15" t="s">
        <v>23</v>
      </c>
      <c r="L710" s="15" t="s">
        <v>242</v>
      </c>
      <c r="M710" s="15">
        <v>0</v>
      </c>
      <c r="N710" s="15" t="s">
        <v>242</v>
      </c>
      <c r="O710" s="15" t="s">
        <v>1124</v>
      </c>
      <c r="P710" s="15"/>
      <c r="Q710" s="15">
        <v>0</v>
      </c>
      <c r="R710" s="15" t="s">
        <v>1128</v>
      </c>
    </row>
    <row r="711" spans="8:18" x14ac:dyDescent="0.35">
      <c r="H711" s="15" t="s">
        <v>1829</v>
      </c>
      <c r="I711" s="15" t="s">
        <v>695</v>
      </c>
      <c r="J711" s="15" t="s">
        <v>696</v>
      </c>
      <c r="K711" s="15" t="s">
        <v>23</v>
      </c>
      <c r="L711" s="15" t="s">
        <v>242</v>
      </c>
      <c r="M711" s="15">
        <v>0</v>
      </c>
      <c r="N711" s="15" t="s">
        <v>242</v>
      </c>
      <c r="O711" s="15" t="s">
        <v>1124</v>
      </c>
      <c r="P711" s="15"/>
      <c r="Q711" s="15">
        <v>0</v>
      </c>
      <c r="R711" s="15" t="s">
        <v>1128</v>
      </c>
    </row>
    <row r="712" spans="8:18" x14ac:dyDescent="0.35">
      <c r="H712" s="15" t="s">
        <v>1830</v>
      </c>
      <c r="I712" s="15" t="s">
        <v>697</v>
      </c>
      <c r="J712" s="15" t="s">
        <v>53</v>
      </c>
      <c r="K712" s="15" t="s">
        <v>23</v>
      </c>
      <c r="L712" s="15" t="s">
        <v>242</v>
      </c>
      <c r="M712" s="15">
        <v>0</v>
      </c>
      <c r="N712" s="15" t="s">
        <v>242</v>
      </c>
      <c r="O712" s="15" t="s">
        <v>1124</v>
      </c>
      <c r="P712" s="15"/>
      <c r="Q712" s="15">
        <v>0</v>
      </c>
      <c r="R712" s="15" t="s">
        <v>1128</v>
      </c>
    </row>
    <row r="713" spans="8:18" x14ac:dyDescent="0.35">
      <c r="H713" s="15" t="s">
        <v>1831</v>
      </c>
      <c r="I713" s="15" t="s">
        <v>698</v>
      </c>
      <c r="J713" s="15" t="s">
        <v>699</v>
      </c>
      <c r="K713" s="15" t="s">
        <v>23</v>
      </c>
      <c r="L713" s="15" t="s">
        <v>242</v>
      </c>
      <c r="M713" s="15">
        <v>0</v>
      </c>
      <c r="N713" s="15" t="s">
        <v>242</v>
      </c>
      <c r="O713" s="15" t="s">
        <v>1124</v>
      </c>
      <c r="P713" s="15"/>
      <c r="Q713" s="15">
        <v>0</v>
      </c>
      <c r="R713" s="15" t="s">
        <v>1128</v>
      </c>
    </row>
    <row r="714" spans="8:18" x14ac:dyDescent="0.35">
      <c r="H714" s="15" t="s">
        <v>1832</v>
      </c>
      <c r="I714" s="15" t="s">
        <v>1021</v>
      </c>
      <c r="J714" s="15" t="s">
        <v>700</v>
      </c>
      <c r="K714" s="15" t="s">
        <v>23</v>
      </c>
      <c r="L714" s="15" t="s">
        <v>242</v>
      </c>
      <c r="M714" s="15">
        <v>1</v>
      </c>
      <c r="N714" s="15" t="s">
        <v>242</v>
      </c>
      <c r="O714" s="15" t="s">
        <v>1124</v>
      </c>
      <c r="P714" s="15"/>
      <c r="Q714" s="15">
        <v>1</v>
      </c>
      <c r="R714" s="15" t="s">
        <v>1125</v>
      </c>
    </row>
    <row r="715" spans="8:18" x14ac:dyDescent="0.35">
      <c r="H715" s="15" t="s">
        <v>1833</v>
      </c>
      <c r="I715" s="15" t="s">
        <v>701</v>
      </c>
      <c r="J715" s="15" t="s">
        <v>702</v>
      </c>
      <c r="K715" s="15" t="s">
        <v>23</v>
      </c>
      <c r="L715" s="15" t="s">
        <v>242</v>
      </c>
      <c r="M715" s="15">
        <v>0</v>
      </c>
      <c r="N715" s="15" t="s">
        <v>242</v>
      </c>
      <c r="O715" s="15" t="s">
        <v>1124</v>
      </c>
      <c r="P715" s="15"/>
      <c r="Q715" s="15">
        <v>0</v>
      </c>
      <c r="R715" s="15" t="s">
        <v>1128</v>
      </c>
    </row>
    <row r="716" spans="8:18" x14ac:dyDescent="0.35">
      <c r="H716" s="15" t="s">
        <v>1834</v>
      </c>
      <c r="I716" s="15" t="s">
        <v>1022</v>
      </c>
      <c r="J716" s="15" t="s">
        <v>703</v>
      </c>
      <c r="K716" s="15" t="s">
        <v>23</v>
      </c>
      <c r="L716" s="15" t="s">
        <v>242</v>
      </c>
      <c r="M716" s="15">
        <v>1</v>
      </c>
      <c r="N716" s="15" t="s">
        <v>242</v>
      </c>
      <c r="O716" s="15" t="s">
        <v>1124</v>
      </c>
      <c r="P716" s="15"/>
      <c r="Q716" s="15">
        <v>1</v>
      </c>
      <c r="R716" s="15" t="s">
        <v>1125</v>
      </c>
    </row>
    <row r="717" spans="8:18" x14ac:dyDescent="0.35">
      <c r="H717" s="15" t="s">
        <v>1835</v>
      </c>
      <c r="I717" s="15" t="s">
        <v>704</v>
      </c>
      <c r="J717" s="15" t="s">
        <v>705</v>
      </c>
      <c r="K717" s="15" t="s">
        <v>23</v>
      </c>
      <c r="L717" s="15" t="s">
        <v>242</v>
      </c>
      <c r="M717" s="15">
        <v>0</v>
      </c>
      <c r="N717" s="15" t="s">
        <v>242</v>
      </c>
      <c r="O717" s="15" t="s">
        <v>1124</v>
      </c>
      <c r="P717" s="15"/>
      <c r="Q717" s="15">
        <v>0</v>
      </c>
      <c r="R717" s="15" t="s">
        <v>1128</v>
      </c>
    </row>
    <row r="718" spans="8:18" x14ac:dyDescent="0.35">
      <c r="H718" s="15" t="s">
        <v>1836</v>
      </c>
      <c r="I718" s="15" t="s">
        <v>706</v>
      </c>
      <c r="J718" s="15" t="s">
        <v>707</v>
      </c>
      <c r="K718" s="15" t="s">
        <v>23</v>
      </c>
      <c r="L718" s="15" t="s">
        <v>242</v>
      </c>
      <c r="M718" s="15">
        <v>0</v>
      </c>
      <c r="N718" s="15" t="s">
        <v>242</v>
      </c>
      <c r="O718" s="15" t="s">
        <v>1124</v>
      </c>
      <c r="P718" s="15"/>
      <c r="Q718" s="15">
        <v>0</v>
      </c>
      <c r="R718" s="15" t="s">
        <v>1128</v>
      </c>
    </row>
    <row r="719" spans="8:18" x14ac:dyDescent="0.35">
      <c r="H719" s="15" t="s">
        <v>1837</v>
      </c>
      <c r="I719" s="15" t="s">
        <v>708</v>
      </c>
      <c r="J719" s="15" t="s">
        <v>709</v>
      </c>
      <c r="K719" s="15" t="s">
        <v>23</v>
      </c>
      <c r="L719" s="15" t="s">
        <v>242</v>
      </c>
      <c r="M719" s="15">
        <v>0</v>
      </c>
      <c r="N719" s="15" t="s">
        <v>242</v>
      </c>
      <c r="O719" s="15" t="s">
        <v>1124</v>
      </c>
      <c r="P719" s="15"/>
      <c r="Q719" s="15">
        <v>0</v>
      </c>
      <c r="R719" s="15" t="s">
        <v>1128</v>
      </c>
    </row>
    <row r="720" spans="8:18" x14ac:dyDescent="0.35">
      <c r="H720" s="15" t="s">
        <v>1838</v>
      </c>
      <c r="I720" s="15" t="s">
        <v>710</v>
      </c>
      <c r="J720" s="15" t="s">
        <v>711</v>
      </c>
      <c r="K720" s="15" t="s">
        <v>23</v>
      </c>
      <c r="L720" s="15" t="s">
        <v>242</v>
      </c>
      <c r="M720" s="15">
        <v>1</v>
      </c>
      <c r="N720" s="15" t="s">
        <v>242</v>
      </c>
      <c r="O720" s="15" t="s">
        <v>1124</v>
      </c>
      <c r="P720" s="15"/>
      <c r="Q720" s="15">
        <v>1</v>
      </c>
      <c r="R720" s="15" t="s">
        <v>1125</v>
      </c>
    </row>
    <row r="721" spans="8:18" x14ac:dyDescent="0.35">
      <c r="H721" s="15" t="s">
        <v>1839</v>
      </c>
      <c r="I721" s="15" t="s">
        <v>712</v>
      </c>
      <c r="J721" s="15" t="s">
        <v>713</v>
      </c>
      <c r="K721" s="15" t="s">
        <v>23</v>
      </c>
      <c r="L721" s="15" t="s">
        <v>242</v>
      </c>
      <c r="M721" s="15">
        <v>0</v>
      </c>
      <c r="N721" s="15" t="s">
        <v>242</v>
      </c>
      <c r="O721" s="15" t="s">
        <v>1124</v>
      </c>
      <c r="P721" s="15"/>
      <c r="Q721" s="15">
        <v>0</v>
      </c>
      <c r="R721" s="15" t="s">
        <v>1128</v>
      </c>
    </row>
    <row r="722" spans="8:18" x14ac:dyDescent="0.35">
      <c r="H722" s="15" t="s">
        <v>1840</v>
      </c>
      <c r="I722" s="15" t="s">
        <v>714</v>
      </c>
      <c r="J722" s="15" t="s">
        <v>715</v>
      </c>
      <c r="K722" s="15" t="s">
        <v>23</v>
      </c>
      <c r="L722" s="15" t="s">
        <v>242</v>
      </c>
      <c r="M722" s="15">
        <v>0</v>
      </c>
      <c r="N722" s="15" t="s">
        <v>242</v>
      </c>
      <c r="O722" s="15" t="s">
        <v>1124</v>
      </c>
      <c r="P722" s="15"/>
      <c r="Q722" s="15">
        <v>0</v>
      </c>
      <c r="R722" s="15" t="s">
        <v>1128</v>
      </c>
    </row>
    <row r="723" spans="8:18" x14ac:dyDescent="0.35">
      <c r="H723" s="15" t="s">
        <v>1841</v>
      </c>
      <c r="I723" s="15" t="s">
        <v>716</v>
      </c>
      <c r="J723" s="15" t="s">
        <v>717</v>
      </c>
      <c r="K723" s="15" t="s">
        <v>23</v>
      </c>
      <c r="L723" s="15" t="s">
        <v>242</v>
      </c>
      <c r="M723" s="15">
        <v>0</v>
      </c>
      <c r="N723" s="15" t="s">
        <v>242</v>
      </c>
      <c r="O723" s="15" t="s">
        <v>1124</v>
      </c>
      <c r="P723" s="15"/>
      <c r="Q723" s="15">
        <v>0</v>
      </c>
      <c r="R723" s="15" t="s">
        <v>1128</v>
      </c>
    </row>
    <row r="724" spans="8:18" x14ac:dyDescent="0.35">
      <c r="H724" s="15" t="s">
        <v>1842</v>
      </c>
      <c r="I724" s="15" t="s">
        <v>1020</v>
      </c>
      <c r="J724" s="15" t="s">
        <v>718</v>
      </c>
      <c r="K724" s="15" t="s">
        <v>23</v>
      </c>
      <c r="L724" s="15" t="s">
        <v>242</v>
      </c>
      <c r="M724" s="15">
        <v>0</v>
      </c>
      <c r="N724" s="15" t="s">
        <v>242</v>
      </c>
      <c r="O724" s="15" t="s">
        <v>1124</v>
      </c>
      <c r="P724" s="15"/>
      <c r="Q724" s="15">
        <v>0</v>
      </c>
      <c r="R724" s="15" t="s">
        <v>1128</v>
      </c>
    </row>
    <row r="725" spans="8:18" x14ac:dyDescent="0.35">
      <c r="H725" s="15" t="s">
        <v>1843</v>
      </c>
      <c r="I725" s="15" t="s">
        <v>719</v>
      </c>
      <c r="J725" s="15" t="s">
        <v>720</v>
      </c>
      <c r="K725" s="15" t="s">
        <v>23</v>
      </c>
      <c r="L725" s="15" t="s">
        <v>242</v>
      </c>
      <c r="M725" s="15">
        <v>0</v>
      </c>
      <c r="N725" s="15" t="s">
        <v>242</v>
      </c>
      <c r="O725" s="15" t="s">
        <v>1124</v>
      </c>
      <c r="P725" s="15"/>
      <c r="Q725" s="15">
        <v>0</v>
      </c>
      <c r="R725" s="15" t="s">
        <v>1128</v>
      </c>
    </row>
    <row r="726" spans="8:18" x14ac:dyDescent="0.35">
      <c r="H726" s="15" t="s">
        <v>1844</v>
      </c>
      <c r="I726" s="15" t="s">
        <v>721</v>
      </c>
      <c r="J726" s="15" t="s">
        <v>722</v>
      </c>
      <c r="K726" s="15" t="s">
        <v>23</v>
      </c>
      <c r="L726" s="15" t="s">
        <v>242</v>
      </c>
      <c r="M726" s="15">
        <v>0</v>
      </c>
      <c r="N726" s="15" t="s">
        <v>242</v>
      </c>
      <c r="O726" s="15" t="s">
        <v>1124</v>
      </c>
      <c r="P726" s="15"/>
      <c r="Q726" s="15">
        <v>0</v>
      </c>
      <c r="R726" s="15" t="s">
        <v>1128</v>
      </c>
    </row>
    <row r="727" spans="8:18" x14ac:dyDescent="0.35">
      <c r="H727" s="15" t="s">
        <v>1845</v>
      </c>
      <c r="I727" s="15" t="s">
        <v>723</v>
      </c>
      <c r="J727" s="15" t="s">
        <v>724</v>
      </c>
      <c r="K727" s="15" t="s">
        <v>23</v>
      </c>
      <c r="L727" s="15" t="s">
        <v>242</v>
      </c>
      <c r="M727" s="15">
        <v>0</v>
      </c>
      <c r="N727" s="15" t="s">
        <v>242</v>
      </c>
      <c r="O727" s="15" t="s">
        <v>1124</v>
      </c>
      <c r="P727" s="15"/>
      <c r="Q727" s="15">
        <v>0</v>
      </c>
      <c r="R727" s="15" t="s">
        <v>1128</v>
      </c>
    </row>
    <row r="728" spans="8:18" x14ac:dyDescent="0.35">
      <c r="H728" s="15" t="s">
        <v>1846</v>
      </c>
      <c r="I728" s="15" t="s">
        <v>725</v>
      </c>
      <c r="J728" s="15" t="s">
        <v>726</v>
      </c>
      <c r="K728" s="15" t="s">
        <v>23</v>
      </c>
      <c r="L728" s="15" t="s">
        <v>242</v>
      </c>
      <c r="M728" s="15">
        <v>0</v>
      </c>
      <c r="N728" s="15" t="s">
        <v>242</v>
      </c>
      <c r="O728" s="15" t="s">
        <v>1124</v>
      </c>
      <c r="P728" s="15"/>
      <c r="Q728" s="15">
        <v>0</v>
      </c>
      <c r="R728" s="15" t="s">
        <v>1128</v>
      </c>
    </row>
    <row r="729" spans="8:18" x14ac:dyDescent="0.35">
      <c r="H729" s="15" t="s">
        <v>1847</v>
      </c>
      <c r="I729" s="15" t="s">
        <v>727</v>
      </c>
      <c r="J729" s="15" t="s">
        <v>728</v>
      </c>
      <c r="K729" s="15" t="s">
        <v>23</v>
      </c>
      <c r="L729" s="15" t="s">
        <v>242</v>
      </c>
      <c r="M729" s="15">
        <v>0</v>
      </c>
      <c r="N729" s="15" t="s">
        <v>242</v>
      </c>
      <c r="O729" s="15" t="s">
        <v>1124</v>
      </c>
      <c r="P729" s="15"/>
      <c r="Q729" s="15">
        <v>0</v>
      </c>
      <c r="R729" s="15" t="s">
        <v>1128</v>
      </c>
    </row>
    <row r="730" spans="8:18" x14ac:dyDescent="0.35">
      <c r="H730" s="15" t="s">
        <v>1848</v>
      </c>
      <c r="I730" s="15" t="s">
        <v>1020</v>
      </c>
      <c r="J730" s="15" t="s">
        <v>729</v>
      </c>
      <c r="K730" s="15" t="s">
        <v>23</v>
      </c>
      <c r="L730" s="15" t="s">
        <v>242</v>
      </c>
      <c r="M730" s="15">
        <v>0</v>
      </c>
      <c r="N730" s="15" t="s">
        <v>242</v>
      </c>
      <c r="O730" s="15" t="s">
        <v>1124</v>
      </c>
      <c r="P730" s="15"/>
      <c r="Q730" s="15">
        <v>0</v>
      </c>
      <c r="R730" s="15" t="s">
        <v>1128</v>
      </c>
    </row>
    <row r="731" spans="8:18" x14ac:dyDescent="0.35">
      <c r="H731" s="15" t="s">
        <v>1849</v>
      </c>
      <c r="I731" s="15" t="s">
        <v>1020</v>
      </c>
      <c r="J731" s="15" t="s">
        <v>730</v>
      </c>
      <c r="K731" s="15" t="s">
        <v>23</v>
      </c>
      <c r="L731" s="15" t="s">
        <v>242</v>
      </c>
      <c r="M731" s="15">
        <v>10</v>
      </c>
      <c r="N731" s="15" t="s">
        <v>242</v>
      </c>
      <c r="O731" s="15" t="s">
        <v>1124</v>
      </c>
      <c r="P731" s="15"/>
      <c r="Q731" s="15">
        <v>10</v>
      </c>
      <c r="R731" s="15" t="s">
        <v>1125</v>
      </c>
    </row>
    <row r="732" spans="8:18" hidden="1" x14ac:dyDescent="0.35">
      <c r="H732" s="15" t="s">
        <v>1863</v>
      </c>
      <c r="I732" s="15" t="s">
        <v>1862</v>
      </c>
      <c r="J732" s="15"/>
      <c r="K732" s="15"/>
      <c r="L732" s="15"/>
      <c r="M732" s="15"/>
      <c r="N732" s="15"/>
      <c r="O732" s="15" t="s">
        <v>1124</v>
      </c>
      <c r="P732" s="15"/>
      <c r="Q732" s="15">
        <v>0</v>
      </c>
      <c r="R732" s="15" t="s">
        <v>1128</v>
      </c>
    </row>
  </sheetData>
  <conditionalFormatting sqref="R8:R732">
    <cfRule type="containsText" dxfId="18" priority="1" operator="containsText" text="OUT OF STOCK">
      <formula>NOT(ISERROR(SEARCH("OUT OF STOCK",R8)))</formula>
    </cfRule>
    <cfRule type="containsText" dxfId="17" priority="2" operator="containsText" text="IN STOCK">
      <formula>NOT(ISERROR(SEARCH("IN STOCK",R8)))</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73C6-E90B-4E64-B717-AF25F94E98DE}">
  <sheetPr codeName="Sheet7"/>
  <dimension ref="A1:FO1533"/>
  <sheetViews>
    <sheetView showGridLines="0" zoomScale="90" zoomScaleNormal="90" workbookViewId="0">
      <selection activeCell="I67" sqref="I67"/>
    </sheetView>
  </sheetViews>
  <sheetFormatPr defaultRowHeight="14.5" x14ac:dyDescent="0.35"/>
  <cols>
    <col min="1" max="8" width="8.7265625" style="19"/>
    <col min="9" max="9" width="28.08984375" bestFit="1" customWidth="1"/>
    <col min="10" max="10" width="64.08984375" bestFit="1" customWidth="1"/>
    <col min="11" max="11" width="22.08984375" bestFit="1" customWidth="1"/>
    <col min="12" max="12" width="7.6328125" bestFit="1" customWidth="1"/>
    <col min="13" max="13" width="13.6328125" bestFit="1" customWidth="1"/>
    <col min="14" max="14" width="9.36328125" bestFit="1" customWidth="1"/>
    <col min="15" max="15" width="7.7265625" bestFit="1" customWidth="1"/>
    <col min="16" max="16" width="19.90625" bestFit="1" customWidth="1"/>
    <col min="17" max="17" width="12.26953125" bestFit="1" customWidth="1"/>
    <col min="18" max="18" width="11.54296875" bestFit="1" customWidth="1"/>
    <col min="19" max="19" width="13.453125" bestFit="1" customWidth="1"/>
    <col min="20" max="23" width="8.7265625" style="19" customWidth="1"/>
    <col min="24" max="171" width="8.7265625" style="19"/>
  </cols>
  <sheetData>
    <row r="1" spans="9:19" s="19" customFormat="1" x14ac:dyDescent="0.35"/>
    <row r="2" spans="9:19" s="19" customFormat="1" x14ac:dyDescent="0.35"/>
    <row r="3" spans="9:19" s="19" customFormat="1" x14ac:dyDescent="0.35"/>
    <row r="4" spans="9:19" s="19" customFormat="1" x14ac:dyDescent="0.35"/>
    <row r="5" spans="9:19" s="19" customFormat="1" x14ac:dyDescent="0.35"/>
    <row r="6" spans="9:19" s="19" customFormat="1" x14ac:dyDescent="0.35"/>
    <row r="7" spans="9:19" x14ac:dyDescent="0.35">
      <c r="I7" s="17" t="s">
        <v>1</v>
      </c>
      <c r="J7" s="17" t="s">
        <v>2</v>
      </c>
      <c r="K7" s="17" t="s">
        <v>3</v>
      </c>
      <c r="L7" s="17" t="s">
        <v>1121</v>
      </c>
      <c r="M7" s="17" t="s">
        <v>4</v>
      </c>
      <c r="N7" s="17" t="s">
        <v>5</v>
      </c>
      <c r="O7" s="17" t="s">
        <v>6</v>
      </c>
      <c r="P7" s="17" t="s">
        <v>1122</v>
      </c>
      <c r="Q7" s="17" t="s">
        <v>7</v>
      </c>
      <c r="R7" s="17" t="s">
        <v>8</v>
      </c>
      <c r="S7" s="17" t="s">
        <v>9</v>
      </c>
    </row>
    <row r="8" spans="9:19" hidden="1" x14ac:dyDescent="0.35">
      <c r="I8" t="s">
        <v>1123</v>
      </c>
      <c r="J8" t="s">
        <v>10</v>
      </c>
      <c r="K8" t="s">
        <v>11</v>
      </c>
      <c r="L8" t="s">
        <v>12</v>
      </c>
      <c r="M8" t="s">
        <v>13</v>
      </c>
      <c r="N8">
        <v>10</v>
      </c>
      <c r="O8" t="s">
        <v>14</v>
      </c>
      <c r="P8" t="s">
        <v>1124</v>
      </c>
      <c r="R8">
        <v>10</v>
      </c>
      <c r="S8" t="s">
        <v>1125</v>
      </c>
    </row>
    <row r="9" spans="9:19" hidden="1" x14ac:dyDescent="0.35">
      <c r="I9" t="s">
        <v>1126</v>
      </c>
      <c r="J9" t="s">
        <v>15</v>
      </c>
      <c r="K9" t="s">
        <v>16</v>
      </c>
      <c r="L9" t="s">
        <v>12</v>
      </c>
      <c r="M9" t="s">
        <v>13</v>
      </c>
      <c r="N9">
        <v>10</v>
      </c>
      <c r="O9" t="s">
        <v>14</v>
      </c>
      <c r="P9" t="s">
        <v>1124</v>
      </c>
      <c r="R9">
        <v>10</v>
      </c>
      <c r="S9" t="s">
        <v>1125</v>
      </c>
    </row>
    <row r="10" spans="9:19" hidden="1" x14ac:dyDescent="0.35">
      <c r="I10" t="s">
        <v>1127</v>
      </c>
      <c r="J10" t="s">
        <v>17</v>
      </c>
      <c r="K10" t="s">
        <v>18</v>
      </c>
      <c r="L10" t="s">
        <v>12</v>
      </c>
      <c r="M10" t="s">
        <v>13</v>
      </c>
      <c r="N10">
        <v>0</v>
      </c>
      <c r="O10" t="s">
        <v>14</v>
      </c>
      <c r="R10">
        <v>0</v>
      </c>
      <c r="S10" t="s">
        <v>1128</v>
      </c>
    </row>
    <row r="11" spans="9:19" hidden="1" x14ac:dyDescent="0.35">
      <c r="I11" t="s">
        <v>1129</v>
      </c>
      <c r="J11" t="s">
        <v>19</v>
      </c>
      <c r="K11" t="s">
        <v>20</v>
      </c>
      <c r="L11" t="s">
        <v>12</v>
      </c>
      <c r="M11" t="s">
        <v>13</v>
      </c>
      <c r="N11">
        <v>20</v>
      </c>
      <c r="O11" t="s">
        <v>14</v>
      </c>
      <c r="P11" t="s">
        <v>1124</v>
      </c>
      <c r="R11">
        <v>20</v>
      </c>
      <c r="S11" t="s">
        <v>1125</v>
      </c>
    </row>
    <row r="12" spans="9:19" hidden="1" x14ac:dyDescent="0.35">
      <c r="I12" t="s">
        <v>1130</v>
      </c>
      <c r="J12" t="s">
        <v>21</v>
      </c>
      <c r="K12" t="s">
        <v>22</v>
      </c>
      <c r="L12" t="s">
        <v>23</v>
      </c>
      <c r="M12" t="s">
        <v>13</v>
      </c>
      <c r="N12">
        <v>1</v>
      </c>
      <c r="O12" t="s">
        <v>14</v>
      </c>
      <c r="P12" t="s">
        <v>1124</v>
      </c>
      <c r="R12">
        <v>1</v>
      </c>
      <c r="S12" t="s">
        <v>1125</v>
      </c>
    </row>
    <row r="13" spans="9:19" hidden="1" x14ac:dyDescent="0.35">
      <c r="I13" t="s">
        <v>1131</v>
      </c>
      <c r="J13" t="s">
        <v>24</v>
      </c>
      <c r="K13" t="s">
        <v>25</v>
      </c>
      <c r="L13" t="s">
        <v>12</v>
      </c>
      <c r="M13" t="s">
        <v>13</v>
      </c>
      <c r="N13">
        <v>1</v>
      </c>
      <c r="O13" t="s">
        <v>26</v>
      </c>
      <c r="P13" t="s">
        <v>1124</v>
      </c>
      <c r="R13">
        <v>1</v>
      </c>
      <c r="S13" t="s">
        <v>1125</v>
      </c>
    </row>
    <row r="14" spans="9:19" hidden="1" x14ac:dyDescent="0.35">
      <c r="I14" t="s">
        <v>1132</v>
      </c>
      <c r="J14" t="s">
        <v>27</v>
      </c>
      <c r="K14" t="s">
        <v>1023</v>
      </c>
      <c r="L14" t="s">
        <v>12</v>
      </c>
      <c r="M14" t="s">
        <v>13</v>
      </c>
      <c r="N14">
        <v>2</v>
      </c>
      <c r="O14" t="s">
        <v>26</v>
      </c>
      <c r="P14" t="s">
        <v>1124</v>
      </c>
      <c r="R14">
        <v>2</v>
      </c>
      <c r="S14" t="s">
        <v>1125</v>
      </c>
    </row>
    <row r="15" spans="9:19" hidden="1" x14ac:dyDescent="0.35">
      <c r="I15" t="s">
        <v>1133</v>
      </c>
      <c r="J15" t="s">
        <v>27</v>
      </c>
      <c r="K15" t="s">
        <v>28</v>
      </c>
      <c r="L15" t="s">
        <v>23</v>
      </c>
      <c r="M15" t="s">
        <v>13</v>
      </c>
      <c r="N15">
        <v>4</v>
      </c>
      <c r="O15" t="s">
        <v>14</v>
      </c>
      <c r="P15" t="s">
        <v>1124</v>
      </c>
      <c r="R15">
        <v>4</v>
      </c>
      <c r="S15" t="s">
        <v>1125</v>
      </c>
    </row>
    <row r="16" spans="9:19" hidden="1" x14ac:dyDescent="0.35">
      <c r="I16" t="s">
        <v>1134</v>
      </c>
      <c r="J16" t="s">
        <v>29</v>
      </c>
      <c r="K16" t="s">
        <v>30</v>
      </c>
      <c r="L16" t="s">
        <v>23</v>
      </c>
      <c r="M16" t="s">
        <v>13</v>
      </c>
      <c r="N16">
        <v>6</v>
      </c>
      <c r="O16" t="s">
        <v>14</v>
      </c>
      <c r="R16">
        <v>6</v>
      </c>
      <c r="S16" t="s">
        <v>1125</v>
      </c>
    </row>
    <row r="17" spans="9:19" hidden="1" x14ac:dyDescent="0.35">
      <c r="I17" t="s">
        <v>1135</v>
      </c>
      <c r="J17" t="s">
        <v>19</v>
      </c>
      <c r="K17" t="s">
        <v>20</v>
      </c>
      <c r="L17" t="s">
        <v>23</v>
      </c>
      <c r="M17" t="s">
        <v>13</v>
      </c>
      <c r="N17">
        <v>12</v>
      </c>
      <c r="O17" t="s">
        <v>14</v>
      </c>
      <c r="P17" t="s">
        <v>1124</v>
      </c>
      <c r="R17">
        <v>12</v>
      </c>
      <c r="S17" t="s">
        <v>1125</v>
      </c>
    </row>
    <row r="18" spans="9:19" hidden="1" x14ac:dyDescent="0.35">
      <c r="I18" t="s">
        <v>1136</v>
      </c>
      <c r="J18" t="s">
        <v>19</v>
      </c>
      <c r="K18" t="s">
        <v>18</v>
      </c>
      <c r="L18" t="s">
        <v>23</v>
      </c>
      <c r="M18" t="s">
        <v>13</v>
      </c>
      <c r="N18">
        <v>0</v>
      </c>
      <c r="O18" t="s">
        <v>14</v>
      </c>
      <c r="P18" t="s">
        <v>1124</v>
      </c>
      <c r="R18">
        <v>0</v>
      </c>
      <c r="S18" t="s">
        <v>1128</v>
      </c>
    </row>
    <row r="19" spans="9:19" hidden="1" x14ac:dyDescent="0.35">
      <c r="I19" t="s">
        <v>1137</v>
      </c>
      <c r="J19" t="s">
        <v>31</v>
      </c>
      <c r="K19" t="s">
        <v>32</v>
      </c>
      <c r="L19" t="s">
        <v>23</v>
      </c>
      <c r="M19" t="s">
        <v>13</v>
      </c>
      <c r="N19">
        <v>1</v>
      </c>
      <c r="O19" t="s">
        <v>14</v>
      </c>
      <c r="P19" t="s">
        <v>1124</v>
      </c>
      <c r="R19">
        <v>1</v>
      </c>
      <c r="S19" t="s">
        <v>1125</v>
      </c>
    </row>
    <row r="20" spans="9:19" hidden="1" x14ac:dyDescent="0.35">
      <c r="I20" t="s">
        <v>1138</v>
      </c>
      <c r="J20" t="s">
        <v>33</v>
      </c>
      <c r="K20" t="s">
        <v>34</v>
      </c>
      <c r="L20" t="s">
        <v>23</v>
      </c>
      <c r="M20" t="s">
        <v>13</v>
      </c>
      <c r="N20">
        <v>1</v>
      </c>
      <c r="O20" t="s">
        <v>14</v>
      </c>
      <c r="P20" t="s">
        <v>1124</v>
      </c>
      <c r="R20">
        <v>1</v>
      </c>
      <c r="S20" t="s">
        <v>1125</v>
      </c>
    </row>
    <row r="21" spans="9:19" hidden="1" x14ac:dyDescent="0.35">
      <c r="I21" t="s">
        <v>1139</v>
      </c>
      <c r="J21" t="s">
        <v>35</v>
      </c>
      <c r="K21" t="s">
        <v>1024</v>
      </c>
      <c r="L21" t="s">
        <v>23</v>
      </c>
      <c r="M21" t="s">
        <v>13</v>
      </c>
      <c r="N21">
        <v>6</v>
      </c>
      <c r="O21" t="s">
        <v>14</v>
      </c>
      <c r="P21" t="s">
        <v>1124</v>
      </c>
      <c r="R21">
        <v>6</v>
      </c>
      <c r="S21" t="s">
        <v>1125</v>
      </c>
    </row>
    <row r="22" spans="9:19" hidden="1" x14ac:dyDescent="0.35">
      <c r="I22" t="s">
        <v>1140</v>
      </c>
      <c r="J22" t="s">
        <v>15</v>
      </c>
      <c r="K22" t="s">
        <v>16</v>
      </c>
      <c r="L22" t="s">
        <v>23</v>
      </c>
      <c r="M22" t="s">
        <v>13</v>
      </c>
      <c r="N22">
        <v>22</v>
      </c>
      <c r="O22" t="s">
        <v>14</v>
      </c>
      <c r="P22" t="s">
        <v>1124</v>
      </c>
      <c r="R22">
        <v>22</v>
      </c>
      <c r="S22" t="s">
        <v>1125</v>
      </c>
    </row>
    <row r="23" spans="9:19" hidden="1" x14ac:dyDescent="0.35">
      <c r="I23" t="s">
        <v>1141</v>
      </c>
      <c r="J23" t="s">
        <v>36</v>
      </c>
      <c r="K23" t="s">
        <v>37</v>
      </c>
      <c r="L23" t="s">
        <v>23</v>
      </c>
      <c r="M23" t="s">
        <v>13</v>
      </c>
      <c r="N23">
        <v>1</v>
      </c>
      <c r="O23" t="s">
        <v>14</v>
      </c>
      <c r="P23" t="s">
        <v>1124</v>
      </c>
      <c r="R23">
        <v>1</v>
      </c>
      <c r="S23" t="s">
        <v>1125</v>
      </c>
    </row>
    <row r="24" spans="9:19" hidden="1" x14ac:dyDescent="0.35">
      <c r="I24" t="s">
        <v>1142</v>
      </c>
      <c r="J24" t="s">
        <v>38</v>
      </c>
      <c r="K24" t="s">
        <v>39</v>
      </c>
      <c r="L24" t="s">
        <v>23</v>
      </c>
      <c r="M24" t="s">
        <v>13</v>
      </c>
      <c r="N24">
        <v>4</v>
      </c>
      <c r="O24" t="s">
        <v>14</v>
      </c>
      <c r="P24" t="s">
        <v>1124</v>
      </c>
      <c r="R24">
        <v>4</v>
      </c>
      <c r="S24" t="s">
        <v>1125</v>
      </c>
    </row>
    <row r="25" spans="9:19" hidden="1" x14ac:dyDescent="0.35">
      <c r="I25" t="s">
        <v>1143</v>
      </c>
      <c r="J25" t="s">
        <v>40</v>
      </c>
      <c r="K25" t="s">
        <v>41</v>
      </c>
      <c r="L25" t="s">
        <v>23</v>
      </c>
      <c r="M25" t="s">
        <v>13</v>
      </c>
      <c r="N25">
        <v>2</v>
      </c>
      <c r="O25" t="s">
        <v>14</v>
      </c>
      <c r="P25" t="s">
        <v>1124</v>
      </c>
      <c r="R25">
        <v>2</v>
      </c>
      <c r="S25" t="s">
        <v>1125</v>
      </c>
    </row>
    <row r="26" spans="9:19" hidden="1" x14ac:dyDescent="0.35">
      <c r="I26" t="s">
        <v>1144</v>
      </c>
      <c r="J26" t="s">
        <v>19</v>
      </c>
      <c r="K26" t="s">
        <v>42</v>
      </c>
      <c r="L26" t="s">
        <v>23</v>
      </c>
      <c r="M26" t="s">
        <v>13</v>
      </c>
      <c r="N26">
        <v>2</v>
      </c>
      <c r="O26" t="s">
        <v>14</v>
      </c>
      <c r="P26" t="s">
        <v>1124</v>
      </c>
      <c r="R26">
        <v>2</v>
      </c>
      <c r="S26" t="s">
        <v>1125</v>
      </c>
    </row>
    <row r="27" spans="9:19" hidden="1" x14ac:dyDescent="0.35">
      <c r="I27" t="s">
        <v>1145</v>
      </c>
      <c r="J27" t="s">
        <v>19</v>
      </c>
      <c r="K27" t="s">
        <v>1025</v>
      </c>
      <c r="L27" t="s">
        <v>23</v>
      </c>
      <c r="M27" t="s">
        <v>13</v>
      </c>
      <c r="N27">
        <v>6</v>
      </c>
      <c r="O27" t="s">
        <v>14</v>
      </c>
      <c r="P27" t="s">
        <v>1124</v>
      </c>
      <c r="R27">
        <v>6</v>
      </c>
      <c r="S27" t="s">
        <v>1125</v>
      </c>
    </row>
    <row r="28" spans="9:19" hidden="1" x14ac:dyDescent="0.35">
      <c r="I28" t="s">
        <v>1146</v>
      </c>
      <c r="J28" t="s">
        <v>19</v>
      </c>
      <c r="K28" t="s">
        <v>1026</v>
      </c>
      <c r="L28" t="s">
        <v>23</v>
      </c>
      <c r="M28" t="s">
        <v>13</v>
      </c>
      <c r="N28">
        <v>2</v>
      </c>
      <c r="O28" t="s">
        <v>14</v>
      </c>
      <c r="P28" t="s">
        <v>1124</v>
      </c>
      <c r="R28">
        <v>2</v>
      </c>
      <c r="S28" t="s">
        <v>1125</v>
      </c>
    </row>
    <row r="29" spans="9:19" hidden="1" x14ac:dyDescent="0.35">
      <c r="I29" t="s">
        <v>1147</v>
      </c>
      <c r="J29" t="s">
        <v>19</v>
      </c>
      <c r="K29" t="s">
        <v>1027</v>
      </c>
      <c r="L29" t="s">
        <v>23</v>
      </c>
      <c r="M29" t="s">
        <v>13</v>
      </c>
      <c r="N29">
        <v>1</v>
      </c>
      <c r="O29" t="s">
        <v>14</v>
      </c>
      <c r="P29" t="s">
        <v>1124</v>
      </c>
      <c r="R29">
        <v>1</v>
      </c>
      <c r="S29" t="s">
        <v>1125</v>
      </c>
    </row>
    <row r="30" spans="9:19" hidden="1" x14ac:dyDescent="0.35">
      <c r="I30" t="s">
        <v>1148</v>
      </c>
      <c r="J30" t="s">
        <v>43</v>
      </c>
      <c r="K30" t="s">
        <v>44</v>
      </c>
      <c r="L30" t="s">
        <v>12</v>
      </c>
      <c r="M30" t="s">
        <v>13</v>
      </c>
      <c r="N30">
        <v>1</v>
      </c>
      <c r="O30" t="s">
        <v>14</v>
      </c>
      <c r="P30" t="s">
        <v>1124</v>
      </c>
      <c r="R30">
        <v>1</v>
      </c>
      <c r="S30" t="s">
        <v>1125</v>
      </c>
    </row>
    <row r="31" spans="9:19" hidden="1" x14ac:dyDescent="0.35">
      <c r="I31" t="s">
        <v>1149</v>
      </c>
      <c r="J31" t="s">
        <v>31</v>
      </c>
      <c r="K31" t="s">
        <v>32</v>
      </c>
      <c r="L31" t="s">
        <v>12</v>
      </c>
      <c r="M31" t="s">
        <v>13</v>
      </c>
      <c r="N31">
        <v>3</v>
      </c>
      <c r="O31" t="s">
        <v>14</v>
      </c>
      <c r="P31" t="s">
        <v>1124</v>
      </c>
      <c r="R31">
        <v>3</v>
      </c>
      <c r="S31" t="s">
        <v>1125</v>
      </c>
    </row>
    <row r="32" spans="9:19" hidden="1" x14ac:dyDescent="0.35">
      <c r="I32" t="s">
        <v>1150</v>
      </c>
      <c r="J32" t="s">
        <v>45</v>
      </c>
      <c r="K32" t="s">
        <v>46</v>
      </c>
      <c r="L32" t="s">
        <v>12</v>
      </c>
      <c r="M32" t="s">
        <v>13</v>
      </c>
      <c r="N32">
        <v>5</v>
      </c>
      <c r="O32" t="s">
        <v>14</v>
      </c>
      <c r="P32" t="s">
        <v>1124</v>
      </c>
      <c r="R32">
        <v>5</v>
      </c>
      <c r="S32" t="s">
        <v>1125</v>
      </c>
    </row>
    <row r="33" spans="9:19" hidden="1" x14ac:dyDescent="0.35">
      <c r="I33" t="s">
        <v>1151</v>
      </c>
      <c r="J33" t="s">
        <v>47</v>
      </c>
      <c r="K33" t="s">
        <v>37</v>
      </c>
      <c r="L33" t="s">
        <v>12</v>
      </c>
      <c r="M33" t="s">
        <v>13</v>
      </c>
      <c r="N33">
        <v>2</v>
      </c>
      <c r="O33" t="s">
        <v>14</v>
      </c>
      <c r="P33" t="s">
        <v>1124</v>
      </c>
      <c r="R33">
        <v>2</v>
      </c>
      <c r="S33" t="s">
        <v>1125</v>
      </c>
    </row>
    <row r="34" spans="9:19" hidden="1" x14ac:dyDescent="0.35">
      <c r="I34" t="s">
        <v>1152</v>
      </c>
      <c r="J34" t="s">
        <v>45</v>
      </c>
      <c r="K34" t="s">
        <v>46</v>
      </c>
      <c r="L34" t="s">
        <v>23</v>
      </c>
      <c r="M34" t="s">
        <v>13</v>
      </c>
      <c r="N34">
        <v>3</v>
      </c>
      <c r="O34" t="s">
        <v>14</v>
      </c>
      <c r="P34" t="s">
        <v>1124</v>
      </c>
      <c r="R34">
        <v>3</v>
      </c>
      <c r="S34" t="s">
        <v>1125</v>
      </c>
    </row>
    <row r="35" spans="9:19" hidden="1" x14ac:dyDescent="0.35">
      <c r="I35" t="s">
        <v>1153</v>
      </c>
      <c r="J35" t="s">
        <v>59</v>
      </c>
      <c r="K35" t="s">
        <v>48</v>
      </c>
      <c r="L35" t="s">
        <v>23</v>
      </c>
      <c r="M35" t="s">
        <v>49</v>
      </c>
      <c r="N35">
        <v>1</v>
      </c>
      <c r="O35" t="s">
        <v>50</v>
      </c>
      <c r="P35" t="s">
        <v>1124</v>
      </c>
      <c r="R35">
        <v>1</v>
      </c>
      <c r="S35" t="s">
        <v>1125</v>
      </c>
    </row>
    <row r="36" spans="9:19" hidden="1" x14ac:dyDescent="0.35">
      <c r="I36" t="s">
        <v>1154</v>
      </c>
      <c r="J36" t="s">
        <v>51</v>
      </c>
      <c r="K36" t="s">
        <v>52</v>
      </c>
      <c r="L36" t="s">
        <v>23</v>
      </c>
      <c r="M36" t="s">
        <v>49</v>
      </c>
      <c r="N36">
        <v>1</v>
      </c>
      <c r="O36" t="s">
        <v>50</v>
      </c>
      <c r="P36" t="s">
        <v>1124</v>
      </c>
      <c r="R36">
        <v>1</v>
      </c>
      <c r="S36" t="s">
        <v>1125</v>
      </c>
    </row>
    <row r="37" spans="9:19" hidden="1" x14ac:dyDescent="0.35">
      <c r="I37" t="s">
        <v>1155</v>
      </c>
      <c r="J37" t="s">
        <v>51</v>
      </c>
      <c r="K37" t="s">
        <v>53</v>
      </c>
      <c r="L37" t="s">
        <v>23</v>
      </c>
      <c r="M37" t="s">
        <v>49</v>
      </c>
      <c r="N37">
        <v>1</v>
      </c>
      <c r="O37" t="s">
        <v>50</v>
      </c>
      <c r="P37" t="s">
        <v>1124</v>
      </c>
      <c r="R37">
        <v>1</v>
      </c>
      <c r="S37" t="s">
        <v>1125</v>
      </c>
    </row>
    <row r="38" spans="9:19" hidden="1" x14ac:dyDescent="0.35">
      <c r="I38" t="s">
        <v>1156</v>
      </c>
      <c r="J38" t="s">
        <v>51</v>
      </c>
      <c r="K38" t="s">
        <v>54</v>
      </c>
      <c r="L38" t="s">
        <v>23</v>
      </c>
      <c r="M38" t="s">
        <v>49</v>
      </c>
      <c r="N38">
        <v>1</v>
      </c>
      <c r="O38" t="s">
        <v>50</v>
      </c>
      <c r="P38" t="s">
        <v>1124</v>
      </c>
      <c r="R38">
        <v>1</v>
      </c>
      <c r="S38" t="s">
        <v>1125</v>
      </c>
    </row>
    <row r="39" spans="9:19" hidden="1" x14ac:dyDescent="0.35">
      <c r="I39" t="s">
        <v>1157</v>
      </c>
      <c r="J39" t="s">
        <v>51</v>
      </c>
      <c r="K39" t="s">
        <v>55</v>
      </c>
      <c r="L39" t="s">
        <v>12</v>
      </c>
      <c r="M39" t="s">
        <v>56</v>
      </c>
      <c r="N39">
        <v>10</v>
      </c>
      <c r="O39" t="s">
        <v>14</v>
      </c>
      <c r="P39" t="s">
        <v>1124</v>
      </c>
      <c r="R39">
        <v>10</v>
      </c>
      <c r="S39" t="s">
        <v>1125</v>
      </c>
    </row>
    <row r="40" spans="9:19" hidden="1" x14ac:dyDescent="0.35">
      <c r="I40" t="s">
        <v>1158</v>
      </c>
      <c r="J40" t="s">
        <v>51</v>
      </c>
      <c r="K40" t="s">
        <v>57</v>
      </c>
      <c r="L40" t="s">
        <v>12</v>
      </c>
      <c r="M40" t="s">
        <v>56</v>
      </c>
      <c r="N40">
        <v>2</v>
      </c>
      <c r="O40" t="s">
        <v>14</v>
      </c>
      <c r="P40" t="s">
        <v>1124</v>
      </c>
      <c r="R40">
        <v>2</v>
      </c>
      <c r="S40" t="s">
        <v>1125</v>
      </c>
    </row>
    <row r="41" spans="9:19" hidden="1" x14ac:dyDescent="0.35">
      <c r="I41" t="s">
        <v>1159</v>
      </c>
      <c r="J41" t="s">
        <v>59</v>
      </c>
      <c r="K41" t="s">
        <v>58</v>
      </c>
      <c r="L41" t="s">
        <v>12</v>
      </c>
      <c r="M41" t="s">
        <v>56</v>
      </c>
      <c r="N41">
        <v>8</v>
      </c>
      <c r="O41" t="s">
        <v>14</v>
      </c>
      <c r="P41" t="s">
        <v>1124</v>
      </c>
      <c r="R41">
        <v>8</v>
      </c>
      <c r="S41" t="s">
        <v>1125</v>
      </c>
    </row>
    <row r="42" spans="9:19" hidden="1" x14ac:dyDescent="0.35">
      <c r="I42" t="s">
        <v>1160</v>
      </c>
      <c r="J42" t="s">
        <v>59</v>
      </c>
      <c r="K42" t="s">
        <v>60</v>
      </c>
      <c r="L42" t="s">
        <v>12</v>
      </c>
      <c r="M42" t="s">
        <v>56</v>
      </c>
      <c r="N42">
        <v>20</v>
      </c>
      <c r="O42" t="s">
        <v>14</v>
      </c>
      <c r="P42" t="s">
        <v>1124</v>
      </c>
      <c r="R42">
        <v>20</v>
      </c>
      <c r="S42" t="s">
        <v>1125</v>
      </c>
    </row>
    <row r="43" spans="9:19" hidden="1" x14ac:dyDescent="0.35">
      <c r="I43" t="s">
        <v>1161</v>
      </c>
      <c r="J43" t="s">
        <v>59</v>
      </c>
      <c r="K43" t="s">
        <v>1028</v>
      </c>
      <c r="L43" t="s">
        <v>12</v>
      </c>
      <c r="M43" t="s">
        <v>56</v>
      </c>
      <c r="N43">
        <v>11</v>
      </c>
      <c r="O43" t="s">
        <v>14</v>
      </c>
      <c r="P43" t="s">
        <v>1124</v>
      </c>
      <c r="R43">
        <v>11</v>
      </c>
      <c r="S43" t="s">
        <v>1125</v>
      </c>
    </row>
    <row r="44" spans="9:19" hidden="1" x14ac:dyDescent="0.35">
      <c r="I44" t="s">
        <v>1162</v>
      </c>
      <c r="J44" t="s">
        <v>59</v>
      </c>
      <c r="K44" t="s">
        <v>1029</v>
      </c>
      <c r="L44" t="s">
        <v>12</v>
      </c>
      <c r="M44" t="s">
        <v>56</v>
      </c>
      <c r="N44">
        <v>20</v>
      </c>
      <c r="O44" t="s">
        <v>14</v>
      </c>
      <c r="P44" t="s">
        <v>1124</v>
      </c>
      <c r="R44">
        <v>20</v>
      </c>
      <c r="S44" t="s">
        <v>1125</v>
      </c>
    </row>
    <row r="45" spans="9:19" hidden="1" x14ac:dyDescent="0.35">
      <c r="I45" t="s">
        <v>1163</v>
      </c>
      <c r="J45" t="s">
        <v>59</v>
      </c>
      <c r="K45" t="s">
        <v>61</v>
      </c>
      <c r="L45" t="s">
        <v>12</v>
      </c>
      <c r="M45" t="s">
        <v>56</v>
      </c>
      <c r="N45">
        <v>1</v>
      </c>
      <c r="O45" t="s">
        <v>14</v>
      </c>
      <c r="P45" t="s">
        <v>1124</v>
      </c>
      <c r="R45">
        <v>1</v>
      </c>
      <c r="S45" t="s">
        <v>1125</v>
      </c>
    </row>
    <row r="46" spans="9:19" hidden="1" x14ac:dyDescent="0.35">
      <c r="I46" t="s">
        <v>1164</v>
      </c>
      <c r="J46" t="s">
        <v>59</v>
      </c>
      <c r="K46" t="s">
        <v>62</v>
      </c>
      <c r="L46" t="s">
        <v>12</v>
      </c>
      <c r="M46" t="s">
        <v>56</v>
      </c>
      <c r="N46">
        <v>1</v>
      </c>
      <c r="O46" t="s">
        <v>14</v>
      </c>
      <c r="P46" t="s">
        <v>1124</v>
      </c>
      <c r="R46">
        <v>1</v>
      </c>
      <c r="S46" t="s">
        <v>1125</v>
      </c>
    </row>
    <row r="47" spans="9:19" hidden="1" x14ac:dyDescent="0.35">
      <c r="I47" t="s">
        <v>1165</v>
      </c>
      <c r="J47" t="s">
        <v>59</v>
      </c>
      <c r="K47" t="s">
        <v>1030</v>
      </c>
      <c r="L47" t="s">
        <v>12</v>
      </c>
      <c r="M47" t="s">
        <v>56</v>
      </c>
      <c r="N47">
        <v>4</v>
      </c>
      <c r="O47" t="s">
        <v>14</v>
      </c>
      <c r="P47" t="s">
        <v>1124</v>
      </c>
      <c r="R47">
        <v>4</v>
      </c>
      <c r="S47" t="s">
        <v>1125</v>
      </c>
    </row>
    <row r="48" spans="9:19" hidden="1" x14ac:dyDescent="0.35">
      <c r="I48" t="s">
        <v>1166</v>
      </c>
      <c r="J48" t="s">
        <v>59</v>
      </c>
      <c r="K48" t="s">
        <v>1031</v>
      </c>
      <c r="L48" t="s">
        <v>12</v>
      </c>
      <c r="M48" t="s">
        <v>56</v>
      </c>
      <c r="N48">
        <v>1</v>
      </c>
      <c r="O48" t="s">
        <v>14</v>
      </c>
      <c r="P48" t="s">
        <v>1124</v>
      </c>
      <c r="R48">
        <v>1</v>
      </c>
      <c r="S48" t="s">
        <v>1125</v>
      </c>
    </row>
    <row r="49" spans="9:19" hidden="1" x14ac:dyDescent="0.35">
      <c r="I49" t="s">
        <v>1167</v>
      </c>
      <c r="J49" t="s">
        <v>59</v>
      </c>
      <c r="K49" t="s">
        <v>63</v>
      </c>
      <c r="L49" t="s">
        <v>12</v>
      </c>
      <c r="M49" t="s">
        <v>56</v>
      </c>
      <c r="N49">
        <v>1</v>
      </c>
      <c r="O49" t="s">
        <v>14</v>
      </c>
      <c r="P49" t="s">
        <v>1124</v>
      </c>
      <c r="R49">
        <v>1</v>
      </c>
      <c r="S49" t="s">
        <v>1125</v>
      </c>
    </row>
    <row r="50" spans="9:19" hidden="1" x14ac:dyDescent="0.35">
      <c r="I50" t="s">
        <v>1168</v>
      </c>
      <c r="J50" t="s">
        <v>59</v>
      </c>
      <c r="K50" t="s">
        <v>64</v>
      </c>
      <c r="L50" t="s">
        <v>12</v>
      </c>
      <c r="M50" t="s">
        <v>56</v>
      </c>
      <c r="N50">
        <v>5</v>
      </c>
      <c r="O50" t="s">
        <v>14</v>
      </c>
      <c r="P50" t="s">
        <v>1124</v>
      </c>
      <c r="R50">
        <v>5</v>
      </c>
      <c r="S50" t="s">
        <v>1125</v>
      </c>
    </row>
    <row r="51" spans="9:19" hidden="1" x14ac:dyDescent="0.35">
      <c r="I51" t="s">
        <v>1169</v>
      </c>
      <c r="J51" t="s">
        <v>59</v>
      </c>
      <c r="K51" t="s">
        <v>65</v>
      </c>
      <c r="L51" t="s">
        <v>12</v>
      </c>
      <c r="M51" t="s">
        <v>56</v>
      </c>
      <c r="N51">
        <v>16</v>
      </c>
      <c r="O51" t="s">
        <v>14</v>
      </c>
      <c r="P51" t="s">
        <v>1124</v>
      </c>
      <c r="R51">
        <v>16</v>
      </c>
      <c r="S51" t="s">
        <v>1125</v>
      </c>
    </row>
    <row r="52" spans="9:19" hidden="1" x14ac:dyDescent="0.35">
      <c r="I52" t="s">
        <v>1170</v>
      </c>
      <c r="J52" t="s">
        <v>59</v>
      </c>
      <c r="K52" t="s">
        <v>1032</v>
      </c>
      <c r="L52" t="s">
        <v>12</v>
      </c>
      <c r="M52" t="s">
        <v>56</v>
      </c>
      <c r="N52">
        <v>4</v>
      </c>
      <c r="O52" t="s">
        <v>14</v>
      </c>
      <c r="P52" t="s">
        <v>1124</v>
      </c>
      <c r="R52">
        <v>4</v>
      </c>
      <c r="S52" t="s">
        <v>1125</v>
      </c>
    </row>
    <row r="53" spans="9:19" hidden="1" x14ac:dyDescent="0.35">
      <c r="I53" t="s">
        <v>1171</v>
      </c>
      <c r="J53" t="s">
        <v>59</v>
      </c>
      <c r="K53" t="s">
        <v>1033</v>
      </c>
      <c r="L53" t="s">
        <v>12</v>
      </c>
      <c r="M53" t="s">
        <v>56</v>
      </c>
      <c r="N53">
        <v>6</v>
      </c>
      <c r="O53" t="s">
        <v>14</v>
      </c>
      <c r="P53" t="s">
        <v>1124</v>
      </c>
      <c r="R53">
        <v>6</v>
      </c>
      <c r="S53" t="s">
        <v>1125</v>
      </c>
    </row>
    <row r="54" spans="9:19" hidden="1" x14ac:dyDescent="0.35">
      <c r="I54" t="s">
        <v>1172</v>
      </c>
      <c r="J54" t="s">
        <v>59</v>
      </c>
      <c r="K54" t="s">
        <v>1034</v>
      </c>
      <c r="L54" t="s">
        <v>12</v>
      </c>
      <c r="M54" t="s">
        <v>56</v>
      </c>
      <c r="N54">
        <v>6</v>
      </c>
      <c r="O54" t="s">
        <v>14</v>
      </c>
      <c r="P54" t="s">
        <v>1124</v>
      </c>
      <c r="R54">
        <v>6</v>
      </c>
      <c r="S54" t="s">
        <v>1125</v>
      </c>
    </row>
    <row r="55" spans="9:19" hidden="1" x14ac:dyDescent="0.35">
      <c r="I55" t="s">
        <v>1173</v>
      </c>
      <c r="J55" t="s">
        <v>59</v>
      </c>
      <c r="K55" t="s">
        <v>1035</v>
      </c>
      <c r="L55" t="s">
        <v>12</v>
      </c>
      <c r="M55" t="s">
        <v>56</v>
      </c>
      <c r="N55">
        <v>4</v>
      </c>
      <c r="O55" t="s">
        <v>14</v>
      </c>
      <c r="P55" t="s">
        <v>1124</v>
      </c>
      <c r="R55">
        <v>4</v>
      </c>
      <c r="S55" t="s">
        <v>1125</v>
      </c>
    </row>
    <row r="56" spans="9:19" hidden="1" x14ac:dyDescent="0.35">
      <c r="I56" t="s">
        <v>1174</v>
      </c>
      <c r="J56" t="s">
        <v>59</v>
      </c>
      <c r="K56" t="s">
        <v>1036</v>
      </c>
      <c r="L56" t="s">
        <v>12</v>
      </c>
      <c r="M56" t="s">
        <v>56</v>
      </c>
      <c r="N56">
        <v>6</v>
      </c>
      <c r="O56" t="s">
        <v>14</v>
      </c>
      <c r="P56" t="s">
        <v>1124</v>
      </c>
      <c r="R56">
        <v>6</v>
      </c>
      <c r="S56" t="s">
        <v>1125</v>
      </c>
    </row>
    <row r="57" spans="9:19" hidden="1" x14ac:dyDescent="0.35">
      <c r="I57" t="s">
        <v>1175</v>
      </c>
      <c r="J57" t="s">
        <v>59</v>
      </c>
      <c r="K57" t="s">
        <v>1037</v>
      </c>
      <c r="L57" t="s">
        <v>12</v>
      </c>
      <c r="M57" t="s">
        <v>56</v>
      </c>
      <c r="N57">
        <v>4</v>
      </c>
      <c r="O57" t="s">
        <v>14</v>
      </c>
      <c r="P57" t="s">
        <v>1124</v>
      </c>
      <c r="R57">
        <v>4</v>
      </c>
      <c r="S57" t="s">
        <v>1125</v>
      </c>
    </row>
    <row r="58" spans="9:19" hidden="1" x14ac:dyDescent="0.35">
      <c r="I58" t="s">
        <v>1176</v>
      </c>
      <c r="J58" t="s">
        <v>59</v>
      </c>
      <c r="K58" t="s">
        <v>66</v>
      </c>
      <c r="L58" t="s">
        <v>12</v>
      </c>
      <c r="M58" t="s">
        <v>56</v>
      </c>
      <c r="N58">
        <v>4</v>
      </c>
      <c r="O58" t="s">
        <v>14</v>
      </c>
      <c r="P58" t="s">
        <v>1124</v>
      </c>
      <c r="R58">
        <v>4</v>
      </c>
      <c r="S58" t="s">
        <v>1125</v>
      </c>
    </row>
    <row r="59" spans="9:19" hidden="1" x14ac:dyDescent="0.35">
      <c r="I59" t="s">
        <v>1177</v>
      </c>
      <c r="J59" t="s">
        <v>59</v>
      </c>
      <c r="K59" t="s">
        <v>67</v>
      </c>
      <c r="L59" t="s">
        <v>12</v>
      </c>
      <c r="M59" t="s">
        <v>56</v>
      </c>
      <c r="N59">
        <v>4</v>
      </c>
      <c r="O59" t="s">
        <v>14</v>
      </c>
      <c r="P59" t="s">
        <v>1124</v>
      </c>
      <c r="R59">
        <v>4</v>
      </c>
      <c r="S59" t="s">
        <v>1125</v>
      </c>
    </row>
    <row r="60" spans="9:19" hidden="1" x14ac:dyDescent="0.35">
      <c r="I60" t="s">
        <v>1178</v>
      </c>
      <c r="J60" t="s">
        <v>59</v>
      </c>
      <c r="K60" t="s">
        <v>68</v>
      </c>
      <c r="L60" t="s">
        <v>12</v>
      </c>
      <c r="M60" t="s">
        <v>56</v>
      </c>
      <c r="N60">
        <v>6</v>
      </c>
      <c r="O60" t="s">
        <v>14</v>
      </c>
      <c r="P60" t="s">
        <v>1124</v>
      </c>
      <c r="R60">
        <v>6</v>
      </c>
      <c r="S60" t="s">
        <v>1125</v>
      </c>
    </row>
    <row r="61" spans="9:19" hidden="1" x14ac:dyDescent="0.35">
      <c r="I61" t="s">
        <v>1179</v>
      </c>
      <c r="J61" t="s">
        <v>59</v>
      </c>
      <c r="K61" t="s">
        <v>69</v>
      </c>
      <c r="L61" t="s">
        <v>12</v>
      </c>
      <c r="M61" t="s">
        <v>56</v>
      </c>
      <c r="N61">
        <v>6</v>
      </c>
      <c r="O61" t="s">
        <v>14</v>
      </c>
      <c r="P61" t="s">
        <v>1124</v>
      </c>
      <c r="R61">
        <v>6</v>
      </c>
      <c r="S61" t="s">
        <v>1125</v>
      </c>
    </row>
    <row r="62" spans="9:19" hidden="1" x14ac:dyDescent="0.35">
      <c r="I62" t="s">
        <v>1180</v>
      </c>
      <c r="J62" t="s">
        <v>59</v>
      </c>
      <c r="K62" t="s">
        <v>70</v>
      </c>
      <c r="L62" t="s">
        <v>12</v>
      </c>
      <c r="M62" t="s">
        <v>56</v>
      </c>
      <c r="N62">
        <v>6</v>
      </c>
      <c r="O62" t="s">
        <v>14</v>
      </c>
      <c r="P62" t="s">
        <v>1124</v>
      </c>
      <c r="R62">
        <v>6</v>
      </c>
      <c r="S62" t="s">
        <v>1125</v>
      </c>
    </row>
    <row r="63" spans="9:19" hidden="1" x14ac:dyDescent="0.35">
      <c r="I63" t="s">
        <v>1181</v>
      </c>
      <c r="J63" t="s">
        <v>59</v>
      </c>
      <c r="K63" t="s">
        <v>71</v>
      </c>
      <c r="L63" t="s">
        <v>12</v>
      </c>
      <c r="M63" t="s">
        <v>56</v>
      </c>
      <c r="N63">
        <v>4</v>
      </c>
      <c r="O63" t="s">
        <v>14</v>
      </c>
      <c r="P63" t="s">
        <v>1124</v>
      </c>
      <c r="R63">
        <v>4</v>
      </c>
      <c r="S63" t="s">
        <v>1125</v>
      </c>
    </row>
    <row r="64" spans="9:19" hidden="1" x14ac:dyDescent="0.35">
      <c r="I64" t="s">
        <v>1182</v>
      </c>
      <c r="J64" t="s">
        <v>72</v>
      </c>
      <c r="K64" t="s">
        <v>73</v>
      </c>
      <c r="L64" t="s">
        <v>23</v>
      </c>
      <c r="M64" t="s">
        <v>13</v>
      </c>
      <c r="N64">
        <v>5</v>
      </c>
      <c r="O64" t="s">
        <v>14</v>
      </c>
      <c r="P64" t="s">
        <v>1124</v>
      </c>
      <c r="R64">
        <v>5</v>
      </c>
      <c r="S64" t="s">
        <v>1125</v>
      </c>
    </row>
    <row r="65" spans="9:19" hidden="1" x14ac:dyDescent="0.35">
      <c r="I65" t="s">
        <v>1183</v>
      </c>
      <c r="J65" t="s">
        <v>74</v>
      </c>
      <c r="K65" t="s">
        <v>69</v>
      </c>
      <c r="L65" t="s">
        <v>23</v>
      </c>
      <c r="M65" t="s">
        <v>13</v>
      </c>
      <c r="N65">
        <v>15</v>
      </c>
      <c r="O65" t="s">
        <v>14</v>
      </c>
      <c r="P65" t="s">
        <v>1124</v>
      </c>
      <c r="R65">
        <v>15</v>
      </c>
      <c r="S65" t="s">
        <v>1125</v>
      </c>
    </row>
    <row r="66" spans="9:19" hidden="1" x14ac:dyDescent="0.35">
      <c r="I66" t="s">
        <v>1184</v>
      </c>
      <c r="J66" t="s">
        <v>75</v>
      </c>
      <c r="K66" t="s">
        <v>76</v>
      </c>
      <c r="L66" t="s">
        <v>23</v>
      </c>
      <c r="M66" t="s">
        <v>13</v>
      </c>
      <c r="N66">
        <v>2</v>
      </c>
      <c r="O66" t="s">
        <v>14</v>
      </c>
      <c r="P66" t="s">
        <v>1124</v>
      </c>
      <c r="R66">
        <v>2</v>
      </c>
      <c r="S66" t="s">
        <v>1125</v>
      </c>
    </row>
    <row r="67" spans="9:19" x14ac:dyDescent="0.35">
      <c r="I67" s="15" t="s">
        <v>1185</v>
      </c>
      <c r="J67" s="15" t="s">
        <v>77</v>
      </c>
      <c r="K67" s="15" t="s">
        <v>78</v>
      </c>
      <c r="L67" s="15" t="s">
        <v>79</v>
      </c>
      <c r="M67" s="15" t="s">
        <v>13</v>
      </c>
      <c r="N67" s="15">
        <v>14</v>
      </c>
      <c r="O67" s="15" t="s">
        <v>50</v>
      </c>
      <c r="P67" s="15" t="s">
        <v>1864</v>
      </c>
      <c r="Q67" s="15">
        <v>5</v>
      </c>
      <c r="R67" s="15">
        <v>9</v>
      </c>
      <c r="S67" s="15" t="s">
        <v>1125</v>
      </c>
    </row>
    <row r="68" spans="9:19" x14ac:dyDescent="0.35">
      <c r="I68" s="15" t="s">
        <v>1186</v>
      </c>
      <c r="J68" s="15" t="s">
        <v>731</v>
      </c>
      <c r="K68" s="15" t="s">
        <v>46</v>
      </c>
      <c r="L68" s="15" t="s">
        <v>79</v>
      </c>
      <c r="M68" s="15" t="s">
        <v>13</v>
      </c>
      <c r="N68" s="15">
        <v>4</v>
      </c>
      <c r="O68" s="15" t="s">
        <v>14</v>
      </c>
      <c r="P68" s="15" t="s">
        <v>1124</v>
      </c>
      <c r="Q68" s="15"/>
      <c r="R68" s="15">
        <v>4</v>
      </c>
      <c r="S68" s="15" t="s">
        <v>1125</v>
      </c>
    </row>
    <row r="69" spans="9:19" x14ac:dyDescent="0.35">
      <c r="I69" s="15" t="s">
        <v>1187</v>
      </c>
      <c r="J69" s="15" t="s">
        <v>81</v>
      </c>
      <c r="K69" s="15" t="s">
        <v>82</v>
      </c>
      <c r="L69" s="15" t="s">
        <v>79</v>
      </c>
      <c r="M69" s="15" t="s">
        <v>13</v>
      </c>
      <c r="N69" s="15">
        <v>1</v>
      </c>
      <c r="O69" s="15" t="s">
        <v>14</v>
      </c>
      <c r="P69" s="15" t="s">
        <v>1124</v>
      </c>
      <c r="Q69" s="15"/>
      <c r="R69" s="15">
        <v>1</v>
      </c>
      <c r="S69" s="15" t="s">
        <v>1125</v>
      </c>
    </row>
    <row r="70" spans="9:19" x14ac:dyDescent="0.35">
      <c r="I70" s="15" t="s">
        <v>1188</v>
      </c>
      <c r="J70" s="15" t="s">
        <v>83</v>
      </c>
      <c r="K70" s="15" t="s">
        <v>68</v>
      </c>
      <c r="L70" s="15" t="s">
        <v>79</v>
      </c>
      <c r="M70" s="15" t="s">
        <v>13</v>
      </c>
      <c r="N70" s="15">
        <v>5</v>
      </c>
      <c r="O70" s="15" t="s">
        <v>14</v>
      </c>
      <c r="P70" s="15" t="s">
        <v>1124</v>
      </c>
      <c r="Q70" s="15"/>
      <c r="R70" s="15">
        <v>5</v>
      </c>
      <c r="S70" s="15" t="s">
        <v>1125</v>
      </c>
    </row>
    <row r="71" spans="9:19" x14ac:dyDescent="0.35">
      <c r="I71" s="15" t="s">
        <v>1189</v>
      </c>
      <c r="J71" s="15" t="s">
        <v>84</v>
      </c>
      <c r="K71" s="15" t="s">
        <v>69</v>
      </c>
      <c r="L71" s="15" t="s">
        <v>79</v>
      </c>
      <c r="M71" s="15" t="s">
        <v>13</v>
      </c>
      <c r="N71" s="15">
        <v>5</v>
      </c>
      <c r="O71" s="15" t="s">
        <v>14</v>
      </c>
      <c r="P71" s="15" t="s">
        <v>1124</v>
      </c>
      <c r="Q71" s="15"/>
      <c r="R71" s="15">
        <v>5</v>
      </c>
      <c r="S71" s="15" t="s">
        <v>1125</v>
      </c>
    </row>
    <row r="72" spans="9:19" x14ac:dyDescent="0.35">
      <c r="I72" s="15" t="s">
        <v>1190</v>
      </c>
      <c r="J72" s="15" t="s">
        <v>85</v>
      </c>
      <c r="K72" s="15" t="s">
        <v>86</v>
      </c>
      <c r="L72" s="15" t="s">
        <v>79</v>
      </c>
      <c r="M72" s="15" t="s">
        <v>13</v>
      </c>
      <c r="N72" s="15">
        <v>1</v>
      </c>
      <c r="O72" s="15" t="s">
        <v>14</v>
      </c>
      <c r="P72" s="15" t="s">
        <v>1124</v>
      </c>
      <c r="Q72" s="15"/>
      <c r="R72" s="15">
        <v>1</v>
      </c>
      <c r="S72" s="15" t="s">
        <v>1125</v>
      </c>
    </row>
    <row r="73" spans="9:19" x14ac:dyDescent="0.35">
      <c r="I73" s="15" t="s">
        <v>1191</v>
      </c>
      <c r="J73" s="15" t="s">
        <v>87</v>
      </c>
      <c r="K73" s="15" t="s">
        <v>1038</v>
      </c>
      <c r="L73" s="15" t="s">
        <v>79</v>
      </c>
      <c r="M73" s="15" t="s">
        <v>13</v>
      </c>
      <c r="N73" s="15">
        <v>3</v>
      </c>
      <c r="O73" s="15" t="s">
        <v>14</v>
      </c>
      <c r="P73" s="15" t="s">
        <v>1124</v>
      </c>
      <c r="Q73" s="15"/>
      <c r="R73" s="15">
        <v>3</v>
      </c>
      <c r="S73" s="15" t="s">
        <v>1125</v>
      </c>
    </row>
    <row r="74" spans="9:19" x14ac:dyDescent="0.35">
      <c r="I74" s="15" t="s">
        <v>1192</v>
      </c>
      <c r="J74" s="15" t="s">
        <v>88</v>
      </c>
      <c r="K74" s="15" t="s">
        <v>89</v>
      </c>
      <c r="L74" s="15" t="s">
        <v>79</v>
      </c>
      <c r="M74" s="15" t="s">
        <v>13</v>
      </c>
      <c r="N74" s="15">
        <v>30</v>
      </c>
      <c r="O74" s="15" t="s">
        <v>14</v>
      </c>
      <c r="P74" s="15" t="s">
        <v>1124</v>
      </c>
      <c r="Q74" s="15"/>
      <c r="R74" s="15">
        <v>30</v>
      </c>
      <c r="S74" s="15" t="s">
        <v>1125</v>
      </c>
    </row>
    <row r="75" spans="9:19" x14ac:dyDescent="0.35">
      <c r="I75" s="15" t="s">
        <v>1193</v>
      </c>
      <c r="J75" s="15" t="s">
        <v>732</v>
      </c>
      <c r="K75" s="15" t="s">
        <v>90</v>
      </c>
      <c r="L75" s="15" t="s">
        <v>79</v>
      </c>
      <c r="M75" s="15" t="s">
        <v>13</v>
      </c>
      <c r="N75" s="15">
        <v>4</v>
      </c>
      <c r="O75" s="15" t="s">
        <v>14</v>
      </c>
      <c r="P75" s="15" t="s">
        <v>1124</v>
      </c>
      <c r="Q75" s="15"/>
      <c r="R75" s="15">
        <v>4</v>
      </c>
      <c r="S75" s="15" t="s">
        <v>1125</v>
      </c>
    </row>
    <row r="76" spans="9:19" x14ac:dyDescent="0.35">
      <c r="I76" s="15" t="s">
        <v>1194</v>
      </c>
      <c r="J76" s="15" t="s">
        <v>733</v>
      </c>
      <c r="K76" s="15" t="s">
        <v>91</v>
      </c>
      <c r="L76" s="15" t="s">
        <v>79</v>
      </c>
      <c r="M76" s="15" t="s">
        <v>13</v>
      </c>
      <c r="N76" s="15">
        <v>1</v>
      </c>
      <c r="O76" s="15" t="s">
        <v>14</v>
      </c>
      <c r="P76" s="15" t="s">
        <v>1124</v>
      </c>
      <c r="Q76" s="15"/>
      <c r="R76" s="15">
        <v>1</v>
      </c>
      <c r="S76" s="15" t="s">
        <v>1125</v>
      </c>
    </row>
    <row r="77" spans="9:19" x14ac:dyDescent="0.35">
      <c r="I77" s="15" t="s">
        <v>1195</v>
      </c>
      <c r="J77" s="15" t="s">
        <v>734</v>
      </c>
      <c r="K77" s="15" t="s">
        <v>92</v>
      </c>
      <c r="L77" s="15" t="s">
        <v>79</v>
      </c>
      <c r="M77" s="15" t="s">
        <v>13</v>
      </c>
      <c r="N77" s="15">
        <v>5</v>
      </c>
      <c r="O77" s="15" t="s">
        <v>14</v>
      </c>
      <c r="P77" s="15" t="s">
        <v>1124</v>
      </c>
      <c r="Q77" s="15"/>
      <c r="R77" s="15">
        <v>5</v>
      </c>
      <c r="S77" s="15" t="s">
        <v>1125</v>
      </c>
    </row>
    <row r="78" spans="9:19" x14ac:dyDescent="0.35">
      <c r="I78" s="15" t="s">
        <v>1196</v>
      </c>
      <c r="J78" s="15" t="s">
        <v>735</v>
      </c>
      <c r="K78" s="15" t="s">
        <v>93</v>
      </c>
      <c r="L78" s="15" t="s">
        <v>79</v>
      </c>
      <c r="M78" s="15" t="s">
        <v>13</v>
      </c>
      <c r="N78" s="15">
        <v>2</v>
      </c>
      <c r="O78" s="15" t="s">
        <v>14</v>
      </c>
      <c r="P78" s="15" t="s">
        <v>1124</v>
      </c>
      <c r="Q78" s="15"/>
      <c r="R78" s="15">
        <v>2</v>
      </c>
      <c r="S78" s="15" t="s">
        <v>1125</v>
      </c>
    </row>
    <row r="79" spans="9:19" x14ac:dyDescent="0.35">
      <c r="I79" s="15" t="s">
        <v>1197</v>
      </c>
      <c r="J79" s="15" t="s">
        <v>736</v>
      </c>
      <c r="K79" s="15" t="s">
        <v>94</v>
      </c>
      <c r="L79" s="15" t="s">
        <v>79</v>
      </c>
      <c r="M79" s="15" t="s">
        <v>13</v>
      </c>
      <c r="N79" s="15">
        <v>2</v>
      </c>
      <c r="O79" s="15" t="s">
        <v>14</v>
      </c>
      <c r="P79" s="15" t="s">
        <v>1124</v>
      </c>
      <c r="Q79" s="15"/>
      <c r="R79" s="15">
        <v>2</v>
      </c>
      <c r="S79" s="15" t="s">
        <v>1125</v>
      </c>
    </row>
    <row r="80" spans="9:19" x14ac:dyDescent="0.35">
      <c r="I80" s="15" t="s">
        <v>1198</v>
      </c>
      <c r="J80" s="15" t="s">
        <v>737</v>
      </c>
      <c r="K80" s="15" t="s">
        <v>95</v>
      </c>
      <c r="L80" s="15" t="s">
        <v>79</v>
      </c>
      <c r="M80" s="15" t="s">
        <v>13</v>
      </c>
      <c r="N80" s="15">
        <v>2</v>
      </c>
      <c r="O80" s="15" t="s">
        <v>14</v>
      </c>
      <c r="P80" s="15" t="s">
        <v>1124</v>
      </c>
      <c r="Q80" s="15"/>
      <c r="R80" s="15">
        <v>2</v>
      </c>
      <c r="S80" s="15" t="s">
        <v>1125</v>
      </c>
    </row>
    <row r="81" spans="9:19" x14ac:dyDescent="0.35">
      <c r="I81" s="15" t="s">
        <v>1199</v>
      </c>
      <c r="J81" s="15" t="s">
        <v>738</v>
      </c>
      <c r="K81" s="15" t="s">
        <v>96</v>
      </c>
      <c r="L81" s="15" t="s">
        <v>79</v>
      </c>
      <c r="M81" s="15" t="s">
        <v>13</v>
      </c>
      <c r="N81" s="15">
        <v>2</v>
      </c>
      <c r="O81" s="15" t="s">
        <v>14</v>
      </c>
      <c r="P81" s="15" t="s">
        <v>1124</v>
      </c>
      <c r="Q81" s="15"/>
      <c r="R81" s="15">
        <v>2</v>
      </c>
      <c r="S81" s="15" t="s">
        <v>1125</v>
      </c>
    </row>
    <row r="82" spans="9:19" x14ac:dyDescent="0.35">
      <c r="I82" s="15" t="s">
        <v>1200</v>
      </c>
      <c r="J82" s="15" t="s">
        <v>739</v>
      </c>
      <c r="K82" s="15" t="s">
        <v>97</v>
      </c>
      <c r="L82" s="15" t="s">
        <v>79</v>
      </c>
      <c r="M82" s="15" t="s">
        <v>13</v>
      </c>
      <c r="N82" s="15">
        <v>2</v>
      </c>
      <c r="O82" s="15" t="s">
        <v>14</v>
      </c>
      <c r="P82" s="15" t="s">
        <v>1124</v>
      </c>
      <c r="Q82" s="15"/>
      <c r="R82" s="15">
        <v>2</v>
      </c>
      <c r="S82" s="15" t="s">
        <v>1125</v>
      </c>
    </row>
    <row r="83" spans="9:19" x14ac:dyDescent="0.35">
      <c r="I83" s="15" t="s">
        <v>1201</v>
      </c>
      <c r="J83" s="15" t="s">
        <v>740</v>
      </c>
      <c r="K83" s="15" t="s">
        <v>98</v>
      </c>
      <c r="L83" s="15" t="s">
        <v>79</v>
      </c>
      <c r="M83" s="15" t="s">
        <v>13</v>
      </c>
      <c r="N83" s="15">
        <v>1</v>
      </c>
      <c r="O83" s="15" t="s">
        <v>14</v>
      </c>
      <c r="P83" s="15" t="s">
        <v>1124</v>
      </c>
      <c r="Q83" s="15"/>
      <c r="R83" s="15">
        <v>1</v>
      </c>
      <c r="S83" s="15" t="s">
        <v>1125</v>
      </c>
    </row>
    <row r="84" spans="9:19" x14ac:dyDescent="0.35">
      <c r="I84" s="15" t="s">
        <v>1202</v>
      </c>
      <c r="J84" s="15" t="s">
        <v>99</v>
      </c>
      <c r="K84" s="15" t="s">
        <v>100</v>
      </c>
      <c r="L84" s="15" t="s">
        <v>79</v>
      </c>
      <c r="M84" s="15" t="s">
        <v>13</v>
      </c>
      <c r="N84" s="15">
        <v>4</v>
      </c>
      <c r="O84" s="15" t="s">
        <v>14</v>
      </c>
      <c r="P84" s="15" t="s">
        <v>1124</v>
      </c>
      <c r="Q84" s="15"/>
      <c r="R84" s="15">
        <v>4</v>
      </c>
      <c r="S84" s="15" t="s">
        <v>1125</v>
      </c>
    </row>
    <row r="85" spans="9:19" x14ac:dyDescent="0.35">
      <c r="I85" s="15" t="s">
        <v>1203</v>
      </c>
      <c r="J85" s="15" t="s">
        <v>101</v>
      </c>
      <c r="K85" s="15" t="s">
        <v>102</v>
      </c>
      <c r="L85" s="15" t="s">
        <v>79</v>
      </c>
      <c r="M85" s="15" t="s">
        <v>13</v>
      </c>
      <c r="N85" s="15">
        <v>2</v>
      </c>
      <c r="O85" s="15" t="s">
        <v>14</v>
      </c>
      <c r="P85" s="15" t="s">
        <v>1124</v>
      </c>
      <c r="Q85" s="15"/>
      <c r="R85" s="15">
        <v>2</v>
      </c>
      <c r="S85" s="15" t="s">
        <v>1125</v>
      </c>
    </row>
    <row r="86" spans="9:19" x14ac:dyDescent="0.35">
      <c r="I86" s="15" t="s">
        <v>1204</v>
      </c>
      <c r="J86" s="15" t="s">
        <v>741</v>
      </c>
      <c r="K86" s="15" t="s">
        <v>1039</v>
      </c>
      <c r="L86" s="15" t="s">
        <v>79</v>
      </c>
      <c r="M86" s="15" t="s">
        <v>13</v>
      </c>
      <c r="N86" s="15">
        <v>144</v>
      </c>
      <c r="O86" s="15" t="s">
        <v>14</v>
      </c>
      <c r="P86" s="15" t="s">
        <v>1124</v>
      </c>
      <c r="Q86" s="15"/>
      <c r="R86" s="15">
        <v>144</v>
      </c>
      <c r="S86" s="15" t="s">
        <v>1125</v>
      </c>
    </row>
    <row r="87" spans="9:19" x14ac:dyDescent="0.35">
      <c r="I87" s="15" t="s">
        <v>1205</v>
      </c>
      <c r="J87" s="15" t="s">
        <v>742</v>
      </c>
      <c r="K87" s="15" t="s">
        <v>103</v>
      </c>
      <c r="L87" s="15" t="s">
        <v>79</v>
      </c>
      <c r="M87" s="15" t="s">
        <v>13</v>
      </c>
      <c r="N87" s="15">
        <v>120</v>
      </c>
      <c r="O87" s="15" t="s">
        <v>14</v>
      </c>
      <c r="P87" s="15" t="s">
        <v>1124</v>
      </c>
      <c r="Q87" s="15"/>
      <c r="R87" s="15">
        <v>120</v>
      </c>
      <c r="S87" s="15" t="s">
        <v>1125</v>
      </c>
    </row>
    <row r="88" spans="9:19" x14ac:dyDescent="0.35">
      <c r="I88" s="15" t="s">
        <v>1206</v>
      </c>
      <c r="J88" s="15" t="s">
        <v>104</v>
      </c>
      <c r="K88" s="15" t="s">
        <v>1040</v>
      </c>
      <c r="L88" s="15" t="s">
        <v>79</v>
      </c>
      <c r="M88" s="15" t="s">
        <v>13</v>
      </c>
      <c r="N88" s="15">
        <v>1</v>
      </c>
      <c r="O88" s="15" t="s">
        <v>14</v>
      </c>
      <c r="P88" s="15" t="s">
        <v>1124</v>
      </c>
      <c r="Q88" s="15"/>
      <c r="R88" s="15">
        <v>1</v>
      </c>
      <c r="S88" s="15" t="s">
        <v>1125</v>
      </c>
    </row>
    <row r="89" spans="9:19" x14ac:dyDescent="0.35">
      <c r="I89" s="15" t="s">
        <v>1207</v>
      </c>
      <c r="J89" s="15" t="s">
        <v>743</v>
      </c>
      <c r="K89" s="15" t="s">
        <v>105</v>
      </c>
      <c r="L89" s="15" t="s">
        <v>79</v>
      </c>
      <c r="M89" s="15" t="s">
        <v>13</v>
      </c>
      <c r="N89" s="15">
        <v>14</v>
      </c>
      <c r="O89" s="15" t="s">
        <v>14</v>
      </c>
      <c r="P89" s="15" t="s">
        <v>1124</v>
      </c>
      <c r="Q89" s="15"/>
      <c r="R89" s="15">
        <v>14</v>
      </c>
      <c r="S89" s="15" t="s">
        <v>1125</v>
      </c>
    </row>
    <row r="90" spans="9:19" x14ac:dyDescent="0.35">
      <c r="I90" s="15" t="s">
        <v>1208</v>
      </c>
      <c r="J90" s="15" t="s">
        <v>743</v>
      </c>
      <c r="K90" s="15" t="s">
        <v>106</v>
      </c>
      <c r="L90" s="15" t="s">
        <v>79</v>
      </c>
      <c r="M90" s="15" t="s">
        <v>13</v>
      </c>
      <c r="N90" s="15">
        <v>3</v>
      </c>
      <c r="O90" s="15" t="s">
        <v>14</v>
      </c>
      <c r="P90" s="15" t="s">
        <v>1124</v>
      </c>
      <c r="Q90" s="15"/>
      <c r="R90" s="15">
        <v>3</v>
      </c>
      <c r="S90" s="15" t="s">
        <v>1125</v>
      </c>
    </row>
    <row r="91" spans="9:19" x14ac:dyDescent="0.35">
      <c r="I91" s="15" t="s">
        <v>1209</v>
      </c>
      <c r="J91" s="15" t="s">
        <v>743</v>
      </c>
      <c r="K91" s="15" t="s">
        <v>107</v>
      </c>
      <c r="L91" s="15" t="s">
        <v>79</v>
      </c>
      <c r="M91" s="15" t="s">
        <v>13</v>
      </c>
      <c r="N91" s="15">
        <v>3</v>
      </c>
      <c r="O91" s="15" t="s">
        <v>14</v>
      </c>
      <c r="P91" s="15" t="s">
        <v>1124</v>
      </c>
      <c r="Q91" s="15"/>
      <c r="R91" s="15">
        <v>3</v>
      </c>
      <c r="S91" s="15" t="s">
        <v>1125</v>
      </c>
    </row>
    <row r="92" spans="9:19" x14ac:dyDescent="0.35">
      <c r="I92" s="15" t="s">
        <v>1210</v>
      </c>
      <c r="J92" s="15" t="s">
        <v>744</v>
      </c>
      <c r="K92" s="15" t="s">
        <v>34</v>
      </c>
      <c r="L92" s="15" t="s">
        <v>79</v>
      </c>
      <c r="M92" s="15" t="s">
        <v>13</v>
      </c>
      <c r="N92" s="15">
        <v>1</v>
      </c>
      <c r="O92" s="15" t="s">
        <v>14</v>
      </c>
      <c r="P92" s="15" t="s">
        <v>1124</v>
      </c>
      <c r="Q92" s="15"/>
      <c r="R92" s="15">
        <v>1</v>
      </c>
      <c r="S92" s="15" t="s">
        <v>1125</v>
      </c>
    </row>
    <row r="93" spans="9:19" x14ac:dyDescent="0.35">
      <c r="I93" s="15" t="s">
        <v>1211</v>
      </c>
      <c r="J93" s="15" t="s">
        <v>745</v>
      </c>
      <c r="K93" s="15" t="s">
        <v>1038</v>
      </c>
      <c r="L93" s="15" t="s">
        <v>79</v>
      </c>
      <c r="M93" s="15" t="s">
        <v>13</v>
      </c>
      <c r="N93" s="15">
        <v>3</v>
      </c>
      <c r="O93" s="15" t="s">
        <v>14</v>
      </c>
      <c r="P93" s="15" t="s">
        <v>1124</v>
      </c>
      <c r="Q93" s="15"/>
      <c r="R93" s="15">
        <v>3</v>
      </c>
      <c r="S93" s="15" t="s">
        <v>1125</v>
      </c>
    </row>
    <row r="94" spans="9:19" x14ac:dyDescent="0.35">
      <c r="I94" s="15" t="s">
        <v>1212</v>
      </c>
      <c r="J94" s="15" t="s">
        <v>746</v>
      </c>
      <c r="K94" s="15" t="s">
        <v>108</v>
      </c>
      <c r="L94" s="15" t="s">
        <v>79</v>
      </c>
      <c r="M94" s="15" t="s">
        <v>49</v>
      </c>
      <c r="N94" s="15">
        <v>1</v>
      </c>
      <c r="O94" s="15" t="s">
        <v>14</v>
      </c>
      <c r="P94" s="15" t="s">
        <v>1124</v>
      </c>
      <c r="Q94" s="15"/>
      <c r="R94" s="15">
        <v>1</v>
      </c>
      <c r="S94" s="15" t="s">
        <v>1125</v>
      </c>
    </row>
    <row r="95" spans="9:19" hidden="1" x14ac:dyDescent="0.35">
      <c r="I95" t="s">
        <v>1213</v>
      </c>
      <c r="J95" t="s">
        <v>10</v>
      </c>
      <c r="K95" t="s">
        <v>11</v>
      </c>
      <c r="L95" t="s">
        <v>109</v>
      </c>
      <c r="M95" t="s">
        <v>13</v>
      </c>
      <c r="N95">
        <v>20</v>
      </c>
      <c r="O95" t="s">
        <v>14</v>
      </c>
      <c r="P95" t="s">
        <v>1124</v>
      </c>
      <c r="R95">
        <v>20</v>
      </c>
      <c r="S95" t="s">
        <v>1125</v>
      </c>
    </row>
    <row r="96" spans="9:19" hidden="1" x14ac:dyDescent="0.35">
      <c r="I96" t="s">
        <v>1214</v>
      </c>
      <c r="J96" t="s">
        <v>15</v>
      </c>
      <c r="K96" t="s">
        <v>16</v>
      </c>
      <c r="L96" t="s">
        <v>109</v>
      </c>
      <c r="M96" t="s">
        <v>13</v>
      </c>
      <c r="N96">
        <v>28</v>
      </c>
      <c r="O96" t="s">
        <v>14</v>
      </c>
      <c r="P96" t="s">
        <v>1124</v>
      </c>
      <c r="R96">
        <v>28</v>
      </c>
      <c r="S96" t="s">
        <v>1125</v>
      </c>
    </row>
    <row r="97" spans="9:19" hidden="1" x14ac:dyDescent="0.35">
      <c r="I97" t="s">
        <v>1215</v>
      </c>
      <c r="J97" t="s">
        <v>17</v>
      </c>
      <c r="K97" t="s">
        <v>18</v>
      </c>
      <c r="L97" t="s">
        <v>109</v>
      </c>
      <c r="M97" t="s">
        <v>13</v>
      </c>
      <c r="N97">
        <v>32</v>
      </c>
      <c r="O97" t="s">
        <v>14</v>
      </c>
      <c r="P97" t="s">
        <v>1124</v>
      </c>
      <c r="R97">
        <v>32</v>
      </c>
      <c r="S97" t="s">
        <v>1125</v>
      </c>
    </row>
    <row r="98" spans="9:19" hidden="1" x14ac:dyDescent="0.35">
      <c r="I98" t="s">
        <v>1216</v>
      </c>
      <c r="J98" t="s">
        <v>747</v>
      </c>
      <c r="K98" t="s">
        <v>39</v>
      </c>
      <c r="L98" t="s">
        <v>109</v>
      </c>
      <c r="M98" t="s">
        <v>13</v>
      </c>
      <c r="N98">
        <v>11</v>
      </c>
      <c r="O98" t="s">
        <v>14</v>
      </c>
      <c r="P98" t="s">
        <v>1124</v>
      </c>
      <c r="R98">
        <v>11</v>
      </c>
      <c r="S98" t="s">
        <v>1125</v>
      </c>
    </row>
    <row r="99" spans="9:19" hidden="1" x14ac:dyDescent="0.35">
      <c r="I99" t="s">
        <v>1217</v>
      </c>
      <c r="J99" t="s">
        <v>36</v>
      </c>
      <c r="K99" t="s">
        <v>37</v>
      </c>
      <c r="L99" t="s">
        <v>109</v>
      </c>
      <c r="M99" t="s">
        <v>13</v>
      </c>
      <c r="N99">
        <v>4</v>
      </c>
      <c r="O99" t="s">
        <v>14</v>
      </c>
      <c r="P99" t="s">
        <v>1124</v>
      </c>
      <c r="R99">
        <v>4</v>
      </c>
      <c r="S99" t="s">
        <v>1125</v>
      </c>
    </row>
    <row r="100" spans="9:19" hidden="1" x14ac:dyDescent="0.35">
      <c r="I100" t="s">
        <v>1218</v>
      </c>
      <c r="J100" t="s">
        <v>748</v>
      </c>
      <c r="K100" t="s">
        <v>110</v>
      </c>
      <c r="L100" t="s">
        <v>109</v>
      </c>
      <c r="M100" t="s">
        <v>13</v>
      </c>
      <c r="N100">
        <v>3</v>
      </c>
      <c r="O100" t="s">
        <v>14</v>
      </c>
      <c r="P100" t="s">
        <v>1124</v>
      </c>
      <c r="R100">
        <v>3</v>
      </c>
      <c r="S100" t="s">
        <v>1125</v>
      </c>
    </row>
    <row r="101" spans="9:19" hidden="1" x14ac:dyDescent="0.35">
      <c r="I101" t="s">
        <v>1219</v>
      </c>
      <c r="J101" t="s">
        <v>111</v>
      </c>
      <c r="K101" t="s">
        <v>112</v>
      </c>
      <c r="L101" t="s">
        <v>109</v>
      </c>
      <c r="M101" t="s">
        <v>13</v>
      </c>
      <c r="N101">
        <v>1</v>
      </c>
      <c r="O101" t="s">
        <v>14</v>
      </c>
      <c r="P101" t="s">
        <v>1124</v>
      </c>
      <c r="R101">
        <v>1</v>
      </c>
      <c r="S101" t="s">
        <v>1125</v>
      </c>
    </row>
    <row r="102" spans="9:19" hidden="1" x14ac:dyDescent="0.35">
      <c r="I102" t="s">
        <v>1220</v>
      </c>
      <c r="J102" t="s">
        <v>113</v>
      </c>
      <c r="K102" t="s">
        <v>114</v>
      </c>
      <c r="L102" t="s">
        <v>109</v>
      </c>
      <c r="M102" t="s">
        <v>13</v>
      </c>
      <c r="N102">
        <v>1</v>
      </c>
      <c r="O102" t="s">
        <v>14</v>
      </c>
      <c r="P102" t="s">
        <v>1124</v>
      </c>
      <c r="R102">
        <v>1</v>
      </c>
      <c r="S102" t="s">
        <v>1125</v>
      </c>
    </row>
    <row r="103" spans="9:19" hidden="1" x14ac:dyDescent="0.35">
      <c r="I103" t="s">
        <v>1221</v>
      </c>
      <c r="J103" t="s">
        <v>29</v>
      </c>
      <c r="K103" t="s">
        <v>30</v>
      </c>
      <c r="L103" t="s">
        <v>109</v>
      </c>
      <c r="M103" t="s">
        <v>13</v>
      </c>
      <c r="N103">
        <v>15</v>
      </c>
      <c r="O103" t="s">
        <v>14</v>
      </c>
      <c r="P103" t="s">
        <v>1124</v>
      </c>
      <c r="R103">
        <v>15</v>
      </c>
      <c r="S103" t="s">
        <v>1125</v>
      </c>
    </row>
    <row r="104" spans="9:19" hidden="1" x14ac:dyDescent="0.35">
      <c r="I104" t="s">
        <v>1222</v>
      </c>
      <c r="J104" t="s">
        <v>115</v>
      </c>
      <c r="K104" t="s">
        <v>1025</v>
      </c>
      <c r="L104" t="s">
        <v>109</v>
      </c>
      <c r="M104" t="s">
        <v>13</v>
      </c>
      <c r="N104">
        <v>14</v>
      </c>
      <c r="O104" t="s">
        <v>14</v>
      </c>
      <c r="P104" t="s">
        <v>1124</v>
      </c>
      <c r="R104">
        <v>14</v>
      </c>
      <c r="S104" t="s">
        <v>1125</v>
      </c>
    </row>
    <row r="105" spans="9:19" hidden="1" x14ac:dyDescent="0.35">
      <c r="I105" t="s">
        <v>1223</v>
      </c>
      <c r="J105" t="s">
        <v>17</v>
      </c>
      <c r="K105" t="s">
        <v>18</v>
      </c>
      <c r="L105" t="s">
        <v>109</v>
      </c>
      <c r="M105" t="s">
        <v>13</v>
      </c>
      <c r="N105">
        <v>32</v>
      </c>
      <c r="O105" t="s">
        <v>14</v>
      </c>
      <c r="P105" t="s">
        <v>1124</v>
      </c>
      <c r="R105">
        <v>32</v>
      </c>
      <c r="S105" t="s">
        <v>1125</v>
      </c>
    </row>
    <row r="106" spans="9:19" hidden="1" x14ac:dyDescent="0.35">
      <c r="I106" t="s">
        <v>1224</v>
      </c>
      <c r="J106" t="s">
        <v>31</v>
      </c>
      <c r="K106" t="s">
        <v>32</v>
      </c>
      <c r="L106" t="s">
        <v>109</v>
      </c>
      <c r="M106" t="s">
        <v>13</v>
      </c>
      <c r="N106">
        <v>4</v>
      </c>
      <c r="O106" t="s">
        <v>14</v>
      </c>
      <c r="P106" t="s">
        <v>1124</v>
      </c>
      <c r="R106">
        <v>4</v>
      </c>
      <c r="S106" t="s">
        <v>1125</v>
      </c>
    </row>
    <row r="107" spans="9:19" hidden="1" x14ac:dyDescent="0.35">
      <c r="I107" t="s">
        <v>1225</v>
      </c>
      <c r="J107" t="s">
        <v>116</v>
      </c>
      <c r="K107" t="s">
        <v>1041</v>
      </c>
      <c r="L107" t="s">
        <v>109</v>
      </c>
      <c r="M107" t="s">
        <v>13</v>
      </c>
      <c r="N107">
        <v>8</v>
      </c>
      <c r="O107" t="s">
        <v>14</v>
      </c>
      <c r="P107" t="s">
        <v>1124</v>
      </c>
      <c r="R107">
        <v>8</v>
      </c>
      <c r="S107" t="s">
        <v>1125</v>
      </c>
    </row>
    <row r="108" spans="9:19" hidden="1" x14ac:dyDescent="0.35">
      <c r="I108" t="s">
        <v>1226</v>
      </c>
      <c r="J108" t="s">
        <v>35</v>
      </c>
      <c r="K108" t="s">
        <v>1042</v>
      </c>
      <c r="L108" t="s">
        <v>109</v>
      </c>
      <c r="M108" t="s">
        <v>13</v>
      </c>
      <c r="N108">
        <v>1</v>
      </c>
      <c r="O108" t="s">
        <v>14</v>
      </c>
      <c r="P108" t="s">
        <v>1124</v>
      </c>
      <c r="R108">
        <v>1</v>
      </c>
      <c r="S108" t="s">
        <v>1125</v>
      </c>
    </row>
    <row r="109" spans="9:19" hidden="1" x14ac:dyDescent="0.35">
      <c r="I109" t="s">
        <v>1227</v>
      </c>
      <c r="J109" t="s">
        <v>117</v>
      </c>
      <c r="K109" t="s">
        <v>118</v>
      </c>
      <c r="L109" t="s">
        <v>109</v>
      </c>
      <c r="M109" t="s">
        <v>13</v>
      </c>
      <c r="N109">
        <v>2</v>
      </c>
      <c r="O109" t="s">
        <v>14</v>
      </c>
      <c r="P109" t="s">
        <v>1124</v>
      </c>
      <c r="R109">
        <v>2</v>
      </c>
      <c r="S109" t="s">
        <v>1125</v>
      </c>
    </row>
    <row r="110" spans="9:19" hidden="1" x14ac:dyDescent="0.35">
      <c r="I110" t="s">
        <v>1228</v>
      </c>
      <c r="J110" t="s">
        <v>40</v>
      </c>
      <c r="K110" t="s">
        <v>119</v>
      </c>
      <c r="L110" t="s">
        <v>109</v>
      </c>
      <c r="M110" t="s">
        <v>13</v>
      </c>
      <c r="N110">
        <v>2</v>
      </c>
      <c r="O110" t="s">
        <v>14</v>
      </c>
      <c r="P110" t="s">
        <v>1124</v>
      </c>
      <c r="R110">
        <v>2</v>
      </c>
      <c r="S110" t="s">
        <v>1125</v>
      </c>
    </row>
    <row r="111" spans="9:19" hidden="1" x14ac:dyDescent="0.35">
      <c r="I111" t="s">
        <v>1229</v>
      </c>
      <c r="J111" t="s">
        <v>115</v>
      </c>
      <c r="K111" t="s">
        <v>120</v>
      </c>
      <c r="L111" t="s">
        <v>109</v>
      </c>
      <c r="M111" t="s">
        <v>13</v>
      </c>
      <c r="N111">
        <v>1</v>
      </c>
      <c r="O111" t="s">
        <v>14</v>
      </c>
      <c r="P111" t="s">
        <v>1124</v>
      </c>
      <c r="R111">
        <v>1</v>
      </c>
      <c r="S111" t="s">
        <v>1125</v>
      </c>
    </row>
    <row r="112" spans="9:19" hidden="1" x14ac:dyDescent="0.35">
      <c r="I112" t="s">
        <v>1230</v>
      </c>
      <c r="J112" t="s">
        <v>43</v>
      </c>
      <c r="K112" t="s">
        <v>44</v>
      </c>
      <c r="L112" t="s">
        <v>109</v>
      </c>
      <c r="M112" t="s">
        <v>13</v>
      </c>
      <c r="N112">
        <v>1</v>
      </c>
      <c r="O112" t="s">
        <v>14</v>
      </c>
      <c r="P112" t="s">
        <v>1124</v>
      </c>
      <c r="R112">
        <v>1</v>
      </c>
      <c r="S112" t="s">
        <v>1125</v>
      </c>
    </row>
    <row r="113" spans="9:19" hidden="1" x14ac:dyDescent="0.35">
      <c r="I113" t="s">
        <v>1231</v>
      </c>
      <c r="J113" t="s">
        <v>121</v>
      </c>
      <c r="K113" t="s">
        <v>122</v>
      </c>
      <c r="L113" t="s">
        <v>109</v>
      </c>
      <c r="M113" t="s">
        <v>13</v>
      </c>
      <c r="N113">
        <v>12</v>
      </c>
      <c r="O113" t="s">
        <v>14</v>
      </c>
      <c r="P113" t="s">
        <v>1124</v>
      </c>
      <c r="R113">
        <v>12</v>
      </c>
      <c r="S113" t="s">
        <v>1125</v>
      </c>
    </row>
    <row r="114" spans="9:19" hidden="1" x14ac:dyDescent="0.35">
      <c r="I114" t="s">
        <v>1232</v>
      </c>
      <c r="J114" t="s">
        <v>123</v>
      </c>
      <c r="K114" t="s">
        <v>124</v>
      </c>
      <c r="L114" t="s">
        <v>109</v>
      </c>
      <c r="M114" t="s">
        <v>13</v>
      </c>
      <c r="N114">
        <v>2</v>
      </c>
      <c r="O114" t="s">
        <v>14</v>
      </c>
      <c r="P114" t="s">
        <v>1124</v>
      </c>
      <c r="R114">
        <v>2</v>
      </c>
      <c r="S114" t="s">
        <v>1125</v>
      </c>
    </row>
    <row r="115" spans="9:19" hidden="1" x14ac:dyDescent="0.35">
      <c r="I115" t="s">
        <v>1233</v>
      </c>
      <c r="J115" t="s">
        <v>125</v>
      </c>
      <c r="K115" t="s">
        <v>124</v>
      </c>
      <c r="L115" t="s">
        <v>109</v>
      </c>
      <c r="M115" t="s">
        <v>13</v>
      </c>
      <c r="N115">
        <v>3</v>
      </c>
      <c r="O115" t="s">
        <v>14</v>
      </c>
      <c r="P115" t="s">
        <v>1124</v>
      </c>
      <c r="R115">
        <v>3</v>
      </c>
      <c r="S115" t="s">
        <v>1125</v>
      </c>
    </row>
    <row r="116" spans="9:19" hidden="1" x14ac:dyDescent="0.35">
      <c r="I116" t="s">
        <v>1234</v>
      </c>
      <c r="J116" t="s">
        <v>749</v>
      </c>
      <c r="K116" t="s">
        <v>126</v>
      </c>
      <c r="L116" t="s">
        <v>109</v>
      </c>
      <c r="M116" t="s">
        <v>13</v>
      </c>
      <c r="N116">
        <v>5</v>
      </c>
      <c r="O116" t="s">
        <v>14</v>
      </c>
      <c r="P116" t="s">
        <v>1124</v>
      </c>
      <c r="R116">
        <v>5</v>
      </c>
      <c r="S116" t="s">
        <v>1125</v>
      </c>
    </row>
    <row r="117" spans="9:19" hidden="1" x14ac:dyDescent="0.35">
      <c r="I117" t="s">
        <v>1235</v>
      </c>
      <c r="J117" t="s">
        <v>750</v>
      </c>
      <c r="K117" t="s">
        <v>127</v>
      </c>
      <c r="L117" t="s">
        <v>109</v>
      </c>
      <c r="M117" t="s">
        <v>13</v>
      </c>
      <c r="N117">
        <v>10</v>
      </c>
      <c r="O117" t="s">
        <v>14</v>
      </c>
      <c r="P117" t="s">
        <v>1124</v>
      </c>
      <c r="R117">
        <v>10</v>
      </c>
      <c r="S117" t="s">
        <v>1125</v>
      </c>
    </row>
    <row r="118" spans="9:19" hidden="1" x14ac:dyDescent="0.35">
      <c r="I118" t="s">
        <v>1236</v>
      </c>
      <c r="J118" t="s">
        <v>128</v>
      </c>
      <c r="K118" t="s">
        <v>129</v>
      </c>
      <c r="L118" t="s">
        <v>109</v>
      </c>
      <c r="M118" t="s">
        <v>13</v>
      </c>
      <c r="N118">
        <v>4</v>
      </c>
      <c r="O118" t="s">
        <v>14</v>
      </c>
      <c r="P118" t="s">
        <v>1124</v>
      </c>
      <c r="R118">
        <v>4</v>
      </c>
      <c r="S118" t="s">
        <v>1125</v>
      </c>
    </row>
    <row r="119" spans="9:19" hidden="1" x14ac:dyDescent="0.35">
      <c r="I119" t="s">
        <v>1237</v>
      </c>
      <c r="J119" t="s">
        <v>59</v>
      </c>
      <c r="K119" t="s">
        <v>58</v>
      </c>
      <c r="L119" t="s">
        <v>109</v>
      </c>
      <c r="M119" t="s">
        <v>13</v>
      </c>
      <c r="N119">
        <v>14</v>
      </c>
      <c r="O119" t="s">
        <v>14</v>
      </c>
      <c r="P119" t="s">
        <v>1124</v>
      </c>
      <c r="R119">
        <v>14</v>
      </c>
      <c r="S119" t="s">
        <v>1125</v>
      </c>
    </row>
    <row r="120" spans="9:19" hidden="1" x14ac:dyDescent="0.35">
      <c r="I120" t="s">
        <v>1238</v>
      </c>
      <c r="J120" t="s">
        <v>130</v>
      </c>
      <c r="K120" t="s">
        <v>60</v>
      </c>
      <c r="L120" t="s">
        <v>109</v>
      </c>
      <c r="M120" t="s">
        <v>13</v>
      </c>
      <c r="N120">
        <v>20</v>
      </c>
      <c r="O120" t="s">
        <v>14</v>
      </c>
      <c r="P120" t="s">
        <v>1124</v>
      </c>
      <c r="R120">
        <v>20</v>
      </c>
      <c r="S120" t="s">
        <v>1125</v>
      </c>
    </row>
    <row r="121" spans="9:19" hidden="1" x14ac:dyDescent="0.35">
      <c r="I121" t="s">
        <v>1239</v>
      </c>
      <c r="J121" t="s">
        <v>131</v>
      </c>
      <c r="K121" t="s">
        <v>132</v>
      </c>
      <c r="L121" t="s">
        <v>109</v>
      </c>
      <c r="M121" t="s">
        <v>13</v>
      </c>
      <c r="N121">
        <v>10</v>
      </c>
      <c r="O121" t="s">
        <v>14</v>
      </c>
      <c r="P121" t="s">
        <v>1124</v>
      </c>
      <c r="R121">
        <v>10</v>
      </c>
      <c r="S121" t="s">
        <v>1125</v>
      </c>
    </row>
    <row r="122" spans="9:19" hidden="1" x14ac:dyDescent="0.35">
      <c r="I122" t="s">
        <v>1240</v>
      </c>
      <c r="J122" t="s">
        <v>133</v>
      </c>
      <c r="K122" t="s">
        <v>65</v>
      </c>
      <c r="L122" t="s">
        <v>109</v>
      </c>
      <c r="M122" t="s">
        <v>13</v>
      </c>
      <c r="N122">
        <v>3</v>
      </c>
      <c r="O122" t="s">
        <v>14</v>
      </c>
      <c r="P122" t="s">
        <v>1124</v>
      </c>
      <c r="R122">
        <v>3</v>
      </c>
      <c r="S122" t="s">
        <v>1125</v>
      </c>
    </row>
    <row r="123" spans="9:19" hidden="1" x14ac:dyDescent="0.35">
      <c r="I123" t="s">
        <v>1241</v>
      </c>
      <c r="J123" t="s">
        <v>134</v>
      </c>
      <c r="K123" t="s">
        <v>64</v>
      </c>
      <c r="L123" t="s">
        <v>109</v>
      </c>
      <c r="M123" t="s">
        <v>13</v>
      </c>
      <c r="N123">
        <v>5</v>
      </c>
      <c r="O123" t="s">
        <v>14</v>
      </c>
      <c r="P123" t="s">
        <v>1124</v>
      </c>
      <c r="R123">
        <v>5</v>
      </c>
      <c r="S123" t="s">
        <v>1125</v>
      </c>
    </row>
    <row r="124" spans="9:19" hidden="1" x14ac:dyDescent="0.35">
      <c r="I124" t="s">
        <v>1242</v>
      </c>
      <c r="J124" t="s">
        <v>135</v>
      </c>
      <c r="K124" t="s">
        <v>136</v>
      </c>
      <c r="L124" t="s">
        <v>109</v>
      </c>
      <c r="M124" t="s">
        <v>13</v>
      </c>
      <c r="N124">
        <v>20</v>
      </c>
      <c r="O124" t="s">
        <v>14</v>
      </c>
      <c r="P124" t="s">
        <v>1124</v>
      </c>
      <c r="R124">
        <v>20</v>
      </c>
      <c r="S124" t="s">
        <v>1125</v>
      </c>
    </row>
    <row r="125" spans="9:19" hidden="1" x14ac:dyDescent="0.35">
      <c r="I125" t="s">
        <v>1243</v>
      </c>
      <c r="J125" t="s">
        <v>137</v>
      </c>
      <c r="K125" t="s">
        <v>138</v>
      </c>
      <c r="L125" t="s">
        <v>109</v>
      </c>
      <c r="M125" t="s">
        <v>13</v>
      </c>
      <c r="N125">
        <v>1</v>
      </c>
      <c r="O125" t="s">
        <v>14</v>
      </c>
      <c r="P125" t="s">
        <v>1124</v>
      </c>
      <c r="R125">
        <v>1</v>
      </c>
      <c r="S125" t="s">
        <v>1125</v>
      </c>
    </row>
    <row r="126" spans="9:19" hidden="1" x14ac:dyDescent="0.35">
      <c r="I126" t="s">
        <v>1244</v>
      </c>
      <c r="J126" t="s">
        <v>139</v>
      </c>
      <c r="K126" t="s">
        <v>140</v>
      </c>
      <c r="L126" t="s">
        <v>109</v>
      </c>
      <c r="M126" t="s">
        <v>13</v>
      </c>
      <c r="N126">
        <v>1</v>
      </c>
      <c r="O126" t="s">
        <v>14</v>
      </c>
      <c r="P126" t="s">
        <v>1124</v>
      </c>
      <c r="R126">
        <v>1</v>
      </c>
      <c r="S126" t="s">
        <v>1125</v>
      </c>
    </row>
    <row r="127" spans="9:19" hidden="1" x14ac:dyDescent="0.35">
      <c r="I127" t="s">
        <v>1245</v>
      </c>
      <c r="J127" t="s">
        <v>141</v>
      </c>
      <c r="K127" t="s">
        <v>142</v>
      </c>
      <c r="L127" t="s">
        <v>109</v>
      </c>
      <c r="M127" t="s">
        <v>13</v>
      </c>
      <c r="N127">
        <v>1</v>
      </c>
      <c r="O127" t="s">
        <v>14</v>
      </c>
      <c r="P127" t="s">
        <v>1124</v>
      </c>
      <c r="R127">
        <v>1</v>
      </c>
      <c r="S127" t="s">
        <v>1125</v>
      </c>
    </row>
    <row r="128" spans="9:19" hidden="1" x14ac:dyDescent="0.35">
      <c r="I128" t="s">
        <v>1246</v>
      </c>
      <c r="J128" t="s">
        <v>72</v>
      </c>
      <c r="K128" t="s">
        <v>73</v>
      </c>
      <c r="L128" t="s">
        <v>109</v>
      </c>
      <c r="M128" t="s">
        <v>13</v>
      </c>
      <c r="N128">
        <v>6</v>
      </c>
      <c r="O128" t="s">
        <v>14</v>
      </c>
      <c r="P128" t="s">
        <v>1124</v>
      </c>
      <c r="R128">
        <v>6</v>
      </c>
      <c r="S128" t="s">
        <v>1125</v>
      </c>
    </row>
    <row r="129" spans="9:19" hidden="1" x14ac:dyDescent="0.35">
      <c r="I129" t="s">
        <v>1247</v>
      </c>
      <c r="J129" t="s">
        <v>143</v>
      </c>
      <c r="K129" t="s">
        <v>1043</v>
      </c>
      <c r="L129" t="s">
        <v>109</v>
      </c>
      <c r="M129" t="s">
        <v>13</v>
      </c>
      <c r="N129">
        <v>1</v>
      </c>
      <c r="O129" t="s">
        <v>14</v>
      </c>
      <c r="P129" t="s">
        <v>1124</v>
      </c>
      <c r="R129">
        <v>1</v>
      </c>
      <c r="S129" t="s">
        <v>1125</v>
      </c>
    </row>
    <row r="130" spans="9:19" hidden="1" x14ac:dyDescent="0.35">
      <c r="I130" t="s">
        <v>1248</v>
      </c>
      <c r="J130" t="s">
        <v>144</v>
      </c>
      <c r="K130" t="s">
        <v>145</v>
      </c>
      <c r="L130" t="s">
        <v>109</v>
      </c>
      <c r="M130" t="s">
        <v>13</v>
      </c>
      <c r="N130">
        <v>1</v>
      </c>
      <c r="O130" t="s">
        <v>14</v>
      </c>
      <c r="P130" t="s">
        <v>1124</v>
      </c>
      <c r="R130">
        <v>1</v>
      </c>
      <c r="S130" t="s">
        <v>1125</v>
      </c>
    </row>
    <row r="131" spans="9:19" hidden="1" x14ac:dyDescent="0.35">
      <c r="I131" t="s">
        <v>1249</v>
      </c>
      <c r="J131" t="s">
        <v>146</v>
      </c>
      <c r="K131" t="s">
        <v>1044</v>
      </c>
      <c r="L131" t="s">
        <v>109</v>
      </c>
      <c r="M131" t="s">
        <v>13</v>
      </c>
      <c r="N131">
        <v>10</v>
      </c>
      <c r="O131" t="s">
        <v>14</v>
      </c>
      <c r="P131" t="s">
        <v>1124</v>
      </c>
      <c r="R131">
        <v>10</v>
      </c>
      <c r="S131" t="s">
        <v>1125</v>
      </c>
    </row>
    <row r="132" spans="9:19" hidden="1" x14ac:dyDescent="0.35">
      <c r="I132" t="s">
        <v>1250</v>
      </c>
      <c r="J132" t="s">
        <v>146</v>
      </c>
      <c r="K132" t="s">
        <v>1045</v>
      </c>
      <c r="L132" t="s">
        <v>109</v>
      </c>
      <c r="M132" t="s">
        <v>13</v>
      </c>
      <c r="N132">
        <v>10</v>
      </c>
      <c r="O132" t="s">
        <v>14</v>
      </c>
      <c r="P132" t="s">
        <v>1124</v>
      </c>
      <c r="R132">
        <v>10</v>
      </c>
      <c r="S132" t="s">
        <v>1125</v>
      </c>
    </row>
    <row r="133" spans="9:19" hidden="1" x14ac:dyDescent="0.35">
      <c r="I133" t="s">
        <v>1251</v>
      </c>
      <c r="J133" t="s">
        <v>147</v>
      </c>
      <c r="K133" t="s">
        <v>148</v>
      </c>
      <c r="L133" t="s">
        <v>109</v>
      </c>
      <c r="M133" t="s">
        <v>13</v>
      </c>
      <c r="N133">
        <v>2</v>
      </c>
      <c r="O133" t="s">
        <v>14</v>
      </c>
      <c r="P133" t="s">
        <v>1124</v>
      </c>
      <c r="R133">
        <v>2</v>
      </c>
      <c r="S133" t="s">
        <v>1125</v>
      </c>
    </row>
    <row r="134" spans="9:19" hidden="1" x14ac:dyDescent="0.35">
      <c r="I134" t="s">
        <v>1252</v>
      </c>
      <c r="J134" t="s">
        <v>19</v>
      </c>
      <c r="K134" t="s">
        <v>20</v>
      </c>
      <c r="L134" t="s">
        <v>109</v>
      </c>
      <c r="M134" t="s">
        <v>13</v>
      </c>
      <c r="N134">
        <v>15</v>
      </c>
      <c r="O134" t="s">
        <v>14</v>
      </c>
      <c r="P134" t="s">
        <v>1124</v>
      </c>
      <c r="R134">
        <v>15</v>
      </c>
      <c r="S134" t="s">
        <v>1125</v>
      </c>
    </row>
    <row r="135" spans="9:19" hidden="1" x14ac:dyDescent="0.35">
      <c r="I135" t="s">
        <v>1253</v>
      </c>
      <c r="J135" t="s">
        <v>149</v>
      </c>
      <c r="K135" t="s">
        <v>150</v>
      </c>
      <c r="L135" t="s">
        <v>109</v>
      </c>
      <c r="M135" t="s">
        <v>13</v>
      </c>
      <c r="N135">
        <v>8</v>
      </c>
      <c r="O135" t="s">
        <v>14</v>
      </c>
      <c r="P135" t="s">
        <v>1124</v>
      </c>
      <c r="R135">
        <v>8</v>
      </c>
      <c r="S135" t="s">
        <v>1125</v>
      </c>
    </row>
    <row r="136" spans="9:19" hidden="1" x14ac:dyDescent="0.35">
      <c r="I136" t="s">
        <v>1254</v>
      </c>
      <c r="J136" t="s">
        <v>151</v>
      </c>
      <c r="K136" t="s">
        <v>1046</v>
      </c>
      <c r="L136" t="s">
        <v>109</v>
      </c>
      <c r="M136" t="s">
        <v>13</v>
      </c>
      <c r="N136">
        <v>8</v>
      </c>
      <c r="O136" t="s">
        <v>14</v>
      </c>
      <c r="P136" t="s">
        <v>1124</v>
      </c>
      <c r="R136">
        <v>8</v>
      </c>
      <c r="S136" t="s">
        <v>1125</v>
      </c>
    </row>
    <row r="137" spans="9:19" hidden="1" x14ac:dyDescent="0.35">
      <c r="I137" t="s">
        <v>1255</v>
      </c>
      <c r="J137" t="s">
        <v>152</v>
      </c>
      <c r="K137" t="s">
        <v>1047</v>
      </c>
      <c r="L137" t="s">
        <v>109</v>
      </c>
      <c r="M137" t="s">
        <v>13</v>
      </c>
      <c r="N137">
        <v>2</v>
      </c>
      <c r="O137" t="s">
        <v>14</v>
      </c>
      <c r="P137" t="s">
        <v>1124</v>
      </c>
      <c r="R137">
        <v>2</v>
      </c>
      <c r="S137" t="s">
        <v>1125</v>
      </c>
    </row>
    <row r="138" spans="9:19" hidden="1" x14ac:dyDescent="0.35">
      <c r="I138" t="s">
        <v>1256</v>
      </c>
      <c r="J138" t="s">
        <v>153</v>
      </c>
      <c r="K138" t="s">
        <v>154</v>
      </c>
      <c r="L138" t="s">
        <v>109</v>
      </c>
      <c r="M138" t="s">
        <v>13</v>
      </c>
      <c r="N138">
        <v>3</v>
      </c>
      <c r="O138" t="s">
        <v>14</v>
      </c>
      <c r="P138" t="s">
        <v>1124</v>
      </c>
      <c r="R138">
        <v>3</v>
      </c>
      <c r="S138" t="s">
        <v>1125</v>
      </c>
    </row>
    <row r="139" spans="9:19" hidden="1" x14ac:dyDescent="0.35">
      <c r="I139" t="s">
        <v>1257</v>
      </c>
      <c r="J139" t="s">
        <v>155</v>
      </c>
      <c r="K139" t="s">
        <v>156</v>
      </c>
      <c r="L139" t="s">
        <v>109</v>
      </c>
      <c r="M139" t="s">
        <v>13</v>
      </c>
      <c r="N139">
        <v>1</v>
      </c>
      <c r="O139" t="s">
        <v>14</v>
      </c>
      <c r="P139" t="s">
        <v>1124</v>
      </c>
      <c r="R139">
        <v>1</v>
      </c>
      <c r="S139" t="s">
        <v>1125</v>
      </c>
    </row>
    <row r="140" spans="9:19" hidden="1" x14ac:dyDescent="0.35">
      <c r="I140" t="s">
        <v>1258</v>
      </c>
      <c r="J140" t="s">
        <v>157</v>
      </c>
      <c r="K140" t="s">
        <v>158</v>
      </c>
      <c r="L140" t="s">
        <v>109</v>
      </c>
      <c r="M140" t="s">
        <v>13</v>
      </c>
      <c r="N140">
        <v>1</v>
      </c>
      <c r="O140" t="s">
        <v>14</v>
      </c>
      <c r="P140" t="s">
        <v>1124</v>
      </c>
      <c r="R140">
        <v>1</v>
      </c>
      <c r="S140" t="s">
        <v>1125</v>
      </c>
    </row>
    <row r="141" spans="9:19" hidden="1" x14ac:dyDescent="0.35">
      <c r="I141" t="s">
        <v>1259</v>
      </c>
      <c r="J141" t="s">
        <v>159</v>
      </c>
      <c r="K141" t="s">
        <v>160</v>
      </c>
      <c r="L141" t="s">
        <v>109</v>
      </c>
      <c r="M141" t="s">
        <v>13</v>
      </c>
      <c r="N141">
        <v>2</v>
      </c>
      <c r="O141" t="s">
        <v>14</v>
      </c>
      <c r="P141" t="s">
        <v>1124</v>
      </c>
      <c r="R141">
        <v>2</v>
      </c>
      <c r="S141" t="s">
        <v>1125</v>
      </c>
    </row>
    <row r="142" spans="9:19" hidden="1" x14ac:dyDescent="0.35">
      <c r="I142" t="s">
        <v>1260</v>
      </c>
      <c r="J142" t="s">
        <v>161</v>
      </c>
      <c r="K142" t="s">
        <v>1048</v>
      </c>
      <c r="L142" t="s">
        <v>109</v>
      </c>
      <c r="M142" t="s">
        <v>13</v>
      </c>
      <c r="N142">
        <v>2</v>
      </c>
      <c r="O142" t="s">
        <v>14</v>
      </c>
      <c r="P142" t="s">
        <v>1124</v>
      </c>
      <c r="R142">
        <v>2</v>
      </c>
      <c r="S142" t="s">
        <v>1125</v>
      </c>
    </row>
    <row r="143" spans="9:19" hidden="1" x14ac:dyDescent="0.35">
      <c r="I143" t="s">
        <v>1261</v>
      </c>
      <c r="J143" t="s">
        <v>162</v>
      </c>
      <c r="K143" t="s">
        <v>163</v>
      </c>
      <c r="L143" t="s">
        <v>109</v>
      </c>
      <c r="M143" t="s">
        <v>13</v>
      </c>
      <c r="N143">
        <v>1</v>
      </c>
      <c r="O143" t="s">
        <v>14</v>
      </c>
      <c r="P143" t="s">
        <v>1124</v>
      </c>
      <c r="R143">
        <v>1</v>
      </c>
      <c r="S143" t="s">
        <v>1125</v>
      </c>
    </row>
    <row r="144" spans="9:19" hidden="1" x14ac:dyDescent="0.35">
      <c r="I144" t="s">
        <v>1262</v>
      </c>
      <c r="J144" t="s">
        <v>164</v>
      </c>
      <c r="K144" t="s">
        <v>165</v>
      </c>
      <c r="L144" t="s">
        <v>109</v>
      </c>
      <c r="M144" t="s">
        <v>13</v>
      </c>
      <c r="N144">
        <v>17</v>
      </c>
      <c r="O144" t="s">
        <v>14</v>
      </c>
      <c r="P144" t="s">
        <v>1124</v>
      </c>
      <c r="R144">
        <v>17</v>
      </c>
      <c r="S144" t="s">
        <v>1125</v>
      </c>
    </row>
    <row r="145" spans="9:19" hidden="1" x14ac:dyDescent="0.35">
      <c r="I145" t="s">
        <v>1263</v>
      </c>
      <c r="J145" t="s">
        <v>166</v>
      </c>
      <c r="K145" t="s">
        <v>167</v>
      </c>
      <c r="L145" t="s">
        <v>109</v>
      </c>
      <c r="M145" t="s">
        <v>13</v>
      </c>
      <c r="N145">
        <v>9</v>
      </c>
      <c r="O145" t="s">
        <v>14</v>
      </c>
      <c r="P145" t="s">
        <v>1124</v>
      </c>
      <c r="R145">
        <v>9</v>
      </c>
      <c r="S145" t="s">
        <v>1125</v>
      </c>
    </row>
    <row r="146" spans="9:19" hidden="1" x14ac:dyDescent="0.35">
      <c r="I146" t="s">
        <v>1264</v>
      </c>
      <c r="J146" t="s">
        <v>168</v>
      </c>
      <c r="K146" t="s">
        <v>1049</v>
      </c>
      <c r="L146" t="s">
        <v>109</v>
      </c>
      <c r="M146" t="s">
        <v>13</v>
      </c>
      <c r="N146">
        <v>2</v>
      </c>
      <c r="O146" t="s">
        <v>14</v>
      </c>
      <c r="P146" t="s">
        <v>1124</v>
      </c>
      <c r="R146">
        <v>2</v>
      </c>
      <c r="S146" t="s">
        <v>1125</v>
      </c>
    </row>
    <row r="147" spans="9:19" hidden="1" x14ac:dyDescent="0.35">
      <c r="I147" t="s">
        <v>1265</v>
      </c>
      <c r="J147" t="s">
        <v>169</v>
      </c>
      <c r="K147" t="s">
        <v>1050</v>
      </c>
      <c r="L147" t="s">
        <v>109</v>
      </c>
      <c r="M147" t="s">
        <v>13</v>
      </c>
      <c r="N147">
        <v>4</v>
      </c>
      <c r="O147" t="s">
        <v>14</v>
      </c>
      <c r="P147" t="s">
        <v>1124</v>
      </c>
      <c r="R147">
        <v>4</v>
      </c>
      <c r="S147" t="s">
        <v>1125</v>
      </c>
    </row>
    <row r="148" spans="9:19" hidden="1" x14ac:dyDescent="0.35">
      <c r="I148" t="s">
        <v>1266</v>
      </c>
      <c r="J148" t="s">
        <v>169</v>
      </c>
      <c r="K148" t="s">
        <v>170</v>
      </c>
      <c r="L148" t="s">
        <v>109</v>
      </c>
      <c r="M148" t="s">
        <v>13</v>
      </c>
      <c r="N148">
        <v>26</v>
      </c>
      <c r="O148" t="s">
        <v>14</v>
      </c>
      <c r="P148" t="s">
        <v>1124</v>
      </c>
      <c r="R148">
        <v>26</v>
      </c>
      <c r="S148" t="s">
        <v>1125</v>
      </c>
    </row>
    <row r="149" spans="9:19" hidden="1" x14ac:dyDescent="0.35">
      <c r="I149" t="s">
        <v>1267</v>
      </c>
      <c r="J149" t="s">
        <v>171</v>
      </c>
      <c r="K149" t="s">
        <v>172</v>
      </c>
      <c r="L149" t="s">
        <v>109</v>
      </c>
      <c r="M149" t="s">
        <v>13</v>
      </c>
      <c r="N149">
        <v>8</v>
      </c>
      <c r="O149" t="s">
        <v>14</v>
      </c>
      <c r="P149" t="s">
        <v>1124</v>
      </c>
      <c r="R149">
        <v>8</v>
      </c>
      <c r="S149" t="s">
        <v>1125</v>
      </c>
    </row>
    <row r="150" spans="9:19" hidden="1" x14ac:dyDescent="0.35">
      <c r="I150" t="s">
        <v>1268</v>
      </c>
      <c r="J150" t="s">
        <v>173</v>
      </c>
      <c r="K150" t="s">
        <v>174</v>
      </c>
      <c r="L150" t="s">
        <v>109</v>
      </c>
      <c r="M150" t="s">
        <v>13</v>
      </c>
      <c r="N150">
        <v>17</v>
      </c>
      <c r="O150" t="s">
        <v>14</v>
      </c>
      <c r="P150" t="s">
        <v>1124</v>
      </c>
      <c r="R150">
        <v>17</v>
      </c>
      <c r="S150" t="s">
        <v>1125</v>
      </c>
    </row>
    <row r="151" spans="9:19" hidden="1" x14ac:dyDescent="0.35">
      <c r="I151" t="s">
        <v>1269</v>
      </c>
      <c r="J151" t="s">
        <v>175</v>
      </c>
      <c r="K151" t="s">
        <v>176</v>
      </c>
      <c r="L151" t="s">
        <v>109</v>
      </c>
      <c r="M151" t="s">
        <v>13</v>
      </c>
      <c r="N151">
        <v>1</v>
      </c>
      <c r="O151" t="s">
        <v>14</v>
      </c>
      <c r="P151" t="s">
        <v>1124</v>
      </c>
      <c r="R151">
        <v>1</v>
      </c>
      <c r="S151" t="s">
        <v>1125</v>
      </c>
    </row>
    <row r="152" spans="9:19" hidden="1" x14ac:dyDescent="0.35">
      <c r="I152" t="s">
        <v>1270</v>
      </c>
      <c r="J152" t="s">
        <v>177</v>
      </c>
      <c r="K152" t="s">
        <v>178</v>
      </c>
      <c r="L152" t="s">
        <v>109</v>
      </c>
      <c r="M152" t="s">
        <v>13</v>
      </c>
      <c r="N152">
        <v>23</v>
      </c>
      <c r="O152" t="s">
        <v>14</v>
      </c>
      <c r="P152" t="s">
        <v>1124</v>
      </c>
      <c r="R152">
        <v>23</v>
      </c>
      <c r="S152" t="s">
        <v>1125</v>
      </c>
    </row>
    <row r="153" spans="9:19" hidden="1" x14ac:dyDescent="0.35">
      <c r="I153" t="s">
        <v>1271</v>
      </c>
      <c r="J153" t="s">
        <v>179</v>
      </c>
      <c r="K153" t="s">
        <v>180</v>
      </c>
      <c r="L153" t="s">
        <v>109</v>
      </c>
      <c r="M153" t="s">
        <v>13</v>
      </c>
      <c r="N153">
        <v>24</v>
      </c>
      <c r="O153" t="s">
        <v>14</v>
      </c>
      <c r="P153" t="s">
        <v>1124</v>
      </c>
      <c r="R153">
        <v>24</v>
      </c>
      <c r="S153" t="s">
        <v>1125</v>
      </c>
    </row>
    <row r="154" spans="9:19" hidden="1" x14ac:dyDescent="0.35">
      <c r="I154" t="s">
        <v>1272</v>
      </c>
      <c r="J154" t="s">
        <v>181</v>
      </c>
      <c r="K154" t="s">
        <v>182</v>
      </c>
      <c r="L154" t="s">
        <v>109</v>
      </c>
      <c r="M154" t="s">
        <v>13</v>
      </c>
      <c r="N154">
        <v>7</v>
      </c>
      <c r="O154" t="s">
        <v>14</v>
      </c>
      <c r="P154" t="s">
        <v>1124</v>
      </c>
      <c r="R154">
        <v>7</v>
      </c>
      <c r="S154" t="s">
        <v>1125</v>
      </c>
    </row>
    <row r="155" spans="9:19" hidden="1" x14ac:dyDescent="0.35">
      <c r="I155" t="s">
        <v>1273</v>
      </c>
      <c r="J155" t="s">
        <v>183</v>
      </c>
      <c r="K155" t="s">
        <v>184</v>
      </c>
      <c r="L155" t="s">
        <v>109</v>
      </c>
      <c r="M155" t="s">
        <v>13</v>
      </c>
      <c r="N155">
        <v>36</v>
      </c>
      <c r="O155" t="s">
        <v>14</v>
      </c>
      <c r="P155" t="s">
        <v>1124</v>
      </c>
      <c r="R155">
        <v>36</v>
      </c>
      <c r="S155" t="s">
        <v>1125</v>
      </c>
    </row>
    <row r="156" spans="9:19" hidden="1" x14ac:dyDescent="0.35">
      <c r="I156" t="s">
        <v>1274</v>
      </c>
      <c r="J156" t="s">
        <v>185</v>
      </c>
      <c r="K156" t="s">
        <v>186</v>
      </c>
      <c r="L156" t="s">
        <v>109</v>
      </c>
      <c r="M156" t="s">
        <v>13</v>
      </c>
      <c r="N156">
        <v>24</v>
      </c>
      <c r="O156" t="s">
        <v>14</v>
      </c>
      <c r="P156" t="s">
        <v>1124</v>
      </c>
      <c r="R156">
        <v>24</v>
      </c>
      <c r="S156" t="s">
        <v>1125</v>
      </c>
    </row>
    <row r="157" spans="9:19" hidden="1" x14ac:dyDescent="0.35">
      <c r="I157" t="s">
        <v>1275</v>
      </c>
      <c r="J157" t="s">
        <v>751</v>
      </c>
      <c r="K157" t="s">
        <v>187</v>
      </c>
      <c r="L157" t="s">
        <v>109</v>
      </c>
      <c r="M157" t="s">
        <v>13</v>
      </c>
      <c r="N157">
        <v>2</v>
      </c>
      <c r="O157" t="s">
        <v>14</v>
      </c>
      <c r="P157" t="s">
        <v>1124</v>
      </c>
      <c r="R157">
        <v>2</v>
      </c>
      <c r="S157" t="s">
        <v>1125</v>
      </c>
    </row>
    <row r="158" spans="9:19" hidden="1" x14ac:dyDescent="0.35">
      <c r="I158" t="s">
        <v>1276</v>
      </c>
      <c r="J158" t="s">
        <v>188</v>
      </c>
      <c r="K158" t="s">
        <v>189</v>
      </c>
      <c r="L158" t="s">
        <v>109</v>
      </c>
      <c r="M158" t="s">
        <v>13</v>
      </c>
      <c r="N158">
        <v>73</v>
      </c>
      <c r="O158" t="s">
        <v>14</v>
      </c>
      <c r="P158" t="s">
        <v>1124</v>
      </c>
      <c r="R158">
        <v>73</v>
      </c>
      <c r="S158" t="s">
        <v>1125</v>
      </c>
    </row>
    <row r="159" spans="9:19" hidden="1" x14ac:dyDescent="0.35">
      <c r="I159" t="s">
        <v>1277</v>
      </c>
      <c r="J159" t="s">
        <v>752</v>
      </c>
      <c r="K159" t="s">
        <v>190</v>
      </c>
      <c r="L159" t="s">
        <v>109</v>
      </c>
      <c r="M159" t="s">
        <v>13</v>
      </c>
      <c r="N159">
        <v>1</v>
      </c>
      <c r="O159" t="s">
        <v>14</v>
      </c>
      <c r="P159" t="s">
        <v>1124</v>
      </c>
      <c r="R159">
        <v>1</v>
      </c>
      <c r="S159" t="s">
        <v>1125</v>
      </c>
    </row>
    <row r="160" spans="9:19" hidden="1" x14ac:dyDescent="0.35">
      <c r="I160" t="s">
        <v>1278</v>
      </c>
      <c r="J160" t="s">
        <v>753</v>
      </c>
      <c r="K160" t="s">
        <v>1051</v>
      </c>
      <c r="L160" t="s">
        <v>109</v>
      </c>
      <c r="M160" t="s">
        <v>13</v>
      </c>
      <c r="N160">
        <v>25</v>
      </c>
      <c r="O160" t="s">
        <v>14</v>
      </c>
      <c r="P160" t="s">
        <v>1124</v>
      </c>
      <c r="R160">
        <v>25</v>
      </c>
      <c r="S160" t="s">
        <v>1125</v>
      </c>
    </row>
    <row r="161" spans="9:19" hidden="1" x14ac:dyDescent="0.35">
      <c r="I161" t="s">
        <v>1279</v>
      </c>
      <c r="J161" t="s">
        <v>191</v>
      </c>
      <c r="K161" t="s">
        <v>1052</v>
      </c>
      <c r="L161" t="s">
        <v>109</v>
      </c>
      <c r="M161" t="s">
        <v>13</v>
      </c>
      <c r="N161">
        <v>4</v>
      </c>
      <c r="O161" t="s">
        <v>14</v>
      </c>
      <c r="P161" t="s">
        <v>1124</v>
      </c>
      <c r="R161">
        <v>4</v>
      </c>
      <c r="S161" t="s">
        <v>1125</v>
      </c>
    </row>
    <row r="162" spans="9:19" hidden="1" x14ac:dyDescent="0.35">
      <c r="I162" t="s">
        <v>1280</v>
      </c>
      <c r="J162" t="s">
        <v>753</v>
      </c>
      <c r="K162" t="s">
        <v>192</v>
      </c>
      <c r="L162" t="s">
        <v>109</v>
      </c>
      <c r="M162" t="s">
        <v>13</v>
      </c>
      <c r="N162">
        <v>4</v>
      </c>
      <c r="O162" t="s">
        <v>14</v>
      </c>
      <c r="P162" t="s">
        <v>1124</v>
      </c>
      <c r="R162">
        <v>4</v>
      </c>
      <c r="S162" t="s">
        <v>1125</v>
      </c>
    </row>
    <row r="163" spans="9:19" hidden="1" x14ac:dyDescent="0.35">
      <c r="I163" t="s">
        <v>1281</v>
      </c>
      <c r="J163" t="s">
        <v>754</v>
      </c>
      <c r="K163" t="s">
        <v>193</v>
      </c>
      <c r="L163" t="s">
        <v>109</v>
      </c>
      <c r="M163" t="s">
        <v>13</v>
      </c>
      <c r="N163">
        <v>8</v>
      </c>
      <c r="O163" t="s">
        <v>14</v>
      </c>
      <c r="P163" t="s">
        <v>1124</v>
      </c>
      <c r="R163">
        <v>8</v>
      </c>
      <c r="S163" t="s">
        <v>1125</v>
      </c>
    </row>
    <row r="164" spans="9:19" hidden="1" x14ac:dyDescent="0.35">
      <c r="I164" t="s">
        <v>1282</v>
      </c>
      <c r="J164" t="s">
        <v>194</v>
      </c>
      <c r="K164" t="s">
        <v>195</v>
      </c>
      <c r="L164" t="s">
        <v>109</v>
      </c>
      <c r="M164" t="s">
        <v>13</v>
      </c>
      <c r="N164">
        <v>4</v>
      </c>
      <c r="O164" t="s">
        <v>14</v>
      </c>
      <c r="P164" t="s">
        <v>1124</v>
      </c>
      <c r="R164">
        <v>4</v>
      </c>
      <c r="S164" t="s">
        <v>1125</v>
      </c>
    </row>
    <row r="165" spans="9:19" hidden="1" x14ac:dyDescent="0.35">
      <c r="I165" t="s">
        <v>1283</v>
      </c>
      <c r="J165" t="s">
        <v>196</v>
      </c>
      <c r="K165" t="s">
        <v>197</v>
      </c>
      <c r="L165" t="s">
        <v>109</v>
      </c>
      <c r="M165" t="s">
        <v>13</v>
      </c>
      <c r="N165">
        <v>2</v>
      </c>
      <c r="O165" t="s">
        <v>14</v>
      </c>
      <c r="P165" t="s">
        <v>1124</v>
      </c>
      <c r="R165">
        <v>2</v>
      </c>
      <c r="S165" t="s">
        <v>1125</v>
      </c>
    </row>
    <row r="166" spans="9:19" hidden="1" x14ac:dyDescent="0.35">
      <c r="I166" t="s">
        <v>1284</v>
      </c>
      <c r="J166" t="s">
        <v>198</v>
      </c>
      <c r="K166" t="s">
        <v>1053</v>
      </c>
      <c r="L166" t="s">
        <v>109</v>
      </c>
      <c r="M166" t="s">
        <v>13</v>
      </c>
      <c r="N166">
        <v>2</v>
      </c>
      <c r="O166" t="s">
        <v>14</v>
      </c>
      <c r="P166" t="s">
        <v>1124</v>
      </c>
      <c r="R166">
        <v>2</v>
      </c>
      <c r="S166" t="s">
        <v>1125</v>
      </c>
    </row>
    <row r="167" spans="9:19" hidden="1" x14ac:dyDescent="0.35">
      <c r="I167" t="s">
        <v>1285</v>
      </c>
      <c r="J167" t="s">
        <v>40</v>
      </c>
      <c r="K167" t="s">
        <v>1054</v>
      </c>
      <c r="L167" t="s">
        <v>109</v>
      </c>
      <c r="M167" t="s">
        <v>13</v>
      </c>
      <c r="N167">
        <v>8</v>
      </c>
      <c r="O167" t="s">
        <v>14</v>
      </c>
      <c r="P167" t="s">
        <v>1124</v>
      </c>
      <c r="R167">
        <v>8</v>
      </c>
      <c r="S167" t="s">
        <v>1125</v>
      </c>
    </row>
    <row r="168" spans="9:19" hidden="1" x14ac:dyDescent="0.35">
      <c r="I168" t="s">
        <v>1286</v>
      </c>
      <c r="J168" t="s">
        <v>199</v>
      </c>
      <c r="K168" t="s">
        <v>200</v>
      </c>
      <c r="L168" t="s">
        <v>109</v>
      </c>
      <c r="M168" t="s">
        <v>13</v>
      </c>
      <c r="N168">
        <v>1</v>
      </c>
      <c r="O168" t="s">
        <v>14</v>
      </c>
      <c r="P168" t="s">
        <v>1124</v>
      </c>
      <c r="R168">
        <v>1</v>
      </c>
      <c r="S168" t="s">
        <v>1125</v>
      </c>
    </row>
    <row r="169" spans="9:19" hidden="1" x14ac:dyDescent="0.35">
      <c r="I169" t="s">
        <v>1287</v>
      </c>
      <c r="J169" t="s">
        <v>115</v>
      </c>
      <c r="K169" t="s">
        <v>201</v>
      </c>
      <c r="L169" t="s">
        <v>109</v>
      </c>
      <c r="M169" t="s">
        <v>13</v>
      </c>
      <c r="N169">
        <v>5</v>
      </c>
      <c r="O169" t="s">
        <v>14</v>
      </c>
      <c r="P169" t="s">
        <v>1124</v>
      </c>
      <c r="R169">
        <v>5</v>
      </c>
      <c r="S169" t="s">
        <v>1125</v>
      </c>
    </row>
    <row r="170" spans="9:19" hidden="1" x14ac:dyDescent="0.35">
      <c r="I170" t="s">
        <v>1288</v>
      </c>
      <c r="J170" t="s">
        <v>115</v>
      </c>
      <c r="K170" t="s">
        <v>202</v>
      </c>
      <c r="L170" t="s">
        <v>109</v>
      </c>
      <c r="M170" t="s">
        <v>13</v>
      </c>
      <c r="N170">
        <v>1</v>
      </c>
      <c r="O170" t="s">
        <v>14</v>
      </c>
      <c r="P170" t="s">
        <v>1124</v>
      </c>
      <c r="R170">
        <v>1</v>
      </c>
      <c r="S170" t="s">
        <v>1125</v>
      </c>
    </row>
    <row r="171" spans="9:19" hidden="1" x14ac:dyDescent="0.35">
      <c r="I171" t="s">
        <v>1289</v>
      </c>
      <c r="J171" t="s">
        <v>203</v>
      </c>
      <c r="K171" t="s">
        <v>204</v>
      </c>
      <c r="L171" t="s">
        <v>109</v>
      </c>
      <c r="M171" t="s">
        <v>13</v>
      </c>
      <c r="N171">
        <v>4</v>
      </c>
      <c r="O171" t="s">
        <v>14</v>
      </c>
      <c r="P171" t="s">
        <v>1124</v>
      </c>
      <c r="R171">
        <v>4</v>
      </c>
      <c r="S171" t="s">
        <v>1125</v>
      </c>
    </row>
    <row r="172" spans="9:19" hidden="1" x14ac:dyDescent="0.35">
      <c r="I172" t="s">
        <v>1290</v>
      </c>
      <c r="J172" t="s">
        <v>205</v>
      </c>
      <c r="K172" t="s">
        <v>1055</v>
      </c>
      <c r="L172" t="s">
        <v>109</v>
      </c>
      <c r="M172" t="s">
        <v>13</v>
      </c>
      <c r="N172">
        <v>18</v>
      </c>
      <c r="O172" t="s">
        <v>14</v>
      </c>
      <c r="P172" t="s">
        <v>1124</v>
      </c>
      <c r="R172">
        <v>18</v>
      </c>
      <c r="S172" t="s">
        <v>1125</v>
      </c>
    </row>
    <row r="173" spans="9:19" hidden="1" x14ac:dyDescent="0.35">
      <c r="I173" t="s">
        <v>1291</v>
      </c>
      <c r="J173" t="s">
        <v>205</v>
      </c>
      <c r="K173" t="s">
        <v>1056</v>
      </c>
      <c r="L173" t="s">
        <v>109</v>
      </c>
      <c r="M173" t="s">
        <v>13</v>
      </c>
      <c r="N173">
        <v>18</v>
      </c>
      <c r="O173" t="s">
        <v>14</v>
      </c>
      <c r="P173" t="s">
        <v>1124</v>
      </c>
      <c r="R173">
        <v>18</v>
      </c>
      <c r="S173" t="s">
        <v>1125</v>
      </c>
    </row>
    <row r="174" spans="9:19" hidden="1" x14ac:dyDescent="0.35">
      <c r="I174" t="s">
        <v>1292</v>
      </c>
      <c r="J174" t="s">
        <v>206</v>
      </c>
      <c r="K174" t="s">
        <v>207</v>
      </c>
      <c r="L174" t="s">
        <v>109</v>
      </c>
      <c r="M174" t="s">
        <v>13</v>
      </c>
      <c r="N174">
        <v>1</v>
      </c>
      <c r="O174" t="s">
        <v>14</v>
      </c>
      <c r="P174" t="s">
        <v>1124</v>
      </c>
      <c r="R174">
        <v>1</v>
      </c>
      <c r="S174" t="s">
        <v>1125</v>
      </c>
    </row>
    <row r="175" spans="9:19" hidden="1" x14ac:dyDescent="0.35">
      <c r="I175" t="s">
        <v>1293</v>
      </c>
      <c r="J175" t="s">
        <v>208</v>
      </c>
      <c r="K175" t="s">
        <v>1057</v>
      </c>
      <c r="L175" t="s">
        <v>109</v>
      </c>
      <c r="M175" t="s">
        <v>13</v>
      </c>
      <c r="N175">
        <v>4</v>
      </c>
      <c r="O175" t="s">
        <v>14</v>
      </c>
      <c r="P175" t="s">
        <v>1124</v>
      </c>
      <c r="R175">
        <v>4</v>
      </c>
      <c r="S175" t="s">
        <v>1125</v>
      </c>
    </row>
    <row r="176" spans="9:19" hidden="1" x14ac:dyDescent="0.35">
      <c r="I176" t="s">
        <v>1294</v>
      </c>
      <c r="J176" t="s">
        <v>209</v>
      </c>
      <c r="K176" t="s">
        <v>1058</v>
      </c>
      <c r="L176" t="s">
        <v>109</v>
      </c>
      <c r="M176" t="s">
        <v>13</v>
      </c>
      <c r="N176">
        <v>1</v>
      </c>
      <c r="O176" t="s">
        <v>14</v>
      </c>
      <c r="P176" t="s">
        <v>1124</v>
      </c>
      <c r="R176">
        <v>1</v>
      </c>
      <c r="S176" t="s">
        <v>1125</v>
      </c>
    </row>
    <row r="177" spans="9:19" hidden="1" x14ac:dyDescent="0.35">
      <c r="I177" t="s">
        <v>1295</v>
      </c>
      <c r="J177" t="s">
        <v>194</v>
      </c>
      <c r="K177" t="s">
        <v>195</v>
      </c>
      <c r="L177" t="s">
        <v>109</v>
      </c>
      <c r="M177" t="s">
        <v>13</v>
      </c>
      <c r="N177">
        <v>4</v>
      </c>
      <c r="O177" t="s">
        <v>14</v>
      </c>
      <c r="P177" t="s">
        <v>1124</v>
      </c>
      <c r="R177">
        <v>4</v>
      </c>
      <c r="S177" t="s">
        <v>1125</v>
      </c>
    </row>
    <row r="178" spans="9:19" hidden="1" x14ac:dyDescent="0.35">
      <c r="I178" t="s">
        <v>1296</v>
      </c>
      <c r="J178" t="s">
        <v>191</v>
      </c>
      <c r="K178" t="s">
        <v>1052</v>
      </c>
      <c r="L178" t="s">
        <v>109</v>
      </c>
      <c r="M178" t="s">
        <v>13</v>
      </c>
      <c r="N178">
        <v>4</v>
      </c>
      <c r="O178" t="s">
        <v>14</v>
      </c>
      <c r="P178" t="s">
        <v>1124</v>
      </c>
      <c r="R178">
        <v>4</v>
      </c>
      <c r="S178" t="s">
        <v>1125</v>
      </c>
    </row>
    <row r="179" spans="9:19" hidden="1" x14ac:dyDescent="0.35">
      <c r="I179" t="s">
        <v>1297</v>
      </c>
      <c r="J179" t="s">
        <v>121</v>
      </c>
      <c r="K179" t="s">
        <v>122</v>
      </c>
      <c r="L179" t="s">
        <v>109</v>
      </c>
      <c r="M179" t="s">
        <v>13</v>
      </c>
      <c r="N179">
        <v>12</v>
      </c>
      <c r="O179" t="s">
        <v>14</v>
      </c>
      <c r="P179" t="s">
        <v>1124</v>
      </c>
      <c r="R179">
        <v>12</v>
      </c>
      <c r="S179" t="s">
        <v>1125</v>
      </c>
    </row>
    <row r="180" spans="9:19" hidden="1" x14ac:dyDescent="0.35">
      <c r="I180" t="s">
        <v>1298</v>
      </c>
      <c r="J180" t="s">
        <v>210</v>
      </c>
      <c r="K180" t="s">
        <v>211</v>
      </c>
      <c r="L180" t="s">
        <v>109</v>
      </c>
      <c r="M180" t="s">
        <v>13</v>
      </c>
      <c r="N180">
        <v>12</v>
      </c>
      <c r="O180" t="s">
        <v>14</v>
      </c>
      <c r="P180" t="s">
        <v>1124</v>
      </c>
      <c r="R180">
        <v>12</v>
      </c>
      <c r="S180" t="s">
        <v>1125</v>
      </c>
    </row>
    <row r="181" spans="9:19" hidden="1" x14ac:dyDescent="0.35">
      <c r="I181" t="s">
        <v>1299</v>
      </c>
      <c r="J181" t="s">
        <v>113</v>
      </c>
      <c r="K181" t="s">
        <v>114</v>
      </c>
      <c r="L181" t="s">
        <v>109</v>
      </c>
      <c r="M181" t="s">
        <v>13</v>
      </c>
      <c r="N181">
        <v>1</v>
      </c>
      <c r="O181" t="s">
        <v>14</v>
      </c>
      <c r="P181" t="s">
        <v>1124</v>
      </c>
      <c r="R181">
        <v>1</v>
      </c>
      <c r="S181" t="s">
        <v>1125</v>
      </c>
    </row>
    <row r="182" spans="9:19" hidden="1" x14ac:dyDescent="0.35">
      <c r="I182" t="s">
        <v>1300</v>
      </c>
      <c r="J182" t="s">
        <v>212</v>
      </c>
      <c r="K182" t="s">
        <v>213</v>
      </c>
      <c r="L182" t="s">
        <v>109</v>
      </c>
      <c r="M182" t="s">
        <v>13</v>
      </c>
      <c r="N182">
        <v>2</v>
      </c>
      <c r="O182" t="s">
        <v>14</v>
      </c>
      <c r="P182" t="s">
        <v>1124</v>
      </c>
      <c r="R182">
        <v>2</v>
      </c>
      <c r="S182" t="s">
        <v>1125</v>
      </c>
    </row>
    <row r="183" spans="9:19" hidden="1" x14ac:dyDescent="0.35">
      <c r="I183" t="s">
        <v>1301</v>
      </c>
      <c r="J183" t="s">
        <v>214</v>
      </c>
      <c r="K183" t="s">
        <v>215</v>
      </c>
      <c r="L183" t="s">
        <v>109</v>
      </c>
      <c r="M183" t="s">
        <v>13</v>
      </c>
      <c r="N183">
        <v>1</v>
      </c>
      <c r="O183" t="s">
        <v>14</v>
      </c>
      <c r="P183" t="s">
        <v>1124</v>
      </c>
      <c r="R183">
        <v>1</v>
      </c>
      <c r="S183" t="s">
        <v>1125</v>
      </c>
    </row>
    <row r="184" spans="9:19" hidden="1" x14ac:dyDescent="0.35">
      <c r="I184" t="s">
        <v>1302</v>
      </c>
      <c r="J184" t="s">
        <v>755</v>
      </c>
      <c r="K184" t="s">
        <v>216</v>
      </c>
      <c r="L184" t="s">
        <v>109</v>
      </c>
      <c r="M184" t="s">
        <v>13</v>
      </c>
      <c r="N184">
        <v>2</v>
      </c>
      <c r="O184" t="s">
        <v>14</v>
      </c>
      <c r="P184" t="s">
        <v>1124</v>
      </c>
      <c r="R184">
        <v>2</v>
      </c>
      <c r="S184" t="s">
        <v>1125</v>
      </c>
    </row>
    <row r="185" spans="9:19" hidden="1" x14ac:dyDescent="0.35">
      <c r="I185" t="s">
        <v>1303</v>
      </c>
      <c r="J185" t="s">
        <v>217</v>
      </c>
      <c r="K185" t="s">
        <v>218</v>
      </c>
      <c r="L185" t="s">
        <v>109</v>
      </c>
      <c r="M185" t="s">
        <v>13</v>
      </c>
      <c r="N185">
        <v>1</v>
      </c>
      <c r="O185" t="s">
        <v>14</v>
      </c>
      <c r="P185" t="s">
        <v>1124</v>
      </c>
      <c r="R185">
        <v>1</v>
      </c>
      <c r="S185" t="s">
        <v>1125</v>
      </c>
    </row>
    <row r="186" spans="9:19" hidden="1" x14ac:dyDescent="0.35">
      <c r="I186" t="s">
        <v>1304</v>
      </c>
      <c r="J186" t="s">
        <v>219</v>
      </c>
      <c r="K186" t="s">
        <v>220</v>
      </c>
      <c r="L186" t="s">
        <v>109</v>
      </c>
      <c r="M186" t="s">
        <v>13</v>
      </c>
      <c r="N186">
        <v>1</v>
      </c>
      <c r="O186" t="s">
        <v>14</v>
      </c>
      <c r="P186" t="s">
        <v>1124</v>
      </c>
      <c r="R186">
        <v>1</v>
      </c>
      <c r="S186" t="s">
        <v>1125</v>
      </c>
    </row>
    <row r="187" spans="9:19" hidden="1" x14ac:dyDescent="0.35">
      <c r="I187" t="s">
        <v>1305</v>
      </c>
      <c r="J187" t="s">
        <v>221</v>
      </c>
      <c r="K187" t="s">
        <v>222</v>
      </c>
      <c r="L187" t="s">
        <v>109</v>
      </c>
      <c r="M187" t="s">
        <v>13</v>
      </c>
      <c r="N187">
        <v>6</v>
      </c>
      <c r="O187" t="s">
        <v>14</v>
      </c>
      <c r="P187" t="s">
        <v>1124</v>
      </c>
      <c r="R187">
        <v>6</v>
      </c>
      <c r="S187" t="s">
        <v>1125</v>
      </c>
    </row>
    <row r="188" spans="9:19" hidden="1" x14ac:dyDescent="0.35">
      <c r="I188" t="s">
        <v>1306</v>
      </c>
      <c r="J188" t="s">
        <v>223</v>
      </c>
      <c r="K188" t="s">
        <v>1059</v>
      </c>
      <c r="L188" t="s">
        <v>109</v>
      </c>
      <c r="M188" t="s">
        <v>13</v>
      </c>
      <c r="N188">
        <v>4</v>
      </c>
      <c r="O188" t="s">
        <v>14</v>
      </c>
      <c r="P188" t="s">
        <v>1124</v>
      </c>
      <c r="R188">
        <v>4</v>
      </c>
      <c r="S188" t="s">
        <v>1125</v>
      </c>
    </row>
    <row r="189" spans="9:19" hidden="1" x14ac:dyDescent="0.35">
      <c r="I189" t="s">
        <v>1307</v>
      </c>
      <c r="J189" t="s">
        <v>224</v>
      </c>
      <c r="K189" t="s">
        <v>1060</v>
      </c>
      <c r="L189" t="s">
        <v>109</v>
      </c>
      <c r="M189" t="s">
        <v>13</v>
      </c>
      <c r="N189">
        <v>1</v>
      </c>
      <c r="O189" t="s">
        <v>14</v>
      </c>
      <c r="P189" t="s">
        <v>1124</v>
      </c>
      <c r="R189">
        <v>1</v>
      </c>
      <c r="S189" t="s">
        <v>1125</v>
      </c>
    </row>
    <row r="190" spans="9:19" hidden="1" x14ac:dyDescent="0.35">
      <c r="I190" t="s">
        <v>1308</v>
      </c>
      <c r="J190" t="s">
        <v>223</v>
      </c>
      <c r="K190" t="s">
        <v>1061</v>
      </c>
      <c r="L190" t="s">
        <v>109</v>
      </c>
      <c r="M190" t="s">
        <v>13</v>
      </c>
      <c r="N190">
        <v>4</v>
      </c>
      <c r="O190" t="s">
        <v>14</v>
      </c>
      <c r="P190" t="s">
        <v>1124</v>
      </c>
      <c r="R190">
        <v>4</v>
      </c>
      <c r="S190" t="s">
        <v>1125</v>
      </c>
    </row>
    <row r="191" spans="9:19" hidden="1" x14ac:dyDescent="0.35">
      <c r="I191" t="s">
        <v>1309</v>
      </c>
      <c r="J191" t="s">
        <v>225</v>
      </c>
      <c r="K191" t="s">
        <v>1062</v>
      </c>
      <c r="L191" t="s">
        <v>109</v>
      </c>
      <c r="M191" t="s">
        <v>13</v>
      </c>
      <c r="N191">
        <v>4</v>
      </c>
      <c r="O191" t="s">
        <v>14</v>
      </c>
      <c r="P191" t="s">
        <v>1124</v>
      </c>
      <c r="R191">
        <v>4</v>
      </c>
      <c r="S191" t="s">
        <v>1125</v>
      </c>
    </row>
    <row r="192" spans="9:19" hidden="1" x14ac:dyDescent="0.35">
      <c r="I192" t="s">
        <v>1310</v>
      </c>
      <c r="J192" t="s">
        <v>226</v>
      </c>
      <c r="K192" t="s">
        <v>1063</v>
      </c>
      <c r="L192" t="s">
        <v>109</v>
      </c>
      <c r="M192" t="s">
        <v>13</v>
      </c>
      <c r="N192">
        <v>1</v>
      </c>
      <c r="O192" t="s">
        <v>14</v>
      </c>
      <c r="P192" t="s">
        <v>1124</v>
      </c>
      <c r="R192">
        <v>1</v>
      </c>
      <c r="S192" t="s">
        <v>1125</v>
      </c>
    </row>
    <row r="193" spans="9:19" hidden="1" x14ac:dyDescent="0.35">
      <c r="I193" t="s">
        <v>1311</v>
      </c>
      <c r="J193" t="s">
        <v>227</v>
      </c>
      <c r="K193" t="s">
        <v>228</v>
      </c>
      <c r="L193" t="s">
        <v>109</v>
      </c>
      <c r="M193" t="s">
        <v>13</v>
      </c>
      <c r="N193">
        <v>1</v>
      </c>
      <c r="O193" t="s">
        <v>14</v>
      </c>
      <c r="P193" t="s">
        <v>1124</v>
      </c>
      <c r="R193">
        <v>1</v>
      </c>
      <c r="S193" t="s">
        <v>1125</v>
      </c>
    </row>
    <row r="194" spans="9:19" hidden="1" x14ac:dyDescent="0.35">
      <c r="I194" t="s">
        <v>1312</v>
      </c>
      <c r="J194" t="s">
        <v>33</v>
      </c>
      <c r="K194" t="s">
        <v>229</v>
      </c>
      <c r="L194" t="s">
        <v>109</v>
      </c>
      <c r="M194" t="s">
        <v>13</v>
      </c>
      <c r="N194">
        <v>17</v>
      </c>
      <c r="O194" t="s">
        <v>14</v>
      </c>
      <c r="P194" t="s">
        <v>1124</v>
      </c>
      <c r="R194">
        <v>17</v>
      </c>
      <c r="S194" t="s">
        <v>1125</v>
      </c>
    </row>
    <row r="195" spans="9:19" hidden="1" x14ac:dyDescent="0.35">
      <c r="I195" t="s">
        <v>1313</v>
      </c>
      <c r="J195" t="s">
        <v>230</v>
      </c>
      <c r="K195" t="s">
        <v>231</v>
      </c>
      <c r="L195" t="s">
        <v>109</v>
      </c>
      <c r="M195" t="s">
        <v>13</v>
      </c>
      <c r="N195">
        <v>1</v>
      </c>
      <c r="O195" t="s">
        <v>14</v>
      </c>
      <c r="P195" t="s">
        <v>1124</v>
      </c>
      <c r="R195">
        <v>1</v>
      </c>
      <c r="S195" t="s">
        <v>1125</v>
      </c>
    </row>
    <row r="196" spans="9:19" hidden="1" x14ac:dyDescent="0.35">
      <c r="I196" t="s">
        <v>1314</v>
      </c>
      <c r="J196" t="s">
        <v>230</v>
      </c>
      <c r="K196" t="s">
        <v>232</v>
      </c>
      <c r="L196" t="s">
        <v>109</v>
      </c>
      <c r="M196" t="s">
        <v>13</v>
      </c>
      <c r="N196">
        <v>1</v>
      </c>
      <c r="O196" t="s">
        <v>14</v>
      </c>
      <c r="P196" t="s">
        <v>1124</v>
      </c>
      <c r="R196">
        <v>1</v>
      </c>
      <c r="S196" t="s">
        <v>1125</v>
      </c>
    </row>
    <row r="197" spans="9:19" hidden="1" x14ac:dyDescent="0.35">
      <c r="I197" t="s">
        <v>1315</v>
      </c>
      <c r="J197" t="s">
        <v>230</v>
      </c>
      <c r="K197" t="s">
        <v>233</v>
      </c>
      <c r="L197" t="s">
        <v>109</v>
      </c>
      <c r="M197" t="s">
        <v>13</v>
      </c>
      <c r="N197">
        <v>1</v>
      </c>
      <c r="O197" t="s">
        <v>14</v>
      </c>
      <c r="P197" t="s">
        <v>1124</v>
      </c>
      <c r="R197">
        <v>1</v>
      </c>
      <c r="S197" t="s">
        <v>1125</v>
      </c>
    </row>
    <row r="198" spans="9:19" hidden="1" x14ac:dyDescent="0.35">
      <c r="I198" t="s">
        <v>1316</v>
      </c>
      <c r="J198" t="s">
        <v>756</v>
      </c>
      <c r="K198" t="s">
        <v>234</v>
      </c>
      <c r="L198" t="s">
        <v>109</v>
      </c>
      <c r="M198" t="s">
        <v>13</v>
      </c>
      <c r="N198">
        <v>1</v>
      </c>
      <c r="O198" t="s">
        <v>14</v>
      </c>
      <c r="P198" t="s">
        <v>1124</v>
      </c>
      <c r="R198">
        <v>1</v>
      </c>
      <c r="S198" t="s">
        <v>1125</v>
      </c>
    </row>
    <row r="199" spans="9:19" hidden="1" x14ac:dyDescent="0.35">
      <c r="I199" t="s">
        <v>1317</v>
      </c>
      <c r="J199" t="s">
        <v>235</v>
      </c>
      <c r="K199" t="s">
        <v>236</v>
      </c>
      <c r="L199" t="s">
        <v>109</v>
      </c>
      <c r="M199" t="s">
        <v>13</v>
      </c>
      <c r="N199">
        <v>1</v>
      </c>
      <c r="O199" t="s">
        <v>14</v>
      </c>
      <c r="P199" t="s">
        <v>1124</v>
      </c>
      <c r="R199">
        <v>1</v>
      </c>
      <c r="S199" t="s">
        <v>1125</v>
      </c>
    </row>
    <row r="200" spans="9:19" hidden="1" x14ac:dyDescent="0.35">
      <c r="I200" t="s">
        <v>1318</v>
      </c>
      <c r="J200" t="s">
        <v>237</v>
      </c>
      <c r="K200" t="s">
        <v>238</v>
      </c>
      <c r="L200" t="s">
        <v>109</v>
      </c>
      <c r="M200" t="s">
        <v>13</v>
      </c>
      <c r="N200">
        <v>1</v>
      </c>
      <c r="O200" t="s">
        <v>14</v>
      </c>
      <c r="P200" t="s">
        <v>1124</v>
      </c>
      <c r="R200">
        <v>1</v>
      </c>
      <c r="S200" t="s">
        <v>1125</v>
      </c>
    </row>
    <row r="201" spans="9:19" hidden="1" x14ac:dyDescent="0.35">
      <c r="I201" t="s">
        <v>1319</v>
      </c>
      <c r="J201" t="s">
        <v>239</v>
      </c>
      <c r="K201" t="s">
        <v>240</v>
      </c>
      <c r="L201" t="s">
        <v>109</v>
      </c>
      <c r="M201" t="s">
        <v>13</v>
      </c>
      <c r="N201">
        <v>6</v>
      </c>
      <c r="O201" t="s">
        <v>14</v>
      </c>
      <c r="P201" t="s">
        <v>1124</v>
      </c>
      <c r="R201">
        <v>6</v>
      </c>
      <c r="S201" t="s">
        <v>1125</v>
      </c>
    </row>
    <row r="202" spans="9:19" hidden="1" x14ac:dyDescent="0.35">
      <c r="I202" t="s">
        <v>1320</v>
      </c>
      <c r="J202" t="s">
        <v>241</v>
      </c>
      <c r="K202" t="s">
        <v>1064</v>
      </c>
      <c r="L202" t="s">
        <v>109</v>
      </c>
      <c r="M202" t="s">
        <v>13</v>
      </c>
      <c r="N202">
        <v>1</v>
      </c>
      <c r="O202" t="s">
        <v>14</v>
      </c>
      <c r="P202" t="s">
        <v>1124</v>
      </c>
      <c r="R202">
        <v>1</v>
      </c>
      <c r="S202" t="s">
        <v>1125</v>
      </c>
    </row>
    <row r="203" spans="9:19" hidden="1" x14ac:dyDescent="0.35">
      <c r="I203" t="s">
        <v>1321</v>
      </c>
      <c r="J203" t="s">
        <v>757</v>
      </c>
      <c r="K203" t="s">
        <v>1065</v>
      </c>
      <c r="L203" t="s">
        <v>23</v>
      </c>
      <c r="M203" t="s">
        <v>242</v>
      </c>
      <c r="N203">
        <v>1</v>
      </c>
      <c r="O203" t="s">
        <v>242</v>
      </c>
      <c r="P203" t="s">
        <v>1124</v>
      </c>
      <c r="R203">
        <v>1</v>
      </c>
      <c r="S203" t="s">
        <v>1125</v>
      </c>
    </row>
    <row r="204" spans="9:19" hidden="1" x14ac:dyDescent="0.35">
      <c r="I204" t="s">
        <v>1322</v>
      </c>
      <c r="J204" t="s">
        <v>758</v>
      </c>
      <c r="K204" t="s">
        <v>1025</v>
      </c>
      <c r="L204" t="s">
        <v>23</v>
      </c>
      <c r="M204" t="s">
        <v>242</v>
      </c>
      <c r="N204">
        <v>50</v>
      </c>
      <c r="O204" t="s">
        <v>242</v>
      </c>
      <c r="P204" t="s">
        <v>1124</v>
      </c>
      <c r="R204">
        <v>50</v>
      </c>
      <c r="S204" t="s">
        <v>1125</v>
      </c>
    </row>
    <row r="205" spans="9:19" hidden="1" x14ac:dyDescent="0.35">
      <c r="I205" t="s">
        <v>1323</v>
      </c>
      <c r="J205" t="s">
        <v>758</v>
      </c>
      <c r="K205" t="s">
        <v>1025</v>
      </c>
      <c r="L205" t="s">
        <v>23</v>
      </c>
      <c r="M205" t="s">
        <v>242</v>
      </c>
      <c r="N205">
        <v>50</v>
      </c>
      <c r="O205" t="s">
        <v>242</v>
      </c>
      <c r="P205" t="s">
        <v>1124</v>
      </c>
      <c r="R205">
        <v>50</v>
      </c>
      <c r="S205" t="s">
        <v>1125</v>
      </c>
    </row>
    <row r="206" spans="9:19" hidden="1" x14ac:dyDescent="0.35">
      <c r="I206" t="s">
        <v>1324</v>
      </c>
      <c r="J206" t="s">
        <v>759</v>
      </c>
      <c r="K206" t="s">
        <v>1066</v>
      </c>
      <c r="L206" t="s">
        <v>23</v>
      </c>
      <c r="M206" t="s">
        <v>242</v>
      </c>
      <c r="N206">
        <v>1</v>
      </c>
      <c r="O206" t="s">
        <v>242</v>
      </c>
      <c r="P206" t="s">
        <v>1124</v>
      </c>
      <c r="R206">
        <v>1</v>
      </c>
      <c r="S206" t="s">
        <v>1125</v>
      </c>
    </row>
    <row r="207" spans="9:19" hidden="1" x14ac:dyDescent="0.35">
      <c r="I207" t="s">
        <v>1325</v>
      </c>
      <c r="J207" t="s">
        <v>760</v>
      </c>
      <c r="K207" t="s">
        <v>1067</v>
      </c>
      <c r="L207" t="s">
        <v>23</v>
      </c>
      <c r="M207" t="s">
        <v>242</v>
      </c>
      <c r="N207">
        <v>1</v>
      </c>
      <c r="O207" t="s">
        <v>242</v>
      </c>
      <c r="P207" t="s">
        <v>1124</v>
      </c>
      <c r="R207">
        <v>1</v>
      </c>
      <c r="S207" t="s">
        <v>1125</v>
      </c>
    </row>
    <row r="208" spans="9:19" hidden="1" x14ac:dyDescent="0.35">
      <c r="I208" t="s">
        <v>1326</v>
      </c>
      <c r="J208" t="s">
        <v>243</v>
      </c>
      <c r="K208" t="s">
        <v>1026</v>
      </c>
      <c r="L208" t="s">
        <v>23</v>
      </c>
      <c r="M208" t="s">
        <v>242</v>
      </c>
      <c r="N208">
        <v>4</v>
      </c>
      <c r="O208" t="s">
        <v>242</v>
      </c>
      <c r="P208" t="s">
        <v>1124</v>
      </c>
      <c r="R208">
        <v>4</v>
      </c>
      <c r="S208" t="s">
        <v>1125</v>
      </c>
    </row>
    <row r="209" spans="9:19" hidden="1" x14ac:dyDescent="0.35">
      <c r="I209" t="s">
        <v>1327</v>
      </c>
      <c r="J209" t="s">
        <v>244</v>
      </c>
      <c r="K209" t="s">
        <v>1068</v>
      </c>
      <c r="L209" t="s">
        <v>23</v>
      </c>
      <c r="M209" t="s">
        <v>242</v>
      </c>
      <c r="N209">
        <v>3</v>
      </c>
      <c r="O209" t="s">
        <v>242</v>
      </c>
      <c r="P209" t="s">
        <v>1124</v>
      </c>
      <c r="R209">
        <v>3</v>
      </c>
      <c r="S209" t="s">
        <v>1125</v>
      </c>
    </row>
    <row r="210" spans="9:19" hidden="1" x14ac:dyDescent="0.35">
      <c r="I210" t="s">
        <v>1328</v>
      </c>
      <c r="J210" t="s">
        <v>761</v>
      </c>
      <c r="K210" t="s">
        <v>1069</v>
      </c>
      <c r="L210" t="s">
        <v>23</v>
      </c>
      <c r="M210" t="s">
        <v>242</v>
      </c>
      <c r="N210">
        <v>10</v>
      </c>
      <c r="O210" t="s">
        <v>242</v>
      </c>
      <c r="P210" t="s">
        <v>1124</v>
      </c>
      <c r="R210">
        <v>10</v>
      </c>
      <c r="S210" t="s">
        <v>1125</v>
      </c>
    </row>
    <row r="211" spans="9:19" hidden="1" x14ac:dyDescent="0.35">
      <c r="I211" t="s">
        <v>1329</v>
      </c>
      <c r="J211" t="s">
        <v>245</v>
      </c>
      <c r="K211" t="s">
        <v>1070</v>
      </c>
      <c r="L211" t="s">
        <v>23</v>
      </c>
      <c r="M211" t="s">
        <v>242</v>
      </c>
      <c r="N211">
        <v>3</v>
      </c>
      <c r="O211" t="s">
        <v>242</v>
      </c>
      <c r="P211" t="s">
        <v>1124</v>
      </c>
      <c r="R211">
        <v>3</v>
      </c>
      <c r="S211" t="s">
        <v>1125</v>
      </c>
    </row>
    <row r="212" spans="9:19" hidden="1" x14ac:dyDescent="0.35">
      <c r="I212" t="s">
        <v>1330</v>
      </c>
      <c r="J212" t="s">
        <v>762</v>
      </c>
      <c r="K212" t="s">
        <v>1071</v>
      </c>
      <c r="L212" t="s">
        <v>23</v>
      </c>
      <c r="M212" t="s">
        <v>242</v>
      </c>
      <c r="N212">
        <v>1</v>
      </c>
      <c r="O212" t="s">
        <v>242</v>
      </c>
      <c r="P212" t="s">
        <v>1124</v>
      </c>
      <c r="R212">
        <v>1</v>
      </c>
      <c r="S212" t="s">
        <v>1125</v>
      </c>
    </row>
    <row r="213" spans="9:19" hidden="1" x14ac:dyDescent="0.35">
      <c r="I213" t="s">
        <v>1331</v>
      </c>
      <c r="J213" t="s">
        <v>763</v>
      </c>
      <c r="K213" t="s">
        <v>1072</v>
      </c>
      <c r="L213" t="s">
        <v>23</v>
      </c>
      <c r="M213" t="s">
        <v>242</v>
      </c>
      <c r="N213">
        <v>1</v>
      </c>
      <c r="O213" t="s">
        <v>242</v>
      </c>
      <c r="P213" t="s">
        <v>1124</v>
      </c>
      <c r="R213">
        <v>1</v>
      </c>
      <c r="S213" t="s">
        <v>1125</v>
      </c>
    </row>
    <row r="214" spans="9:19" hidden="1" x14ac:dyDescent="0.35">
      <c r="I214" t="s">
        <v>1332</v>
      </c>
      <c r="J214" t="s">
        <v>764</v>
      </c>
      <c r="K214" t="s">
        <v>1073</v>
      </c>
      <c r="L214" t="s">
        <v>23</v>
      </c>
      <c r="M214" t="s">
        <v>242</v>
      </c>
      <c r="N214">
        <v>10</v>
      </c>
      <c r="O214" t="s">
        <v>242</v>
      </c>
      <c r="P214" t="s">
        <v>1124</v>
      </c>
      <c r="R214">
        <v>10</v>
      </c>
      <c r="S214" t="s">
        <v>1125</v>
      </c>
    </row>
    <row r="215" spans="9:19" hidden="1" x14ac:dyDescent="0.35">
      <c r="I215" t="s">
        <v>1333</v>
      </c>
      <c r="J215" t="s">
        <v>765</v>
      </c>
      <c r="K215" t="s">
        <v>1074</v>
      </c>
      <c r="L215" t="s">
        <v>23</v>
      </c>
      <c r="M215" t="s">
        <v>242</v>
      </c>
      <c r="N215">
        <v>4</v>
      </c>
      <c r="O215" t="s">
        <v>242</v>
      </c>
      <c r="P215" t="s">
        <v>1124</v>
      </c>
      <c r="R215">
        <v>4</v>
      </c>
      <c r="S215" t="s">
        <v>1125</v>
      </c>
    </row>
    <row r="216" spans="9:19" hidden="1" x14ac:dyDescent="0.35">
      <c r="I216" t="s">
        <v>1334</v>
      </c>
      <c r="J216" t="s">
        <v>766</v>
      </c>
      <c r="K216" t="s">
        <v>1075</v>
      </c>
      <c r="L216" t="s">
        <v>23</v>
      </c>
      <c r="M216" t="s">
        <v>242</v>
      </c>
      <c r="N216">
        <v>22</v>
      </c>
      <c r="O216" t="s">
        <v>242</v>
      </c>
      <c r="P216" t="s">
        <v>1124</v>
      </c>
      <c r="R216">
        <v>22</v>
      </c>
      <c r="S216" t="s">
        <v>1125</v>
      </c>
    </row>
    <row r="217" spans="9:19" hidden="1" x14ac:dyDescent="0.35">
      <c r="I217" t="s">
        <v>1335</v>
      </c>
      <c r="J217" t="s">
        <v>246</v>
      </c>
      <c r="K217" t="s">
        <v>1076</v>
      </c>
      <c r="L217" t="s">
        <v>23</v>
      </c>
      <c r="M217" t="s">
        <v>242</v>
      </c>
      <c r="N217">
        <v>6</v>
      </c>
      <c r="O217" t="s">
        <v>242</v>
      </c>
      <c r="P217" t="s">
        <v>1124</v>
      </c>
      <c r="R217">
        <v>6</v>
      </c>
      <c r="S217" t="s">
        <v>1125</v>
      </c>
    </row>
    <row r="218" spans="9:19" hidden="1" x14ac:dyDescent="0.35">
      <c r="I218" t="s">
        <v>1336</v>
      </c>
      <c r="J218" t="s">
        <v>247</v>
      </c>
      <c r="K218" t="s">
        <v>1077</v>
      </c>
      <c r="L218" t="s">
        <v>23</v>
      </c>
      <c r="M218" t="s">
        <v>242</v>
      </c>
      <c r="N218">
        <v>1</v>
      </c>
      <c r="O218" t="s">
        <v>242</v>
      </c>
      <c r="P218" t="s">
        <v>1124</v>
      </c>
      <c r="R218">
        <v>1</v>
      </c>
      <c r="S218" t="s">
        <v>1125</v>
      </c>
    </row>
    <row r="219" spans="9:19" hidden="1" x14ac:dyDescent="0.35">
      <c r="I219" t="s">
        <v>1337</v>
      </c>
      <c r="J219" t="s">
        <v>247</v>
      </c>
      <c r="K219" t="s">
        <v>1077</v>
      </c>
      <c r="L219" t="s">
        <v>23</v>
      </c>
      <c r="M219" t="s">
        <v>242</v>
      </c>
      <c r="N219">
        <v>1</v>
      </c>
      <c r="O219" t="s">
        <v>242</v>
      </c>
      <c r="P219" t="s">
        <v>1124</v>
      </c>
      <c r="R219">
        <v>1</v>
      </c>
      <c r="S219" t="s">
        <v>1125</v>
      </c>
    </row>
    <row r="220" spans="9:19" hidden="1" x14ac:dyDescent="0.35">
      <c r="I220" t="s">
        <v>1338</v>
      </c>
      <c r="J220" t="s">
        <v>248</v>
      </c>
      <c r="K220" t="s">
        <v>1046</v>
      </c>
      <c r="L220" t="s">
        <v>23</v>
      </c>
      <c r="M220" t="s">
        <v>242</v>
      </c>
      <c r="N220">
        <v>2</v>
      </c>
      <c r="O220" t="s">
        <v>242</v>
      </c>
      <c r="P220" t="s">
        <v>1124</v>
      </c>
      <c r="R220">
        <v>2</v>
      </c>
      <c r="S220" t="s">
        <v>1125</v>
      </c>
    </row>
    <row r="221" spans="9:19" hidden="1" x14ac:dyDescent="0.35">
      <c r="I221" t="s">
        <v>1339</v>
      </c>
      <c r="J221" t="s">
        <v>249</v>
      </c>
      <c r="K221" t="s">
        <v>1078</v>
      </c>
      <c r="L221" t="s">
        <v>23</v>
      </c>
      <c r="M221" t="s">
        <v>242</v>
      </c>
      <c r="N221">
        <v>10</v>
      </c>
      <c r="O221" t="s">
        <v>242</v>
      </c>
      <c r="P221" t="s">
        <v>1124</v>
      </c>
      <c r="R221">
        <v>10</v>
      </c>
      <c r="S221" t="s">
        <v>1125</v>
      </c>
    </row>
    <row r="222" spans="9:19" hidden="1" x14ac:dyDescent="0.35">
      <c r="I222" t="s">
        <v>1340</v>
      </c>
      <c r="J222" t="s">
        <v>250</v>
      </c>
      <c r="K222" t="s">
        <v>1047</v>
      </c>
      <c r="L222" t="s">
        <v>23</v>
      </c>
      <c r="M222" t="s">
        <v>242</v>
      </c>
      <c r="N222">
        <v>33</v>
      </c>
      <c r="O222" t="s">
        <v>242</v>
      </c>
      <c r="P222" t="s">
        <v>1124</v>
      </c>
      <c r="R222">
        <v>33</v>
      </c>
      <c r="S222" t="s">
        <v>1125</v>
      </c>
    </row>
    <row r="223" spans="9:19" hidden="1" x14ac:dyDescent="0.35">
      <c r="I223" t="s">
        <v>1341</v>
      </c>
      <c r="J223" t="s">
        <v>250</v>
      </c>
      <c r="K223" t="s">
        <v>1047</v>
      </c>
      <c r="L223" t="s">
        <v>23</v>
      </c>
      <c r="M223" t="s">
        <v>242</v>
      </c>
      <c r="N223">
        <v>0</v>
      </c>
      <c r="O223" t="s">
        <v>242</v>
      </c>
      <c r="P223" t="s">
        <v>1124</v>
      </c>
      <c r="R223">
        <v>0</v>
      </c>
      <c r="S223" t="s">
        <v>1128</v>
      </c>
    </row>
    <row r="224" spans="9:19" hidden="1" x14ac:dyDescent="0.35">
      <c r="I224" t="s">
        <v>1342</v>
      </c>
      <c r="J224" t="s">
        <v>251</v>
      </c>
      <c r="K224" t="s">
        <v>1079</v>
      </c>
      <c r="L224" t="s">
        <v>23</v>
      </c>
      <c r="M224" t="s">
        <v>242</v>
      </c>
      <c r="N224">
        <v>12</v>
      </c>
      <c r="O224" t="s">
        <v>242</v>
      </c>
      <c r="P224" t="s">
        <v>1124</v>
      </c>
      <c r="R224">
        <v>12</v>
      </c>
      <c r="S224" t="s">
        <v>1125</v>
      </c>
    </row>
    <row r="225" spans="9:19" hidden="1" x14ac:dyDescent="0.35">
      <c r="I225" t="s">
        <v>1343</v>
      </c>
      <c r="J225" t="s">
        <v>251</v>
      </c>
      <c r="K225" t="s">
        <v>1079</v>
      </c>
      <c r="L225" t="s">
        <v>23</v>
      </c>
      <c r="M225" t="s">
        <v>242</v>
      </c>
      <c r="N225">
        <v>0</v>
      </c>
      <c r="O225" t="s">
        <v>242</v>
      </c>
      <c r="P225" t="s">
        <v>1124</v>
      </c>
      <c r="R225">
        <v>0</v>
      </c>
      <c r="S225" t="s">
        <v>1128</v>
      </c>
    </row>
    <row r="226" spans="9:19" hidden="1" x14ac:dyDescent="0.35">
      <c r="I226" t="s">
        <v>1344</v>
      </c>
      <c r="J226" t="s">
        <v>252</v>
      </c>
      <c r="K226" t="s">
        <v>1080</v>
      </c>
      <c r="L226" t="s">
        <v>23</v>
      </c>
      <c r="M226" t="s">
        <v>242</v>
      </c>
      <c r="N226">
        <v>28</v>
      </c>
      <c r="O226" t="s">
        <v>242</v>
      </c>
      <c r="P226" t="s">
        <v>1124</v>
      </c>
      <c r="R226">
        <v>28</v>
      </c>
      <c r="S226" t="s">
        <v>1125</v>
      </c>
    </row>
    <row r="227" spans="9:19" hidden="1" x14ac:dyDescent="0.35">
      <c r="I227" t="s">
        <v>1345</v>
      </c>
      <c r="J227" t="s">
        <v>253</v>
      </c>
      <c r="K227" t="s">
        <v>1081</v>
      </c>
      <c r="L227" t="s">
        <v>23</v>
      </c>
      <c r="M227" t="s">
        <v>242</v>
      </c>
      <c r="N227">
        <v>3</v>
      </c>
      <c r="O227" t="s">
        <v>242</v>
      </c>
      <c r="P227" t="s">
        <v>1124</v>
      </c>
      <c r="R227">
        <v>3</v>
      </c>
      <c r="S227" t="s">
        <v>1125</v>
      </c>
    </row>
    <row r="228" spans="9:19" hidden="1" x14ac:dyDescent="0.35">
      <c r="I228" t="s">
        <v>1346</v>
      </c>
      <c r="J228" t="s">
        <v>253</v>
      </c>
      <c r="K228" t="s">
        <v>1081</v>
      </c>
      <c r="L228" t="s">
        <v>23</v>
      </c>
      <c r="M228" t="s">
        <v>242</v>
      </c>
      <c r="N228">
        <v>0</v>
      </c>
      <c r="O228" t="s">
        <v>242</v>
      </c>
      <c r="P228" t="s">
        <v>1124</v>
      </c>
      <c r="R228">
        <v>0</v>
      </c>
      <c r="S228" t="s">
        <v>1128</v>
      </c>
    </row>
    <row r="229" spans="9:19" hidden="1" x14ac:dyDescent="0.35">
      <c r="I229" t="s">
        <v>1347</v>
      </c>
      <c r="J229" t="s">
        <v>254</v>
      </c>
      <c r="K229" t="s">
        <v>1082</v>
      </c>
      <c r="L229" t="s">
        <v>23</v>
      </c>
      <c r="M229" t="s">
        <v>242</v>
      </c>
      <c r="N229">
        <v>4</v>
      </c>
      <c r="O229" t="s">
        <v>242</v>
      </c>
      <c r="P229" t="s">
        <v>1124</v>
      </c>
      <c r="R229">
        <v>4</v>
      </c>
      <c r="S229" t="s">
        <v>1125</v>
      </c>
    </row>
    <row r="230" spans="9:19" hidden="1" x14ac:dyDescent="0.35">
      <c r="I230" t="s">
        <v>1348</v>
      </c>
      <c r="J230" t="s">
        <v>254</v>
      </c>
      <c r="K230" t="s">
        <v>1082</v>
      </c>
      <c r="L230" t="s">
        <v>23</v>
      </c>
      <c r="M230" t="s">
        <v>242</v>
      </c>
      <c r="N230">
        <v>0</v>
      </c>
      <c r="O230" t="s">
        <v>242</v>
      </c>
      <c r="P230" t="s">
        <v>1124</v>
      </c>
      <c r="R230">
        <v>0</v>
      </c>
      <c r="S230" t="s">
        <v>1128</v>
      </c>
    </row>
    <row r="231" spans="9:19" hidden="1" x14ac:dyDescent="0.35">
      <c r="I231" t="s">
        <v>1349</v>
      </c>
      <c r="J231" t="s">
        <v>255</v>
      </c>
      <c r="K231" t="s">
        <v>1083</v>
      </c>
      <c r="L231" t="s">
        <v>23</v>
      </c>
      <c r="M231" t="s">
        <v>242</v>
      </c>
      <c r="N231">
        <v>13</v>
      </c>
      <c r="O231" t="s">
        <v>242</v>
      </c>
      <c r="P231" t="s">
        <v>1124</v>
      </c>
      <c r="R231">
        <v>13</v>
      </c>
      <c r="S231" t="s">
        <v>1125</v>
      </c>
    </row>
    <row r="232" spans="9:19" hidden="1" x14ac:dyDescent="0.35">
      <c r="I232" t="s">
        <v>1350</v>
      </c>
      <c r="J232" t="s">
        <v>255</v>
      </c>
      <c r="K232" t="s">
        <v>1083</v>
      </c>
      <c r="L232" t="s">
        <v>23</v>
      </c>
      <c r="M232" t="s">
        <v>242</v>
      </c>
      <c r="N232">
        <v>0</v>
      </c>
      <c r="O232" t="s">
        <v>242</v>
      </c>
      <c r="P232" t="s">
        <v>1124</v>
      </c>
      <c r="R232">
        <v>0</v>
      </c>
      <c r="S232" t="s">
        <v>1128</v>
      </c>
    </row>
    <row r="233" spans="9:19" hidden="1" x14ac:dyDescent="0.35">
      <c r="I233" t="s">
        <v>1351</v>
      </c>
      <c r="J233" t="s">
        <v>256</v>
      </c>
      <c r="K233" t="s">
        <v>1084</v>
      </c>
      <c r="L233" t="s">
        <v>23</v>
      </c>
      <c r="M233" t="s">
        <v>242</v>
      </c>
      <c r="N233">
        <v>11</v>
      </c>
      <c r="O233" t="s">
        <v>242</v>
      </c>
      <c r="P233" t="s">
        <v>1124</v>
      </c>
      <c r="R233">
        <v>11</v>
      </c>
      <c r="S233" t="s">
        <v>1125</v>
      </c>
    </row>
    <row r="234" spans="9:19" hidden="1" x14ac:dyDescent="0.35">
      <c r="I234" t="s">
        <v>1352</v>
      </c>
      <c r="J234" t="s">
        <v>257</v>
      </c>
      <c r="K234" t="s">
        <v>1048</v>
      </c>
      <c r="L234" t="s">
        <v>23</v>
      </c>
      <c r="M234" t="s">
        <v>242</v>
      </c>
      <c r="N234">
        <v>15</v>
      </c>
      <c r="O234" t="s">
        <v>242</v>
      </c>
      <c r="P234" t="s">
        <v>1124</v>
      </c>
      <c r="R234">
        <v>15</v>
      </c>
      <c r="S234" t="s">
        <v>1125</v>
      </c>
    </row>
    <row r="235" spans="9:19" hidden="1" x14ac:dyDescent="0.35">
      <c r="I235" t="s">
        <v>1353</v>
      </c>
      <c r="J235" t="s">
        <v>257</v>
      </c>
      <c r="K235" t="s">
        <v>1048</v>
      </c>
      <c r="L235" t="s">
        <v>23</v>
      </c>
      <c r="M235" t="s">
        <v>242</v>
      </c>
      <c r="N235">
        <v>0</v>
      </c>
      <c r="O235" t="s">
        <v>242</v>
      </c>
      <c r="P235" t="s">
        <v>1124</v>
      </c>
      <c r="R235">
        <v>0</v>
      </c>
      <c r="S235" t="s">
        <v>1128</v>
      </c>
    </row>
    <row r="236" spans="9:19" hidden="1" x14ac:dyDescent="0.35">
      <c r="I236" t="s">
        <v>1354</v>
      </c>
      <c r="J236" t="s">
        <v>767</v>
      </c>
      <c r="K236" t="s">
        <v>1085</v>
      </c>
      <c r="L236" t="s">
        <v>23</v>
      </c>
      <c r="M236" t="s">
        <v>242</v>
      </c>
      <c r="N236">
        <v>1</v>
      </c>
      <c r="O236" t="s">
        <v>242</v>
      </c>
      <c r="P236" t="s">
        <v>1124</v>
      </c>
      <c r="R236">
        <v>1</v>
      </c>
      <c r="S236" t="s">
        <v>1125</v>
      </c>
    </row>
    <row r="237" spans="9:19" hidden="1" x14ac:dyDescent="0.35">
      <c r="I237" t="s">
        <v>1355</v>
      </c>
      <c r="J237" t="s">
        <v>768</v>
      </c>
      <c r="K237" t="s">
        <v>1086</v>
      </c>
      <c r="L237" t="s">
        <v>23</v>
      </c>
      <c r="M237" t="s">
        <v>242</v>
      </c>
      <c r="N237">
        <v>1</v>
      </c>
      <c r="O237" t="s">
        <v>242</v>
      </c>
      <c r="P237" t="s">
        <v>1124</v>
      </c>
      <c r="R237">
        <v>1</v>
      </c>
      <c r="S237" t="s">
        <v>1125</v>
      </c>
    </row>
    <row r="238" spans="9:19" hidden="1" x14ac:dyDescent="0.35">
      <c r="I238" t="s">
        <v>1356</v>
      </c>
      <c r="J238" t="s">
        <v>769</v>
      </c>
      <c r="K238" t="s">
        <v>1087</v>
      </c>
      <c r="L238" t="s">
        <v>23</v>
      </c>
      <c r="M238" t="s">
        <v>242</v>
      </c>
      <c r="N238">
        <v>1</v>
      </c>
      <c r="O238" t="s">
        <v>242</v>
      </c>
      <c r="P238" t="s">
        <v>1124</v>
      </c>
      <c r="R238">
        <v>1</v>
      </c>
      <c r="S238" t="s">
        <v>1125</v>
      </c>
    </row>
    <row r="239" spans="9:19" hidden="1" x14ac:dyDescent="0.35">
      <c r="I239" t="s">
        <v>1357</v>
      </c>
      <c r="J239" t="s">
        <v>770</v>
      </c>
      <c r="K239" t="s">
        <v>1088</v>
      </c>
      <c r="L239" t="s">
        <v>23</v>
      </c>
      <c r="M239" t="s">
        <v>242</v>
      </c>
      <c r="N239">
        <v>1</v>
      </c>
      <c r="O239" t="s">
        <v>242</v>
      </c>
      <c r="P239" t="s">
        <v>1124</v>
      </c>
      <c r="R239">
        <v>1</v>
      </c>
      <c r="S239" t="s">
        <v>1125</v>
      </c>
    </row>
    <row r="240" spans="9:19" hidden="1" x14ac:dyDescent="0.35">
      <c r="I240" t="s">
        <v>1358</v>
      </c>
      <c r="J240" t="s">
        <v>771</v>
      </c>
      <c r="K240" t="s">
        <v>1089</v>
      </c>
      <c r="L240" t="s">
        <v>23</v>
      </c>
      <c r="M240" t="s">
        <v>242</v>
      </c>
      <c r="N240">
        <v>30</v>
      </c>
      <c r="O240" t="s">
        <v>242</v>
      </c>
      <c r="P240" t="s">
        <v>1124</v>
      </c>
      <c r="R240">
        <v>30</v>
      </c>
      <c r="S240" t="s">
        <v>1125</v>
      </c>
    </row>
    <row r="241" spans="9:19" hidden="1" x14ac:dyDescent="0.35">
      <c r="I241" t="s">
        <v>1359</v>
      </c>
      <c r="J241" t="s">
        <v>771</v>
      </c>
      <c r="K241" t="s">
        <v>1089</v>
      </c>
      <c r="L241" t="s">
        <v>23</v>
      </c>
      <c r="M241" t="s">
        <v>242</v>
      </c>
      <c r="N241">
        <v>0</v>
      </c>
      <c r="O241" t="s">
        <v>242</v>
      </c>
      <c r="P241" t="s">
        <v>1124</v>
      </c>
      <c r="R241">
        <v>0</v>
      </c>
      <c r="S241" t="s">
        <v>1128</v>
      </c>
    </row>
    <row r="242" spans="9:19" hidden="1" x14ac:dyDescent="0.35">
      <c r="I242" t="s">
        <v>1360</v>
      </c>
      <c r="J242" t="s">
        <v>772</v>
      </c>
      <c r="K242" t="s">
        <v>1090</v>
      </c>
      <c r="L242" t="s">
        <v>23</v>
      </c>
      <c r="M242" t="s">
        <v>242</v>
      </c>
      <c r="N242">
        <v>14</v>
      </c>
      <c r="O242" t="s">
        <v>242</v>
      </c>
      <c r="P242" t="s">
        <v>1124</v>
      </c>
      <c r="R242">
        <v>14</v>
      </c>
      <c r="S242" t="s">
        <v>1125</v>
      </c>
    </row>
    <row r="243" spans="9:19" hidden="1" x14ac:dyDescent="0.35">
      <c r="I243" t="s">
        <v>1361</v>
      </c>
      <c r="J243" t="s">
        <v>773</v>
      </c>
      <c r="K243" t="s">
        <v>1091</v>
      </c>
      <c r="L243" t="s">
        <v>23</v>
      </c>
      <c r="M243" t="s">
        <v>242</v>
      </c>
      <c r="N243">
        <v>3</v>
      </c>
      <c r="O243" t="s">
        <v>242</v>
      </c>
      <c r="P243" t="s">
        <v>1124</v>
      </c>
      <c r="R243">
        <v>3</v>
      </c>
      <c r="S243" t="s">
        <v>1125</v>
      </c>
    </row>
    <row r="244" spans="9:19" hidden="1" x14ac:dyDescent="0.35">
      <c r="I244" t="s">
        <v>1362</v>
      </c>
      <c r="J244" t="s">
        <v>774</v>
      </c>
      <c r="K244" t="s">
        <v>1092</v>
      </c>
      <c r="L244" t="s">
        <v>23</v>
      </c>
      <c r="M244" t="s">
        <v>242</v>
      </c>
      <c r="N244">
        <v>1</v>
      </c>
      <c r="O244" t="s">
        <v>242</v>
      </c>
      <c r="P244" t="s">
        <v>1124</v>
      </c>
      <c r="R244">
        <v>1</v>
      </c>
      <c r="S244" t="s">
        <v>1125</v>
      </c>
    </row>
    <row r="245" spans="9:19" hidden="1" x14ac:dyDescent="0.35">
      <c r="I245" t="s">
        <v>1363</v>
      </c>
      <c r="J245" t="s">
        <v>775</v>
      </c>
      <c r="K245" t="s">
        <v>1093</v>
      </c>
      <c r="L245" t="s">
        <v>23</v>
      </c>
      <c r="M245" t="s">
        <v>242</v>
      </c>
      <c r="N245">
        <v>1</v>
      </c>
      <c r="O245" t="s">
        <v>242</v>
      </c>
      <c r="P245" t="s">
        <v>1124</v>
      </c>
      <c r="R245">
        <v>1</v>
      </c>
      <c r="S245" t="s">
        <v>1125</v>
      </c>
    </row>
    <row r="246" spans="9:19" hidden="1" x14ac:dyDescent="0.35">
      <c r="I246" t="s">
        <v>1364</v>
      </c>
      <c r="J246" t="s">
        <v>258</v>
      </c>
      <c r="K246" t="s">
        <v>1094</v>
      </c>
      <c r="L246" t="s">
        <v>23</v>
      </c>
      <c r="M246" t="s">
        <v>242</v>
      </c>
      <c r="N246">
        <v>365</v>
      </c>
      <c r="O246" t="s">
        <v>242</v>
      </c>
      <c r="P246" t="s">
        <v>1124</v>
      </c>
      <c r="R246">
        <v>365</v>
      </c>
      <c r="S246" t="s">
        <v>1125</v>
      </c>
    </row>
    <row r="247" spans="9:19" hidden="1" x14ac:dyDescent="0.35">
      <c r="I247" t="s">
        <v>1365</v>
      </c>
      <c r="J247" t="s">
        <v>259</v>
      </c>
      <c r="K247" t="s">
        <v>1095</v>
      </c>
      <c r="L247" t="s">
        <v>23</v>
      </c>
      <c r="M247" t="s">
        <v>242</v>
      </c>
      <c r="N247">
        <v>8</v>
      </c>
      <c r="O247" t="s">
        <v>242</v>
      </c>
      <c r="P247" t="s">
        <v>1124</v>
      </c>
      <c r="R247">
        <v>8</v>
      </c>
      <c r="S247" t="s">
        <v>1125</v>
      </c>
    </row>
    <row r="248" spans="9:19" hidden="1" x14ac:dyDescent="0.35">
      <c r="I248" t="s">
        <v>1366</v>
      </c>
      <c r="J248" t="s">
        <v>776</v>
      </c>
      <c r="K248" t="s">
        <v>1096</v>
      </c>
      <c r="L248" t="s">
        <v>23</v>
      </c>
      <c r="M248" t="s">
        <v>242</v>
      </c>
      <c r="N248">
        <v>1</v>
      </c>
      <c r="O248" t="s">
        <v>242</v>
      </c>
      <c r="P248" t="s">
        <v>1124</v>
      </c>
      <c r="R248">
        <v>1</v>
      </c>
      <c r="S248" t="s">
        <v>1125</v>
      </c>
    </row>
    <row r="249" spans="9:19" hidden="1" x14ac:dyDescent="0.35">
      <c r="I249" t="s">
        <v>1367</v>
      </c>
      <c r="J249" t="s">
        <v>777</v>
      </c>
      <c r="K249" t="s">
        <v>1097</v>
      </c>
      <c r="L249" t="s">
        <v>23</v>
      </c>
      <c r="M249" t="s">
        <v>242</v>
      </c>
      <c r="N249">
        <v>1</v>
      </c>
      <c r="O249" t="s">
        <v>242</v>
      </c>
      <c r="P249" t="s">
        <v>1124</v>
      </c>
      <c r="R249">
        <v>1</v>
      </c>
      <c r="S249" t="s">
        <v>1125</v>
      </c>
    </row>
    <row r="250" spans="9:19" hidden="1" x14ac:dyDescent="0.35">
      <c r="I250" t="s">
        <v>1368</v>
      </c>
      <c r="J250" t="s">
        <v>778</v>
      </c>
      <c r="K250" t="s">
        <v>1098</v>
      </c>
      <c r="L250" t="s">
        <v>23</v>
      </c>
      <c r="M250" t="s">
        <v>242</v>
      </c>
      <c r="N250">
        <v>1</v>
      </c>
      <c r="O250" t="s">
        <v>242</v>
      </c>
      <c r="P250" t="s">
        <v>1124</v>
      </c>
      <c r="R250">
        <v>1</v>
      </c>
      <c r="S250" t="s">
        <v>1125</v>
      </c>
    </row>
    <row r="251" spans="9:19" hidden="1" x14ac:dyDescent="0.35">
      <c r="I251" t="s">
        <v>1369</v>
      </c>
      <c r="J251" t="s">
        <v>779</v>
      </c>
      <c r="K251" t="s">
        <v>1099</v>
      </c>
      <c r="L251" t="s">
        <v>23</v>
      </c>
      <c r="M251" t="s">
        <v>242</v>
      </c>
      <c r="N251">
        <v>1</v>
      </c>
      <c r="O251" t="s">
        <v>242</v>
      </c>
      <c r="P251" t="s">
        <v>1124</v>
      </c>
      <c r="R251">
        <v>1</v>
      </c>
      <c r="S251" t="s">
        <v>1125</v>
      </c>
    </row>
    <row r="252" spans="9:19" hidden="1" x14ac:dyDescent="0.35">
      <c r="I252" t="s">
        <v>1370</v>
      </c>
      <c r="J252" t="s">
        <v>780</v>
      </c>
      <c r="K252" t="s">
        <v>1100</v>
      </c>
      <c r="L252" t="s">
        <v>23</v>
      </c>
      <c r="M252" t="s">
        <v>242</v>
      </c>
      <c r="N252">
        <v>1</v>
      </c>
      <c r="O252" t="s">
        <v>242</v>
      </c>
      <c r="P252" t="s">
        <v>1124</v>
      </c>
      <c r="R252">
        <v>1</v>
      </c>
      <c r="S252" t="s">
        <v>1125</v>
      </c>
    </row>
    <row r="253" spans="9:19" hidden="1" x14ac:dyDescent="0.35">
      <c r="I253" t="s">
        <v>1371</v>
      </c>
      <c r="J253" t="s">
        <v>781</v>
      </c>
      <c r="K253" t="s">
        <v>1101</v>
      </c>
      <c r="L253" t="s">
        <v>23</v>
      </c>
      <c r="M253" t="s">
        <v>242</v>
      </c>
      <c r="N253">
        <v>1</v>
      </c>
      <c r="O253" t="s">
        <v>242</v>
      </c>
      <c r="P253" t="s">
        <v>1124</v>
      </c>
      <c r="R253">
        <v>1</v>
      </c>
      <c r="S253" t="s">
        <v>1125</v>
      </c>
    </row>
    <row r="254" spans="9:19" hidden="1" x14ac:dyDescent="0.35">
      <c r="I254" t="s">
        <v>1372</v>
      </c>
      <c r="J254" t="s">
        <v>782</v>
      </c>
      <c r="K254" t="s">
        <v>1043</v>
      </c>
      <c r="L254" t="s">
        <v>23</v>
      </c>
      <c r="M254" t="s">
        <v>242</v>
      </c>
      <c r="N254">
        <v>7</v>
      </c>
      <c r="O254" t="s">
        <v>242</v>
      </c>
      <c r="P254" t="s">
        <v>1124</v>
      </c>
      <c r="R254">
        <v>7</v>
      </c>
      <c r="S254" t="s">
        <v>1125</v>
      </c>
    </row>
    <row r="255" spans="9:19" hidden="1" x14ac:dyDescent="0.35">
      <c r="I255" t="s">
        <v>1373</v>
      </c>
      <c r="J255" t="s">
        <v>782</v>
      </c>
      <c r="K255" t="s">
        <v>1043</v>
      </c>
      <c r="L255" t="s">
        <v>23</v>
      </c>
      <c r="M255" t="s">
        <v>242</v>
      </c>
      <c r="N255">
        <v>0</v>
      </c>
      <c r="O255" t="s">
        <v>242</v>
      </c>
      <c r="P255" t="s">
        <v>1124</v>
      </c>
      <c r="R255">
        <v>0</v>
      </c>
      <c r="S255" t="s">
        <v>1128</v>
      </c>
    </row>
    <row r="256" spans="9:19" hidden="1" x14ac:dyDescent="0.35">
      <c r="I256" t="s">
        <v>1374</v>
      </c>
      <c r="J256" t="s">
        <v>260</v>
      </c>
      <c r="K256" t="s">
        <v>1102</v>
      </c>
      <c r="L256" t="s">
        <v>23</v>
      </c>
      <c r="M256" t="s">
        <v>242</v>
      </c>
      <c r="N256">
        <v>1</v>
      </c>
      <c r="O256" t="s">
        <v>242</v>
      </c>
      <c r="P256" t="s">
        <v>1124</v>
      </c>
      <c r="R256">
        <v>1</v>
      </c>
      <c r="S256" t="s">
        <v>1125</v>
      </c>
    </row>
    <row r="257" spans="9:19" hidden="1" x14ac:dyDescent="0.35">
      <c r="I257" t="s">
        <v>1375</v>
      </c>
      <c r="J257" t="s">
        <v>783</v>
      </c>
      <c r="K257" t="s">
        <v>1103</v>
      </c>
      <c r="L257" t="s">
        <v>23</v>
      </c>
      <c r="M257" t="s">
        <v>242</v>
      </c>
      <c r="N257">
        <v>2</v>
      </c>
      <c r="O257" t="s">
        <v>242</v>
      </c>
      <c r="P257" t="s">
        <v>1124</v>
      </c>
      <c r="R257">
        <v>2</v>
      </c>
      <c r="S257" t="s">
        <v>1125</v>
      </c>
    </row>
    <row r="258" spans="9:19" hidden="1" x14ac:dyDescent="0.35">
      <c r="I258" t="s">
        <v>1376</v>
      </c>
      <c r="J258" t="s">
        <v>784</v>
      </c>
      <c r="K258" t="s">
        <v>1104</v>
      </c>
      <c r="L258" t="s">
        <v>23</v>
      </c>
      <c r="M258" t="s">
        <v>242</v>
      </c>
      <c r="N258">
        <v>1</v>
      </c>
      <c r="O258" t="s">
        <v>242</v>
      </c>
      <c r="P258" t="s">
        <v>1124</v>
      </c>
      <c r="R258">
        <v>1</v>
      </c>
      <c r="S258" t="s">
        <v>1125</v>
      </c>
    </row>
    <row r="259" spans="9:19" hidden="1" x14ac:dyDescent="0.35">
      <c r="I259" t="s">
        <v>1377</v>
      </c>
      <c r="J259" t="s">
        <v>782</v>
      </c>
      <c r="K259" t="s">
        <v>1105</v>
      </c>
      <c r="L259" t="s">
        <v>23</v>
      </c>
      <c r="M259" t="s">
        <v>242</v>
      </c>
      <c r="N259">
        <v>5</v>
      </c>
      <c r="O259" t="s">
        <v>242</v>
      </c>
      <c r="P259" t="s">
        <v>1124</v>
      </c>
      <c r="R259">
        <v>5</v>
      </c>
      <c r="S259" t="s">
        <v>1125</v>
      </c>
    </row>
    <row r="260" spans="9:19" hidden="1" x14ac:dyDescent="0.35">
      <c r="I260" t="s">
        <v>1378</v>
      </c>
      <c r="J260" t="s">
        <v>782</v>
      </c>
      <c r="K260" t="s">
        <v>1105</v>
      </c>
      <c r="L260" t="s">
        <v>23</v>
      </c>
      <c r="M260" t="s">
        <v>242</v>
      </c>
      <c r="N260">
        <v>0</v>
      </c>
      <c r="O260" t="s">
        <v>242</v>
      </c>
      <c r="P260" t="s">
        <v>1124</v>
      </c>
      <c r="R260">
        <v>0</v>
      </c>
      <c r="S260" t="s">
        <v>1128</v>
      </c>
    </row>
    <row r="261" spans="9:19" hidden="1" x14ac:dyDescent="0.35">
      <c r="I261" t="s">
        <v>1379</v>
      </c>
      <c r="J261" t="s">
        <v>785</v>
      </c>
      <c r="K261" t="s">
        <v>1106</v>
      </c>
      <c r="L261" t="s">
        <v>23</v>
      </c>
      <c r="M261" t="s">
        <v>242</v>
      </c>
      <c r="N261">
        <v>1</v>
      </c>
      <c r="O261" t="s">
        <v>242</v>
      </c>
      <c r="P261" t="s">
        <v>1124</v>
      </c>
      <c r="R261">
        <v>1</v>
      </c>
      <c r="S261" t="s">
        <v>1125</v>
      </c>
    </row>
    <row r="262" spans="9:19" hidden="1" x14ac:dyDescent="0.35">
      <c r="I262" t="s">
        <v>1380</v>
      </c>
      <c r="J262" t="s">
        <v>786</v>
      </c>
      <c r="K262" t="s">
        <v>1107</v>
      </c>
      <c r="L262" t="s">
        <v>23</v>
      </c>
      <c r="M262" t="s">
        <v>242</v>
      </c>
      <c r="N262">
        <v>1</v>
      </c>
      <c r="O262" t="s">
        <v>242</v>
      </c>
      <c r="P262" t="s">
        <v>1124</v>
      </c>
      <c r="R262">
        <v>1</v>
      </c>
      <c r="S262" t="s">
        <v>1125</v>
      </c>
    </row>
    <row r="263" spans="9:19" hidden="1" x14ac:dyDescent="0.35">
      <c r="I263" t="s">
        <v>1381</v>
      </c>
      <c r="J263" t="s">
        <v>787</v>
      </c>
      <c r="K263" t="s">
        <v>1108</v>
      </c>
      <c r="L263" t="s">
        <v>23</v>
      </c>
      <c r="M263" t="s">
        <v>242</v>
      </c>
      <c r="N263">
        <v>1</v>
      </c>
      <c r="O263" t="s">
        <v>242</v>
      </c>
      <c r="P263" t="s">
        <v>1124</v>
      </c>
      <c r="R263">
        <v>1</v>
      </c>
      <c r="S263" t="s">
        <v>1125</v>
      </c>
    </row>
    <row r="264" spans="9:19" hidden="1" x14ac:dyDescent="0.35">
      <c r="I264" t="s">
        <v>1382</v>
      </c>
      <c r="J264" t="s">
        <v>788</v>
      </c>
      <c r="K264" t="s">
        <v>1109</v>
      </c>
      <c r="L264" t="s">
        <v>23</v>
      </c>
      <c r="M264" t="s">
        <v>242</v>
      </c>
      <c r="N264">
        <v>8</v>
      </c>
      <c r="O264" t="s">
        <v>242</v>
      </c>
      <c r="P264" t="s">
        <v>1124</v>
      </c>
      <c r="R264">
        <v>8</v>
      </c>
      <c r="S264" t="s">
        <v>1125</v>
      </c>
    </row>
    <row r="265" spans="9:19" hidden="1" x14ac:dyDescent="0.35">
      <c r="I265" t="s">
        <v>1383</v>
      </c>
      <c r="J265" t="s">
        <v>789</v>
      </c>
      <c r="K265" t="s">
        <v>1110</v>
      </c>
      <c r="L265" t="s">
        <v>23</v>
      </c>
      <c r="M265" t="s">
        <v>242</v>
      </c>
      <c r="N265">
        <v>1</v>
      </c>
      <c r="O265" t="s">
        <v>242</v>
      </c>
      <c r="P265" t="s">
        <v>1124</v>
      </c>
      <c r="R265">
        <v>1</v>
      </c>
      <c r="S265" t="s">
        <v>1125</v>
      </c>
    </row>
    <row r="266" spans="9:19" hidden="1" x14ac:dyDescent="0.35">
      <c r="I266" t="s">
        <v>1384</v>
      </c>
      <c r="J266" t="s">
        <v>790</v>
      </c>
      <c r="K266" t="s">
        <v>1111</v>
      </c>
      <c r="L266" t="s">
        <v>23</v>
      </c>
      <c r="M266" t="s">
        <v>242</v>
      </c>
      <c r="N266">
        <v>10</v>
      </c>
      <c r="O266" t="s">
        <v>242</v>
      </c>
      <c r="P266" t="s">
        <v>1124</v>
      </c>
      <c r="R266">
        <v>10</v>
      </c>
      <c r="S266" t="s">
        <v>1125</v>
      </c>
    </row>
    <row r="267" spans="9:19" hidden="1" x14ac:dyDescent="0.35">
      <c r="I267" t="s">
        <v>1385</v>
      </c>
      <c r="J267" t="s">
        <v>791</v>
      </c>
      <c r="K267" t="s">
        <v>1112</v>
      </c>
      <c r="L267" t="s">
        <v>23</v>
      </c>
      <c r="M267" t="s">
        <v>242</v>
      </c>
      <c r="N267">
        <v>1</v>
      </c>
      <c r="O267" t="s">
        <v>242</v>
      </c>
      <c r="P267" t="s">
        <v>1124</v>
      </c>
      <c r="R267">
        <v>1</v>
      </c>
      <c r="S267" t="s">
        <v>1125</v>
      </c>
    </row>
    <row r="268" spans="9:19" hidden="1" x14ac:dyDescent="0.35">
      <c r="I268" t="s">
        <v>1386</v>
      </c>
      <c r="J268" t="s">
        <v>792</v>
      </c>
      <c r="K268" t="s">
        <v>1113</v>
      </c>
      <c r="L268" t="s">
        <v>23</v>
      </c>
      <c r="M268" t="s">
        <v>242</v>
      </c>
      <c r="N268">
        <v>3</v>
      </c>
      <c r="O268" t="s">
        <v>242</v>
      </c>
      <c r="P268" t="s">
        <v>1124</v>
      </c>
      <c r="R268">
        <v>3</v>
      </c>
      <c r="S268" t="s">
        <v>1125</v>
      </c>
    </row>
    <row r="269" spans="9:19" hidden="1" x14ac:dyDescent="0.35">
      <c r="I269" t="s">
        <v>1387</v>
      </c>
      <c r="J269" t="s">
        <v>793</v>
      </c>
      <c r="K269" t="s">
        <v>1114</v>
      </c>
      <c r="L269" t="s">
        <v>23</v>
      </c>
      <c r="M269" t="s">
        <v>242</v>
      </c>
      <c r="N269">
        <v>1</v>
      </c>
      <c r="O269" t="s">
        <v>242</v>
      </c>
      <c r="P269" t="s">
        <v>1124</v>
      </c>
      <c r="R269">
        <v>1</v>
      </c>
      <c r="S269" t="s">
        <v>1125</v>
      </c>
    </row>
    <row r="270" spans="9:19" hidden="1" x14ac:dyDescent="0.35">
      <c r="I270" t="s">
        <v>1388</v>
      </c>
      <c r="J270" t="s">
        <v>794</v>
      </c>
      <c r="K270" t="s">
        <v>1115</v>
      </c>
      <c r="L270" t="s">
        <v>23</v>
      </c>
      <c r="M270" t="s">
        <v>242</v>
      </c>
      <c r="N270">
        <v>1</v>
      </c>
      <c r="O270" t="s">
        <v>242</v>
      </c>
      <c r="P270" t="s">
        <v>1124</v>
      </c>
      <c r="R270">
        <v>1</v>
      </c>
      <c r="S270" t="s">
        <v>1125</v>
      </c>
    </row>
    <row r="271" spans="9:19" hidden="1" x14ac:dyDescent="0.35">
      <c r="I271" t="s">
        <v>1389</v>
      </c>
      <c r="J271" t="s">
        <v>261</v>
      </c>
      <c r="K271" t="s">
        <v>1116</v>
      </c>
      <c r="L271" t="s">
        <v>23</v>
      </c>
      <c r="M271" t="s">
        <v>242</v>
      </c>
      <c r="N271">
        <v>1</v>
      </c>
      <c r="O271" t="s">
        <v>242</v>
      </c>
      <c r="P271" t="s">
        <v>1124</v>
      </c>
      <c r="R271">
        <v>1</v>
      </c>
      <c r="S271" t="s">
        <v>1125</v>
      </c>
    </row>
    <row r="272" spans="9:19" hidden="1" x14ac:dyDescent="0.35">
      <c r="I272" t="s">
        <v>1390</v>
      </c>
      <c r="J272" t="s">
        <v>795</v>
      </c>
      <c r="K272" t="s">
        <v>1117</v>
      </c>
      <c r="L272" t="s">
        <v>23</v>
      </c>
      <c r="M272" t="s">
        <v>242</v>
      </c>
      <c r="N272">
        <v>1</v>
      </c>
      <c r="O272" t="s">
        <v>242</v>
      </c>
      <c r="P272" t="s">
        <v>1124</v>
      </c>
      <c r="R272">
        <v>1</v>
      </c>
      <c r="S272" t="s">
        <v>1125</v>
      </c>
    </row>
    <row r="273" spans="9:19" hidden="1" x14ac:dyDescent="0.35">
      <c r="I273" t="s">
        <v>1391</v>
      </c>
      <c r="J273" t="s">
        <v>796</v>
      </c>
      <c r="K273" t="s">
        <v>1118</v>
      </c>
      <c r="L273" t="s">
        <v>23</v>
      </c>
      <c r="M273" t="s">
        <v>242</v>
      </c>
      <c r="N273">
        <v>1</v>
      </c>
      <c r="O273" t="s">
        <v>242</v>
      </c>
      <c r="P273" t="s">
        <v>1124</v>
      </c>
      <c r="R273">
        <v>1</v>
      </c>
      <c r="S273" t="s">
        <v>1125</v>
      </c>
    </row>
    <row r="274" spans="9:19" hidden="1" x14ac:dyDescent="0.35">
      <c r="I274" t="s">
        <v>1392</v>
      </c>
      <c r="J274" t="s">
        <v>262</v>
      </c>
      <c r="K274" t="s">
        <v>1119</v>
      </c>
      <c r="L274" t="s">
        <v>23</v>
      </c>
      <c r="M274" t="s">
        <v>242</v>
      </c>
      <c r="N274">
        <v>10</v>
      </c>
      <c r="O274" t="s">
        <v>242</v>
      </c>
      <c r="P274" t="s">
        <v>1124</v>
      </c>
      <c r="R274">
        <v>10</v>
      </c>
      <c r="S274" t="s">
        <v>1125</v>
      </c>
    </row>
    <row r="275" spans="9:19" hidden="1" x14ac:dyDescent="0.35">
      <c r="I275" t="s">
        <v>1393</v>
      </c>
      <c r="J275" t="s">
        <v>797</v>
      </c>
      <c r="K275" t="s">
        <v>1120</v>
      </c>
      <c r="L275" t="s">
        <v>23</v>
      </c>
      <c r="M275" t="s">
        <v>242</v>
      </c>
      <c r="N275">
        <v>1</v>
      </c>
      <c r="O275" t="s">
        <v>242</v>
      </c>
      <c r="P275" t="s">
        <v>1124</v>
      </c>
      <c r="R275">
        <v>1</v>
      </c>
      <c r="S275" t="s">
        <v>1125</v>
      </c>
    </row>
    <row r="276" spans="9:19" hidden="1" x14ac:dyDescent="0.35">
      <c r="I276" t="s">
        <v>1394</v>
      </c>
      <c r="J276" t="s">
        <v>798</v>
      </c>
      <c r="K276" t="s">
        <v>263</v>
      </c>
      <c r="L276" t="s">
        <v>23</v>
      </c>
      <c r="M276" t="s">
        <v>242</v>
      </c>
      <c r="N276">
        <v>2</v>
      </c>
      <c r="O276" t="s">
        <v>242</v>
      </c>
      <c r="P276" t="s">
        <v>1124</v>
      </c>
      <c r="R276">
        <v>2</v>
      </c>
      <c r="S276" t="s">
        <v>1125</v>
      </c>
    </row>
    <row r="277" spans="9:19" hidden="1" x14ac:dyDescent="0.35">
      <c r="I277" t="s">
        <v>1395</v>
      </c>
      <c r="J277" t="s">
        <v>799</v>
      </c>
      <c r="K277" t="s">
        <v>264</v>
      </c>
      <c r="L277" t="s">
        <v>23</v>
      </c>
      <c r="M277" t="s">
        <v>242</v>
      </c>
      <c r="N277">
        <v>1</v>
      </c>
      <c r="O277" t="s">
        <v>242</v>
      </c>
      <c r="P277" t="s">
        <v>1124</v>
      </c>
      <c r="R277">
        <v>1</v>
      </c>
      <c r="S277" t="s">
        <v>1125</v>
      </c>
    </row>
    <row r="278" spans="9:19" hidden="1" x14ac:dyDescent="0.35">
      <c r="I278" t="s">
        <v>1396</v>
      </c>
      <c r="J278" t="s">
        <v>800</v>
      </c>
      <c r="K278" t="s">
        <v>265</v>
      </c>
      <c r="L278" t="s">
        <v>23</v>
      </c>
      <c r="M278" t="s">
        <v>242</v>
      </c>
      <c r="N278">
        <v>1</v>
      </c>
      <c r="O278" t="s">
        <v>242</v>
      </c>
      <c r="P278" t="s">
        <v>1124</v>
      </c>
      <c r="R278">
        <v>1</v>
      </c>
      <c r="S278" t="s">
        <v>1125</v>
      </c>
    </row>
    <row r="279" spans="9:19" hidden="1" x14ac:dyDescent="0.35">
      <c r="I279" t="s">
        <v>1397</v>
      </c>
      <c r="J279" t="s">
        <v>801</v>
      </c>
      <c r="K279" t="s">
        <v>266</v>
      </c>
      <c r="L279" t="s">
        <v>23</v>
      </c>
      <c r="M279" t="s">
        <v>242</v>
      </c>
      <c r="N279">
        <v>1</v>
      </c>
      <c r="O279" t="s">
        <v>242</v>
      </c>
      <c r="P279" t="s">
        <v>1124</v>
      </c>
      <c r="R279">
        <v>1</v>
      </c>
      <c r="S279" t="s">
        <v>1125</v>
      </c>
    </row>
    <row r="280" spans="9:19" hidden="1" x14ac:dyDescent="0.35">
      <c r="I280" t="s">
        <v>1398</v>
      </c>
      <c r="J280" t="s">
        <v>802</v>
      </c>
      <c r="K280" t="s">
        <v>267</v>
      </c>
      <c r="L280" t="s">
        <v>23</v>
      </c>
      <c r="M280" t="s">
        <v>242</v>
      </c>
      <c r="N280">
        <v>2</v>
      </c>
      <c r="O280" t="s">
        <v>242</v>
      </c>
      <c r="P280" t="s">
        <v>1124</v>
      </c>
      <c r="R280">
        <v>2</v>
      </c>
      <c r="S280" t="s">
        <v>1125</v>
      </c>
    </row>
    <row r="281" spans="9:19" hidden="1" x14ac:dyDescent="0.35">
      <c r="I281" t="s">
        <v>1399</v>
      </c>
      <c r="J281" t="s">
        <v>803</v>
      </c>
      <c r="K281" t="s">
        <v>268</v>
      </c>
      <c r="L281" t="s">
        <v>23</v>
      </c>
      <c r="M281" t="s">
        <v>242</v>
      </c>
      <c r="N281">
        <v>1</v>
      </c>
      <c r="O281" t="s">
        <v>242</v>
      </c>
      <c r="P281" t="s">
        <v>1124</v>
      </c>
      <c r="R281">
        <v>1</v>
      </c>
      <c r="S281" t="s">
        <v>1125</v>
      </c>
    </row>
    <row r="282" spans="9:19" hidden="1" x14ac:dyDescent="0.35">
      <c r="I282" t="s">
        <v>1400</v>
      </c>
      <c r="J282" t="s">
        <v>802</v>
      </c>
      <c r="K282" t="s">
        <v>269</v>
      </c>
      <c r="L282" t="s">
        <v>23</v>
      </c>
      <c r="M282" t="s">
        <v>242</v>
      </c>
      <c r="N282">
        <v>1</v>
      </c>
      <c r="O282" t="s">
        <v>242</v>
      </c>
      <c r="P282" t="s">
        <v>1124</v>
      </c>
      <c r="R282">
        <v>1</v>
      </c>
      <c r="S282" t="s">
        <v>1125</v>
      </c>
    </row>
    <row r="283" spans="9:19" hidden="1" x14ac:dyDescent="0.35">
      <c r="I283" t="s">
        <v>1401</v>
      </c>
      <c r="J283" t="s">
        <v>802</v>
      </c>
      <c r="K283" t="s">
        <v>270</v>
      </c>
      <c r="L283" t="s">
        <v>23</v>
      </c>
      <c r="M283" t="s">
        <v>242</v>
      </c>
      <c r="N283">
        <v>6</v>
      </c>
      <c r="O283" t="s">
        <v>242</v>
      </c>
      <c r="P283" t="s">
        <v>1124</v>
      </c>
      <c r="R283">
        <v>6</v>
      </c>
      <c r="S283" t="s">
        <v>1125</v>
      </c>
    </row>
    <row r="284" spans="9:19" hidden="1" x14ac:dyDescent="0.35">
      <c r="I284" t="s">
        <v>1402</v>
      </c>
      <c r="J284" t="s">
        <v>804</v>
      </c>
      <c r="K284" t="s">
        <v>271</v>
      </c>
      <c r="L284" t="s">
        <v>23</v>
      </c>
      <c r="M284" t="s">
        <v>242</v>
      </c>
      <c r="N284">
        <v>1</v>
      </c>
      <c r="O284" t="s">
        <v>242</v>
      </c>
      <c r="P284" t="s">
        <v>1124</v>
      </c>
      <c r="R284">
        <v>1</v>
      </c>
      <c r="S284" t="s">
        <v>1125</v>
      </c>
    </row>
    <row r="285" spans="9:19" hidden="1" x14ac:dyDescent="0.35">
      <c r="I285" t="s">
        <v>1403</v>
      </c>
      <c r="J285" t="s">
        <v>805</v>
      </c>
      <c r="K285" t="s">
        <v>272</v>
      </c>
      <c r="L285" t="s">
        <v>23</v>
      </c>
      <c r="M285" t="s">
        <v>242</v>
      </c>
      <c r="N285">
        <v>1</v>
      </c>
      <c r="O285" t="s">
        <v>242</v>
      </c>
      <c r="P285" t="s">
        <v>1124</v>
      </c>
      <c r="R285">
        <v>1</v>
      </c>
      <c r="S285" t="s">
        <v>1125</v>
      </c>
    </row>
    <row r="286" spans="9:19" hidden="1" x14ac:dyDescent="0.35">
      <c r="I286" t="s">
        <v>1404</v>
      </c>
      <c r="J286" t="s">
        <v>806</v>
      </c>
      <c r="K286" t="s">
        <v>273</v>
      </c>
      <c r="L286" t="s">
        <v>23</v>
      </c>
      <c r="M286" t="s">
        <v>242</v>
      </c>
      <c r="N286">
        <v>1</v>
      </c>
      <c r="O286" t="s">
        <v>242</v>
      </c>
      <c r="P286" t="s">
        <v>1124</v>
      </c>
      <c r="R286">
        <v>1</v>
      </c>
      <c r="S286" t="s">
        <v>1125</v>
      </c>
    </row>
    <row r="287" spans="9:19" hidden="1" x14ac:dyDescent="0.35">
      <c r="I287" t="s">
        <v>1405</v>
      </c>
      <c r="J287" t="s">
        <v>274</v>
      </c>
      <c r="K287" t="s">
        <v>275</v>
      </c>
      <c r="L287" t="s">
        <v>23</v>
      </c>
      <c r="M287" t="s">
        <v>242</v>
      </c>
      <c r="N287">
        <v>1</v>
      </c>
      <c r="O287" t="s">
        <v>242</v>
      </c>
      <c r="P287" t="s">
        <v>1124</v>
      </c>
      <c r="R287">
        <v>1</v>
      </c>
      <c r="S287" t="s">
        <v>1125</v>
      </c>
    </row>
    <row r="288" spans="9:19" hidden="1" x14ac:dyDescent="0.35">
      <c r="I288" t="s">
        <v>1406</v>
      </c>
      <c r="J288" t="s">
        <v>276</v>
      </c>
      <c r="K288" t="s">
        <v>277</v>
      </c>
      <c r="L288" t="s">
        <v>23</v>
      </c>
      <c r="M288" t="s">
        <v>242</v>
      </c>
      <c r="N288">
        <v>1</v>
      </c>
      <c r="O288" t="s">
        <v>242</v>
      </c>
      <c r="P288" t="s">
        <v>1124</v>
      </c>
      <c r="R288">
        <v>1</v>
      </c>
      <c r="S288" t="s">
        <v>1125</v>
      </c>
    </row>
    <row r="289" spans="9:19" hidden="1" x14ac:dyDescent="0.35">
      <c r="I289" t="s">
        <v>1407</v>
      </c>
      <c r="J289" t="s">
        <v>278</v>
      </c>
      <c r="K289" t="s">
        <v>279</v>
      </c>
      <c r="L289" t="s">
        <v>23</v>
      </c>
      <c r="M289" t="s">
        <v>242</v>
      </c>
      <c r="N289">
        <v>3</v>
      </c>
      <c r="O289" t="s">
        <v>242</v>
      </c>
      <c r="P289" t="s">
        <v>1124</v>
      </c>
      <c r="R289">
        <v>3</v>
      </c>
      <c r="S289" t="s">
        <v>1125</v>
      </c>
    </row>
    <row r="290" spans="9:19" hidden="1" x14ac:dyDescent="0.35">
      <c r="I290" t="s">
        <v>1408</v>
      </c>
      <c r="J290" t="s">
        <v>280</v>
      </c>
      <c r="K290" t="s">
        <v>281</v>
      </c>
      <c r="L290" t="s">
        <v>23</v>
      </c>
      <c r="M290" t="s">
        <v>242</v>
      </c>
      <c r="N290">
        <v>1</v>
      </c>
      <c r="O290" t="s">
        <v>242</v>
      </c>
      <c r="P290" t="s">
        <v>1124</v>
      </c>
      <c r="R290">
        <v>1</v>
      </c>
      <c r="S290" t="s">
        <v>1125</v>
      </c>
    </row>
    <row r="291" spans="9:19" hidden="1" x14ac:dyDescent="0.35">
      <c r="I291" t="s">
        <v>1409</v>
      </c>
      <c r="J291" t="s">
        <v>280</v>
      </c>
      <c r="K291" t="s">
        <v>282</v>
      </c>
      <c r="L291" t="s">
        <v>23</v>
      </c>
      <c r="M291" t="s">
        <v>242</v>
      </c>
      <c r="N291">
        <v>1</v>
      </c>
      <c r="O291" t="s">
        <v>242</v>
      </c>
      <c r="P291" t="s">
        <v>1124</v>
      </c>
      <c r="R291">
        <v>1</v>
      </c>
      <c r="S291" t="s">
        <v>1125</v>
      </c>
    </row>
    <row r="292" spans="9:19" hidden="1" x14ac:dyDescent="0.35">
      <c r="I292" t="s">
        <v>1410</v>
      </c>
      <c r="J292" t="s">
        <v>280</v>
      </c>
      <c r="K292" t="s">
        <v>283</v>
      </c>
      <c r="L292" t="s">
        <v>23</v>
      </c>
      <c r="M292" t="s">
        <v>242</v>
      </c>
      <c r="N292">
        <v>1</v>
      </c>
      <c r="O292" t="s">
        <v>242</v>
      </c>
      <c r="P292" t="s">
        <v>1124</v>
      </c>
      <c r="R292">
        <v>1</v>
      </c>
      <c r="S292" t="s">
        <v>1125</v>
      </c>
    </row>
    <row r="293" spans="9:19" hidden="1" x14ac:dyDescent="0.35">
      <c r="I293" t="s">
        <v>1411</v>
      </c>
      <c r="J293" t="s">
        <v>284</v>
      </c>
      <c r="K293" t="s">
        <v>285</v>
      </c>
      <c r="L293" t="s">
        <v>23</v>
      </c>
      <c r="M293" t="s">
        <v>242</v>
      </c>
      <c r="N293">
        <v>2</v>
      </c>
      <c r="O293" t="s">
        <v>242</v>
      </c>
      <c r="P293" t="s">
        <v>1124</v>
      </c>
      <c r="R293">
        <v>2</v>
      </c>
      <c r="S293" t="s">
        <v>1125</v>
      </c>
    </row>
    <row r="294" spans="9:19" hidden="1" x14ac:dyDescent="0.35">
      <c r="I294" t="s">
        <v>1412</v>
      </c>
      <c r="J294" t="s">
        <v>286</v>
      </c>
      <c r="K294" t="s">
        <v>287</v>
      </c>
      <c r="L294" t="s">
        <v>23</v>
      </c>
      <c r="M294" t="s">
        <v>242</v>
      </c>
      <c r="N294">
        <v>2</v>
      </c>
      <c r="O294" t="s">
        <v>242</v>
      </c>
      <c r="P294" t="s">
        <v>1124</v>
      </c>
      <c r="R294">
        <v>2</v>
      </c>
      <c r="S294" t="s">
        <v>1125</v>
      </c>
    </row>
    <row r="295" spans="9:19" hidden="1" x14ac:dyDescent="0.35">
      <c r="I295" t="s">
        <v>1413</v>
      </c>
      <c r="J295" t="s">
        <v>288</v>
      </c>
      <c r="K295" t="s">
        <v>289</v>
      </c>
      <c r="L295" t="s">
        <v>23</v>
      </c>
      <c r="M295" t="s">
        <v>242</v>
      </c>
      <c r="N295">
        <v>1</v>
      </c>
      <c r="O295" t="s">
        <v>242</v>
      </c>
      <c r="P295" t="s">
        <v>1124</v>
      </c>
      <c r="R295">
        <v>1</v>
      </c>
      <c r="S295" t="s">
        <v>1125</v>
      </c>
    </row>
    <row r="296" spans="9:19" hidden="1" x14ac:dyDescent="0.35">
      <c r="I296" t="s">
        <v>1414</v>
      </c>
      <c r="J296" t="s">
        <v>290</v>
      </c>
      <c r="K296" t="s">
        <v>291</v>
      </c>
      <c r="L296" t="s">
        <v>23</v>
      </c>
      <c r="M296" t="s">
        <v>242</v>
      </c>
      <c r="N296">
        <v>1</v>
      </c>
      <c r="O296" t="s">
        <v>242</v>
      </c>
      <c r="P296" t="s">
        <v>1124</v>
      </c>
      <c r="R296">
        <v>1</v>
      </c>
      <c r="S296" t="s">
        <v>1125</v>
      </c>
    </row>
    <row r="297" spans="9:19" hidden="1" x14ac:dyDescent="0.35">
      <c r="I297" t="s">
        <v>1415</v>
      </c>
      <c r="J297" t="s">
        <v>280</v>
      </c>
      <c r="K297" t="s">
        <v>292</v>
      </c>
      <c r="L297" t="s">
        <v>23</v>
      </c>
      <c r="M297" t="s">
        <v>242</v>
      </c>
      <c r="N297">
        <v>1</v>
      </c>
      <c r="O297" t="s">
        <v>242</v>
      </c>
      <c r="P297" t="s">
        <v>1124</v>
      </c>
      <c r="R297">
        <v>1</v>
      </c>
      <c r="S297" t="s">
        <v>1125</v>
      </c>
    </row>
    <row r="298" spans="9:19" hidden="1" x14ac:dyDescent="0.35">
      <c r="I298" t="s">
        <v>1416</v>
      </c>
      <c r="J298" t="s">
        <v>293</v>
      </c>
      <c r="K298" t="s">
        <v>294</v>
      </c>
      <c r="L298" t="s">
        <v>23</v>
      </c>
      <c r="M298" t="s">
        <v>242</v>
      </c>
      <c r="N298">
        <v>1</v>
      </c>
      <c r="O298" t="s">
        <v>242</v>
      </c>
      <c r="P298" t="s">
        <v>1124</v>
      </c>
      <c r="R298">
        <v>1</v>
      </c>
      <c r="S298" t="s">
        <v>1125</v>
      </c>
    </row>
    <row r="299" spans="9:19" hidden="1" x14ac:dyDescent="0.35">
      <c r="I299" t="s">
        <v>1417</v>
      </c>
      <c r="J299" t="s">
        <v>295</v>
      </c>
      <c r="K299" t="s">
        <v>296</v>
      </c>
      <c r="L299" t="s">
        <v>23</v>
      </c>
      <c r="M299" t="s">
        <v>242</v>
      </c>
      <c r="N299">
        <v>1</v>
      </c>
      <c r="O299" t="s">
        <v>242</v>
      </c>
      <c r="P299" t="s">
        <v>1124</v>
      </c>
      <c r="R299">
        <v>1</v>
      </c>
      <c r="S299" t="s">
        <v>1125</v>
      </c>
    </row>
    <row r="300" spans="9:19" hidden="1" x14ac:dyDescent="0.35">
      <c r="I300" t="s">
        <v>1418</v>
      </c>
      <c r="J300" t="s">
        <v>297</v>
      </c>
      <c r="K300" t="s">
        <v>298</v>
      </c>
      <c r="L300" t="s">
        <v>23</v>
      </c>
      <c r="M300" t="s">
        <v>242</v>
      </c>
      <c r="N300">
        <v>1</v>
      </c>
      <c r="O300" t="s">
        <v>242</v>
      </c>
      <c r="P300" t="s">
        <v>1124</v>
      </c>
      <c r="R300">
        <v>1</v>
      </c>
      <c r="S300" t="s">
        <v>1125</v>
      </c>
    </row>
    <row r="301" spans="9:19" hidden="1" x14ac:dyDescent="0.35">
      <c r="I301" t="s">
        <v>1419</v>
      </c>
      <c r="J301" t="s">
        <v>807</v>
      </c>
      <c r="K301" t="s">
        <v>299</v>
      </c>
      <c r="L301" t="s">
        <v>23</v>
      </c>
      <c r="M301" t="s">
        <v>242</v>
      </c>
      <c r="N301">
        <v>1</v>
      </c>
      <c r="O301" t="s">
        <v>242</v>
      </c>
      <c r="P301" t="s">
        <v>1124</v>
      </c>
      <c r="R301">
        <v>1</v>
      </c>
      <c r="S301" t="s">
        <v>1125</v>
      </c>
    </row>
    <row r="302" spans="9:19" hidden="1" x14ac:dyDescent="0.35">
      <c r="I302" t="s">
        <v>1420</v>
      </c>
      <c r="J302" t="s">
        <v>808</v>
      </c>
      <c r="K302" t="s">
        <v>300</v>
      </c>
      <c r="L302" t="s">
        <v>23</v>
      </c>
      <c r="M302" t="s">
        <v>242</v>
      </c>
      <c r="N302">
        <v>1</v>
      </c>
      <c r="O302" t="s">
        <v>242</v>
      </c>
      <c r="P302" t="s">
        <v>1124</v>
      </c>
      <c r="R302">
        <v>1</v>
      </c>
      <c r="S302" t="s">
        <v>1125</v>
      </c>
    </row>
    <row r="303" spans="9:19" hidden="1" x14ac:dyDescent="0.35">
      <c r="I303" t="s">
        <v>1421</v>
      </c>
      <c r="J303" t="s">
        <v>808</v>
      </c>
      <c r="K303" t="s">
        <v>300</v>
      </c>
      <c r="L303" t="s">
        <v>23</v>
      </c>
      <c r="M303" t="s">
        <v>242</v>
      </c>
      <c r="N303">
        <v>2</v>
      </c>
      <c r="O303" t="s">
        <v>242</v>
      </c>
      <c r="P303" t="s">
        <v>1124</v>
      </c>
      <c r="R303">
        <v>2</v>
      </c>
      <c r="S303" t="s">
        <v>1125</v>
      </c>
    </row>
    <row r="304" spans="9:19" hidden="1" x14ac:dyDescent="0.35">
      <c r="I304" t="s">
        <v>1422</v>
      </c>
      <c r="J304" t="s">
        <v>809</v>
      </c>
      <c r="K304" t="s">
        <v>301</v>
      </c>
      <c r="L304" t="s">
        <v>23</v>
      </c>
      <c r="M304" t="s">
        <v>242</v>
      </c>
      <c r="N304">
        <v>2</v>
      </c>
      <c r="O304" t="s">
        <v>242</v>
      </c>
      <c r="P304" t="s">
        <v>1124</v>
      </c>
      <c r="R304">
        <v>2</v>
      </c>
      <c r="S304" t="s">
        <v>1125</v>
      </c>
    </row>
    <row r="305" spans="9:19" hidden="1" x14ac:dyDescent="0.35">
      <c r="I305" t="s">
        <v>1423</v>
      </c>
      <c r="J305" t="s">
        <v>810</v>
      </c>
      <c r="K305" t="s">
        <v>302</v>
      </c>
      <c r="L305" t="s">
        <v>23</v>
      </c>
      <c r="M305" t="s">
        <v>242</v>
      </c>
      <c r="N305">
        <v>1</v>
      </c>
      <c r="O305" t="s">
        <v>242</v>
      </c>
      <c r="P305" t="s">
        <v>1124</v>
      </c>
      <c r="R305">
        <v>1</v>
      </c>
      <c r="S305" t="s">
        <v>1125</v>
      </c>
    </row>
    <row r="306" spans="9:19" hidden="1" x14ac:dyDescent="0.35">
      <c r="I306" t="s">
        <v>1424</v>
      </c>
      <c r="J306" t="s">
        <v>303</v>
      </c>
      <c r="K306" t="s">
        <v>304</v>
      </c>
      <c r="L306" t="s">
        <v>23</v>
      </c>
      <c r="M306" t="s">
        <v>242</v>
      </c>
      <c r="N306">
        <v>1</v>
      </c>
      <c r="O306" t="s">
        <v>242</v>
      </c>
      <c r="P306" t="s">
        <v>1124</v>
      </c>
      <c r="R306">
        <v>1</v>
      </c>
      <c r="S306" t="s">
        <v>1125</v>
      </c>
    </row>
    <row r="307" spans="9:19" hidden="1" x14ac:dyDescent="0.35">
      <c r="I307" t="s">
        <v>1425</v>
      </c>
      <c r="J307" t="s">
        <v>811</v>
      </c>
      <c r="K307" t="s">
        <v>305</v>
      </c>
      <c r="L307" t="s">
        <v>23</v>
      </c>
      <c r="M307" t="s">
        <v>242</v>
      </c>
      <c r="N307">
        <v>6</v>
      </c>
      <c r="O307" t="s">
        <v>242</v>
      </c>
      <c r="P307" t="s">
        <v>1124</v>
      </c>
      <c r="R307">
        <v>6</v>
      </c>
      <c r="S307" t="s">
        <v>1125</v>
      </c>
    </row>
    <row r="308" spans="9:19" hidden="1" x14ac:dyDescent="0.35">
      <c r="I308" t="s">
        <v>1426</v>
      </c>
      <c r="J308" t="s">
        <v>811</v>
      </c>
      <c r="K308" t="s">
        <v>305</v>
      </c>
      <c r="L308" t="s">
        <v>23</v>
      </c>
      <c r="M308" t="s">
        <v>242</v>
      </c>
      <c r="N308">
        <v>0</v>
      </c>
      <c r="O308" t="s">
        <v>242</v>
      </c>
      <c r="P308" t="s">
        <v>1124</v>
      </c>
      <c r="R308">
        <v>0</v>
      </c>
      <c r="S308" t="s">
        <v>1128</v>
      </c>
    </row>
    <row r="309" spans="9:19" hidden="1" x14ac:dyDescent="0.35">
      <c r="I309" t="s">
        <v>1427</v>
      </c>
      <c r="J309" t="s">
        <v>812</v>
      </c>
      <c r="K309" t="s">
        <v>306</v>
      </c>
      <c r="L309" t="s">
        <v>23</v>
      </c>
      <c r="M309" t="s">
        <v>242</v>
      </c>
      <c r="N309">
        <v>1</v>
      </c>
      <c r="O309" t="s">
        <v>242</v>
      </c>
      <c r="P309" t="s">
        <v>1124</v>
      </c>
      <c r="R309">
        <v>1</v>
      </c>
      <c r="S309" t="s">
        <v>1125</v>
      </c>
    </row>
    <row r="310" spans="9:19" hidden="1" x14ac:dyDescent="0.35">
      <c r="I310" t="s">
        <v>1428</v>
      </c>
      <c r="J310" t="s">
        <v>813</v>
      </c>
      <c r="K310" t="s">
        <v>307</v>
      </c>
      <c r="L310" t="s">
        <v>23</v>
      </c>
      <c r="M310" t="s">
        <v>242</v>
      </c>
      <c r="N310">
        <v>5</v>
      </c>
      <c r="O310" t="s">
        <v>242</v>
      </c>
      <c r="P310" t="s">
        <v>1124</v>
      </c>
      <c r="R310">
        <v>5</v>
      </c>
      <c r="S310" t="s">
        <v>1125</v>
      </c>
    </row>
    <row r="311" spans="9:19" hidden="1" x14ac:dyDescent="0.35">
      <c r="I311" t="s">
        <v>1429</v>
      </c>
      <c r="J311" t="s">
        <v>813</v>
      </c>
      <c r="K311" t="s">
        <v>307</v>
      </c>
      <c r="L311" t="s">
        <v>23</v>
      </c>
      <c r="M311" t="s">
        <v>242</v>
      </c>
      <c r="N311">
        <v>0</v>
      </c>
      <c r="O311" t="s">
        <v>242</v>
      </c>
      <c r="P311" t="s">
        <v>1124</v>
      </c>
      <c r="R311">
        <v>0</v>
      </c>
      <c r="S311" t="s">
        <v>1128</v>
      </c>
    </row>
    <row r="312" spans="9:19" hidden="1" x14ac:dyDescent="0.35">
      <c r="I312" t="s">
        <v>1430</v>
      </c>
      <c r="J312" t="s">
        <v>308</v>
      </c>
      <c r="K312" t="s">
        <v>309</v>
      </c>
      <c r="L312" t="s">
        <v>23</v>
      </c>
      <c r="M312" t="s">
        <v>242</v>
      </c>
      <c r="N312">
        <v>0</v>
      </c>
      <c r="O312" t="s">
        <v>242</v>
      </c>
      <c r="P312" t="s">
        <v>1124</v>
      </c>
      <c r="R312">
        <v>0</v>
      </c>
      <c r="S312" t="s">
        <v>1128</v>
      </c>
    </row>
    <row r="313" spans="9:19" hidden="1" x14ac:dyDescent="0.35">
      <c r="I313" t="s">
        <v>1431</v>
      </c>
      <c r="J313" t="s">
        <v>814</v>
      </c>
      <c r="K313" t="s">
        <v>310</v>
      </c>
      <c r="L313" t="s">
        <v>23</v>
      </c>
      <c r="M313" t="s">
        <v>242</v>
      </c>
      <c r="N313">
        <v>3</v>
      </c>
      <c r="O313" t="s">
        <v>242</v>
      </c>
      <c r="P313" t="s">
        <v>1124</v>
      </c>
      <c r="R313">
        <v>3</v>
      </c>
      <c r="S313" t="s">
        <v>1125</v>
      </c>
    </row>
    <row r="314" spans="9:19" hidden="1" x14ac:dyDescent="0.35">
      <c r="I314" t="s">
        <v>1432</v>
      </c>
      <c r="J314" t="s">
        <v>814</v>
      </c>
      <c r="K314" t="s">
        <v>310</v>
      </c>
      <c r="L314" t="s">
        <v>23</v>
      </c>
      <c r="M314" t="s">
        <v>242</v>
      </c>
      <c r="N314">
        <v>0</v>
      </c>
      <c r="O314" t="s">
        <v>242</v>
      </c>
      <c r="P314" t="s">
        <v>1124</v>
      </c>
      <c r="R314">
        <v>0</v>
      </c>
      <c r="S314" t="s">
        <v>1128</v>
      </c>
    </row>
    <row r="315" spans="9:19" hidden="1" x14ac:dyDescent="0.35">
      <c r="I315" t="s">
        <v>1433</v>
      </c>
      <c r="J315" t="s">
        <v>815</v>
      </c>
      <c r="K315" t="s">
        <v>311</v>
      </c>
      <c r="L315" t="s">
        <v>23</v>
      </c>
      <c r="M315" t="s">
        <v>242</v>
      </c>
      <c r="N315">
        <v>3</v>
      </c>
      <c r="O315" t="s">
        <v>242</v>
      </c>
      <c r="P315" t="s">
        <v>1124</v>
      </c>
      <c r="R315">
        <v>3</v>
      </c>
      <c r="S315" t="s">
        <v>1125</v>
      </c>
    </row>
    <row r="316" spans="9:19" hidden="1" x14ac:dyDescent="0.35">
      <c r="I316" t="s">
        <v>1434</v>
      </c>
      <c r="J316" t="s">
        <v>815</v>
      </c>
      <c r="K316" t="s">
        <v>311</v>
      </c>
      <c r="L316" t="s">
        <v>23</v>
      </c>
      <c r="M316" t="s">
        <v>242</v>
      </c>
      <c r="N316">
        <v>0</v>
      </c>
      <c r="O316" t="s">
        <v>242</v>
      </c>
      <c r="P316" t="s">
        <v>1124</v>
      </c>
      <c r="R316">
        <v>0</v>
      </c>
      <c r="S316" t="s">
        <v>1128</v>
      </c>
    </row>
    <row r="317" spans="9:19" hidden="1" x14ac:dyDescent="0.35">
      <c r="I317" t="s">
        <v>1435</v>
      </c>
      <c r="J317" t="s">
        <v>816</v>
      </c>
      <c r="K317" t="s">
        <v>312</v>
      </c>
      <c r="L317" t="s">
        <v>23</v>
      </c>
      <c r="M317" t="s">
        <v>242</v>
      </c>
      <c r="N317">
        <v>4</v>
      </c>
      <c r="O317" t="s">
        <v>242</v>
      </c>
      <c r="P317" t="s">
        <v>1124</v>
      </c>
      <c r="R317">
        <v>4</v>
      </c>
      <c r="S317" t="s">
        <v>1125</v>
      </c>
    </row>
    <row r="318" spans="9:19" hidden="1" x14ac:dyDescent="0.35">
      <c r="I318" t="s">
        <v>1436</v>
      </c>
      <c r="J318" t="s">
        <v>817</v>
      </c>
      <c r="K318" t="s">
        <v>55</v>
      </c>
      <c r="L318" t="s">
        <v>23</v>
      </c>
      <c r="M318" t="s">
        <v>242</v>
      </c>
      <c r="N318">
        <v>38</v>
      </c>
      <c r="O318" t="s">
        <v>242</v>
      </c>
      <c r="P318" t="s">
        <v>1124</v>
      </c>
      <c r="R318">
        <v>38</v>
      </c>
      <c r="S318" t="s">
        <v>1125</v>
      </c>
    </row>
    <row r="319" spans="9:19" hidden="1" x14ac:dyDescent="0.35">
      <c r="I319" t="s">
        <v>1437</v>
      </c>
      <c r="J319" t="s">
        <v>818</v>
      </c>
      <c r="K319" t="s">
        <v>66</v>
      </c>
      <c r="L319" t="s">
        <v>23</v>
      </c>
      <c r="M319" t="s">
        <v>242</v>
      </c>
      <c r="N319">
        <v>32</v>
      </c>
      <c r="O319" t="s">
        <v>242</v>
      </c>
      <c r="P319" t="s">
        <v>1124</v>
      </c>
      <c r="R319">
        <v>32</v>
      </c>
      <c r="S319" t="s">
        <v>1125</v>
      </c>
    </row>
    <row r="320" spans="9:19" hidden="1" x14ac:dyDescent="0.35">
      <c r="I320" t="s">
        <v>1438</v>
      </c>
      <c r="J320" t="s">
        <v>819</v>
      </c>
      <c r="K320" t="s">
        <v>67</v>
      </c>
      <c r="L320" t="s">
        <v>23</v>
      </c>
      <c r="M320" t="s">
        <v>242</v>
      </c>
      <c r="N320">
        <v>30</v>
      </c>
      <c r="O320" t="s">
        <v>242</v>
      </c>
      <c r="P320" t="s">
        <v>1124</v>
      </c>
      <c r="R320">
        <v>30</v>
      </c>
      <c r="S320" t="s">
        <v>1125</v>
      </c>
    </row>
    <row r="321" spans="9:19" hidden="1" x14ac:dyDescent="0.35">
      <c r="I321" t="s">
        <v>1439</v>
      </c>
      <c r="J321" t="s">
        <v>83</v>
      </c>
      <c r="K321" t="s">
        <v>68</v>
      </c>
      <c r="L321" t="s">
        <v>23</v>
      </c>
      <c r="M321" t="s">
        <v>242</v>
      </c>
      <c r="N321">
        <v>72</v>
      </c>
      <c r="O321" t="s">
        <v>242</v>
      </c>
      <c r="P321" t="s">
        <v>1124</v>
      </c>
      <c r="R321">
        <v>72</v>
      </c>
      <c r="S321" t="s">
        <v>1125</v>
      </c>
    </row>
    <row r="322" spans="9:19" hidden="1" x14ac:dyDescent="0.35">
      <c r="I322" t="s">
        <v>1440</v>
      </c>
      <c r="J322" t="s">
        <v>84</v>
      </c>
      <c r="K322" t="s">
        <v>69</v>
      </c>
      <c r="L322" t="s">
        <v>23</v>
      </c>
      <c r="M322" t="s">
        <v>242</v>
      </c>
      <c r="N322">
        <v>34</v>
      </c>
      <c r="O322" t="s">
        <v>242</v>
      </c>
      <c r="P322" t="s">
        <v>1124</v>
      </c>
      <c r="R322">
        <v>34</v>
      </c>
      <c r="S322" t="s">
        <v>1125</v>
      </c>
    </row>
    <row r="323" spans="9:19" hidden="1" x14ac:dyDescent="0.35">
      <c r="I323" t="s">
        <v>1441</v>
      </c>
      <c r="J323" t="s">
        <v>820</v>
      </c>
      <c r="K323" t="s">
        <v>70</v>
      </c>
      <c r="L323" t="s">
        <v>23</v>
      </c>
      <c r="M323" t="s">
        <v>242</v>
      </c>
      <c r="N323">
        <v>24</v>
      </c>
      <c r="O323" t="s">
        <v>242</v>
      </c>
      <c r="P323" t="s">
        <v>1124</v>
      </c>
      <c r="R323">
        <v>24</v>
      </c>
      <c r="S323" t="s">
        <v>1125</v>
      </c>
    </row>
    <row r="324" spans="9:19" hidden="1" x14ac:dyDescent="0.35">
      <c r="I324" t="s">
        <v>1442</v>
      </c>
      <c r="J324" t="s">
        <v>821</v>
      </c>
      <c r="K324" t="s">
        <v>71</v>
      </c>
      <c r="L324" t="s">
        <v>23</v>
      </c>
      <c r="M324" t="s">
        <v>242</v>
      </c>
      <c r="N324">
        <v>13</v>
      </c>
      <c r="O324" t="s">
        <v>242</v>
      </c>
      <c r="P324" t="s">
        <v>1124</v>
      </c>
      <c r="R324">
        <v>13</v>
      </c>
      <c r="S324" t="s">
        <v>1125</v>
      </c>
    </row>
    <row r="325" spans="9:19" hidden="1" x14ac:dyDescent="0.35">
      <c r="I325" t="s">
        <v>1443</v>
      </c>
      <c r="J325" t="s">
        <v>822</v>
      </c>
      <c r="K325" t="s">
        <v>313</v>
      </c>
      <c r="L325" t="s">
        <v>23</v>
      </c>
      <c r="M325" t="s">
        <v>242</v>
      </c>
      <c r="N325">
        <v>50</v>
      </c>
      <c r="O325" t="s">
        <v>242</v>
      </c>
      <c r="P325" t="s">
        <v>1124</v>
      </c>
      <c r="R325">
        <v>50</v>
      </c>
      <c r="S325" t="s">
        <v>1125</v>
      </c>
    </row>
    <row r="326" spans="9:19" hidden="1" x14ac:dyDescent="0.35">
      <c r="I326" t="s">
        <v>1444</v>
      </c>
      <c r="J326" t="s">
        <v>810</v>
      </c>
      <c r="K326" t="s">
        <v>314</v>
      </c>
      <c r="L326" t="s">
        <v>23</v>
      </c>
      <c r="M326" t="s">
        <v>242</v>
      </c>
      <c r="N326">
        <v>1</v>
      </c>
      <c r="O326" t="s">
        <v>242</v>
      </c>
      <c r="P326" t="s">
        <v>1124</v>
      </c>
      <c r="R326">
        <v>1</v>
      </c>
      <c r="S326" t="s">
        <v>1125</v>
      </c>
    </row>
    <row r="327" spans="9:19" hidden="1" x14ac:dyDescent="0.35">
      <c r="I327" t="s">
        <v>1445</v>
      </c>
      <c r="J327" t="s">
        <v>315</v>
      </c>
      <c r="K327" t="s">
        <v>126</v>
      </c>
      <c r="L327" t="s">
        <v>23</v>
      </c>
      <c r="M327" t="s">
        <v>242</v>
      </c>
      <c r="N327">
        <v>4</v>
      </c>
      <c r="O327" t="s">
        <v>242</v>
      </c>
      <c r="P327" t="s">
        <v>1124</v>
      </c>
      <c r="R327">
        <v>4</v>
      </c>
      <c r="S327" t="s">
        <v>1125</v>
      </c>
    </row>
    <row r="328" spans="9:19" hidden="1" x14ac:dyDescent="0.35">
      <c r="I328" t="s">
        <v>1446</v>
      </c>
      <c r="J328" t="s">
        <v>823</v>
      </c>
      <c r="K328" t="s">
        <v>316</v>
      </c>
      <c r="L328" t="s">
        <v>23</v>
      </c>
      <c r="M328" t="s">
        <v>242</v>
      </c>
      <c r="N328">
        <v>1</v>
      </c>
      <c r="O328" t="s">
        <v>242</v>
      </c>
      <c r="P328" t="s">
        <v>1124</v>
      </c>
      <c r="R328">
        <v>1</v>
      </c>
      <c r="S328" t="s">
        <v>1125</v>
      </c>
    </row>
    <row r="329" spans="9:19" hidden="1" x14ac:dyDescent="0.35">
      <c r="I329" t="s">
        <v>1447</v>
      </c>
      <c r="J329" t="s">
        <v>317</v>
      </c>
      <c r="K329" t="s">
        <v>318</v>
      </c>
      <c r="L329" t="s">
        <v>23</v>
      </c>
      <c r="M329" t="s">
        <v>242</v>
      </c>
      <c r="N329">
        <v>0</v>
      </c>
      <c r="O329" t="s">
        <v>242</v>
      </c>
      <c r="P329" t="s">
        <v>1124</v>
      </c>
      <c r="R329">
        <v>0</v>
      </c>
      <c r="S329" t="s">
        <v>1128</v>
      </c>
    </row>
    <row r="330" spans="9:19" hidden="1" x14ac:dyDescent="0.35">
      <c r="I330" t="s">
        <v>1448</v>
      </c>
      <c r="J330" t="s">
        <v>824</v>
      </c>
      <c r="K330" t="s">
        <v>176</v>
      </c>
      <c r="L330" t="s">
        <v>23</v>
      </c>
      <c r="M330" t="s">
        <v>242</v>
      </c>
      <c r="N330">
        <v>1</v>
      </c>
      <c r="O330" t="s">
        <v>242</v>
      </c>
      <c r="P330" t="s">
        <v>1124</v>
      </c>
      <c r="R330">
        <v>1</v>
      </c>
      <c r="S330" t="s">
        <v>1125</v>
      </c>
    </row>
    <row r="331" spans="9:19" hidden="1" x14ac:dyDescent="0.35">
      <c r="I331" t="s">
        <v>1449</v>
      </c>
      <c r="J331" t="s">
        <v>319</v>
      </c>
      <c r="K331" t="s">
        <v>320</v>
      </c>
      <c r="L331" t="s">
        <v>23</v>
      </c>
      <c r="M331" t="s">
        <v>242</v>
      </c>
      <c r="N331">
        <v>5</v>
      </c>
      <c r="O331" t="s">
        <v>242</v>
      </c>
      <c r="P331" t="s">
        <v>1124</v>
      </c>
      <c r="R331">
        <v>5</v>
      </c>
      <c r="S331" t="s">
        <v>1125</v>
      </c>
    </row>
    <row r="332" spans="9:19" hidden="1" x14ac:dyDescent="0.35">
      <c r="I332" t="s">
        <v>1450</v>
      </c>
      <c r="J332" t="s">
        <v>319</v>
      </c>
      <c r="K332" t="s">
        <v>320</v>
      </c>
      <c r="L332" t="s">
        <v>23</v>
      </c>
      <c r="M332" t="s">
        <v>242</v>
      </c>
      <c r="N332">
        <v>0</v>
      </c>
      <c r="O332" t="s">
        <v>242</v>
      </c>
      <c r="P332" t="s">
        <v>1124</v>
      </c>
      <c r="R332">
        <v>0</v>
      </c>
      <c r="S332" t="s">
        <v>1128</v>
      </c>
    </row>
    <row r="333" spans="9:19" hidden="1" x14ac:dyDescent="0.35">
      <c r="I333" t="s">
        <v>1451</v>
      </c>
      <c r="J333" t="s">
        <v>825</v>
      </c>
      <c r="K333" t="s">
        <v>321</v>
      </c>
      <c r="L333" t="s">
        <v>23</v>
      </c>
      <c r="M333" t="s">
        <v>242</v>
      </c>
      <c r="N333">
        <v>3</v>
      </c>
      <c r="O333" t="s">
        <v>242</v>
      </c>
      <c r="P333" t="s">
        <v>1124</v>
      </c>
      <c r="R333">
        <v>3</v>
      </c>
      <c r="S333" t="s">
        <v>1125</v>
      </c>
    </row>
    <row r="334" spans="9:19" hidden="1" x14ac:dyDescent="0.35">
      <c r="I334" t="s">
        <v>1452</v>
      </c>
      <c r="J334" t="s">
        <v>825</v>
      </c>
      <c r="K334" t="s">
        <v>321</v>
      </c>
      <c r="L334" t="s">
        <v>23</v>
      </c>
      <c r="M334" t="s">
        <v>242</v>
      </c>
      <c r="N334">
        <v>0</v>
      </c>
      <c r="O334" t="s">
        <v>242</v>
      </c>
      <c r="P334" t="s">
        <v>1124</v>
      </c>
      <c r="R334">
        <v>0</v>
      </c>
      <c r="S334" t="s">
        <v>1128</v>
      </c>
    </row>
    <row r="335" spans="9:19" hidden="1" x14ac:dyDescent="0.35">
      <c r="I335" t="s">
        <v>1453</v>
      </c>
      <c r="J335" t="s">
        <v>826</v>
      </c>
      <c r="K335" t="s">
        <v>322</v>
      </c>
      <c r="L335" t="s">
        <v>23</v>
      </c>
      <c r="M335" t="s">
        <v>242</v>
      </c>
      <c r="N335">
        <v>6</v>
      </c>
      <c r="O335" t="s">
        <v>242</v>
      </c>
      <c r="P335" t="s">
        <v>1124</v>
      </c>
      <c r="R335">
        <v>6</v>
      </c>
      <c r="S335" t="s">
        <v>1125</v>
      </c>
    </row>
    <row r="336" spans="9:19" hidden="1" x14ac:dyDescent="0.35">
      <c r="I336" t="s">
        <v>1454</v>
      </c>
      <c r="J336" t="s">
        <v>826</v>
      </c>
      <c r="K336" t="s">
        <v>322</v>
      </c>
      <c r="L336" t="s">
        <v>23</v>
      </c>
      <c r="M336" t="s">
        <v>242</v>
      </c>
      <c r="N336">
        <v>0</v>
      </c>
      <c r="O336" t="s">
        <v>242</v>
      </c>
      <c r="P336" t="s">
        <v>1124</v>
      </c>
      <c r="R336">
        <v>0</v>
      </c>
      <c r="S336" t="s">
        <v>1128</v>
      </c>
    </row>
    <row r="337" spans="9:19" hidden="1" x14ac:dyDescent="0.35">
      <c r="I337" t="s">
        <v>1455</v>
      </c>
      <c r="J337" t="s">
        <v>827</v>
      </c>
      <c r="K337" t="s">
        <v>323</v>
      </c>
      <c r="L337" t="s">
        <v>23</v>
      </c>
      <c r="M337" t="s">
        <v>242</v>
      </c>
      <c r="N337">
        <v>2</v>
      </c>
      <c r="O337" t="s">
        <v>242</v>
      </c>
      <c r="P337" t="s">
        <v>1124</v>
      </c>
      <c r="R337">
        <v>2</v>
      </c>
      <c r="S337" t="s">
        <v>1125</v>
      </c>
    </row>
    <row r="338" spans="9:19" hidden="1" x14ac:dyDescent="0.35">
      <c r="I338" t="s">
        <v>1456</v>
      </c>
      <c r="J338" t="s">
        <v>827</v>
      </c>
      <c r="K338" t="s">
        <v>323</v>
      </c>
      <c r="L338" t="s">
        <v>23</v>
      </c>
      <c r="M338" t="s">
        <v>242</v>
      </c>
      <c r="N338">
        <v>0</v>
      </c>
      <c r="O338" t="s">
        <v>242</v>
      </c>
      <c r="P338" t="s">
        <v>1124</v>
      </c>
      <c r="R338">
        <v>0</v>
      </c>
      <c r="S338" t="s">
        <v>1128</v>
      </c>
    </row>
    <row r="339" spans="9:19" hidden="1" x14ac:dyDescent="0.35">
      <c r="I339" t="s">
        <v>1457</v>
      </c>
      <c r="J339" t="s">
        <v>324</v>
      </c>
      <c r="K339" t="s">
        <v>325</v>
      </c>
      <c r="L339" t="s">
        <v>23</v>
      </c>
      <c r="M339" t="s">
        <v>242</v>
      </c>
      <c r="N339">
        <v>1</v>
      </c>
      <c r="O339" t="s">
        <v>242</v>
      </c>
      <c r="P339" t="s">
        <v>1124</v>
      </c>
      <c r="R339">
        <v>1</v>
      </c>
      <c r="S339" t="s">
        <v>1125</v>
      </c>
    </row>
    <row r="340" spans="9:19" hidden="1" x14ac:dyDescent="0.35">
      <c r="I340" t="s">
        <v>1458</v>
      </c>
      <c r="J340" t="s">
        <v>828</v>
      </c>
      <c r="K340" t="s">
        <v>326</v>
      </c>
      <c r="L340" t="s">
        <v>23</v>
      </c>
      <c r="M340" t="s">
        <v>242</v>
      </c>
      <c r="N340">
        <v>2</v>
      </c>
      <c r="O340" t="s">
        <v>242</v>
      </c>
      <c r="P340" t="s">
        <v>1124</v>
      </c>
      <c r="R340">
        <v>2</v>
      </c>
      <c r="S340" t="s">
        <v>1125</v>
      </c>
    </row>
    <row r="341" spans="9:19" hidden="1" x14ac:dyDescent="0.35">
      <c r="I341" t="s">
        <v>1459</v>
      </c>
      <c r="J341" t="s">
        <v>828</v>
      </c>
      <c r="K341" t="s">
        <v>326</v>
      </c>
      <c r="L341" t="s">
        <v>23</v>
      </c>
      <c r="M341" t="s">
        <v>242</v>
      </c>
      <c r="N341">
        <v>0</v>
      </c>
      <c r="O341" t="s">
        <v>242</v>
      </c>
      <c r="P341" t="s">
        <v>1124</v>
      </c>
      <c r="R341">
        <v>0</v>
      </c>
      <c r="S341" t="s">
        <v>1128</v>
      </c>
    </row>
    <row r="342" spans="9:19" hidden="1" x14ac:dyDescent="0.35">
      <c r="I342" t="s">
        <v>1460</v>
      </c>
      <c r="J342" t="s">
        <v>829</v>
      </c>
      <c r="K342" t="s">
        <v>327</v>
      </c>
      <c r="L342" t="s">
        <v>23</v>
      </c>
      <c r="M342" t="s">
        <v>242</v>
      </c>
      <c r="N342">
        <v>1</v>
      </c>
      <c r="O342" t="s">
        <v>242</v>
      </c>
      <c r="P342" t="s">
        <v>1124</v>
      </c>
      <c r="R342">
        <v>1</v>
      </c>
      <c r="S342" t="s">
        <v>1125</v>
      </c>
    </row>
    <row r="343" spans="9:19" hidden="1" x14ac:dyDescent="0.35">
      <c r="I343" t="s">
        <v>1461</v>
      </c>
      <c r="J343" t="s">
        <v>830</v>
      </c>
      <c r="K343" t="s">
        <v>328</v>
      </c>
      <c r="L343" t="s">
        <v>23</v>
      </c>
      <c r="M343" t="s">
        <v>242</v>
      </c>
      <c r="N343">
        <v>2</v>
      </c>
      <c r="O343" t="s">
        <v>242</v>
      </c>
      <c r="P343" t="s">
        <v>1124</v>
      </c>
      <c r="R343">
        <v>2</v>
      </c>
      <c r="S343" t="s">
        <v>1125</v>
      </c>
    </row>
    <row r="344" spans="9:19" hidden="1" x14ac:dyDescent="0.35">
      <c r="I344" t="s">
        <v>1462</v>
      </c>
      <c r="J344" t="s">
        <v>329</v>
      </c>
      <c r="K344" t="s">
        <v>330</v>
      </c>
      <c r="L344" t="s">
        <v>23</v>
      </c>
      <c r="M344" t="s">
        <v>242</v>
      </c>
      <c r="N344">
        <v>0</v>
      </c>
      <c r="O344" t="s">
        <v>242</v>
      </c>
      <c r="P344" t="s">
        <v>1124</v>
      </c>
      <c r="R344">
        <v>0</v>
      </c>
      <c r="S344" t="s">
        <v>1128</v>
      </c>
    </row>
    <row r="345" spans="9:19" hidden="1" x14ac:dyDescent="0.35">
      <c r="I345" t="s">
        <v>1463</v>
      </c>
      <c r="J345" t="s">
        <v>831</v>
      </c>
      <c r="K345" t="s">
        <v>331</v>
      </c>
      <c r="L345" t="s">
        <v>23</v>
      </c>
      <c r="M345" t="s">
        <v>242</v>
      </c>
      <c r="N345">
        <v>1</v>
      </c>
      <c r="O345" t="s">
        <v>242</v>
      </c>
      <c r="P345" t="s">
        <v>1124</v>
      </c>
      <c r="R345">
        <v>1</v>
      </c>
      <c r="S345" t="s">
        <v>1125</v>
      </c>
    </row>
    <row r="346" spans="9:19" hidden="1" x14ac:dyDescent="0.35">
      <c r="I346" t="s">
        <v>1464</v>
      </c>
      <c r="J346" t="s">
        <v>831</v>
      </c>
      <c r="K346" t="s">
        <v>332</v>
      </c>
      <c r="L346" t="s">
        <v>23</v>
      </c>
      <c r="M346" t="s">
        <v>242</v>
      </c>
      <c r="N346">
        <v>2</v>
      </c>
      <c r="O346" t="s">
        <v>242</v>
      </c>
      <c r="P346" t="s">
        <v>1124</v>
      </c>
      <c r="R346">
        <v>2</v>
      </c>
      <c r="S346" t="s">
        <v>1125</v>
      </c>
    </row>
    <row r="347" spans="9:19" hidden="1" x14ac:dyDescent="0.35">
      <c r="I347" t="s">
        <v>1465</v>
      </c>
      <c r="J347" t="s">
        <v>832</v>
      </c>
      <c r="K347" t="s">
        <v>333</v>
      </c>
      <c r="L347" t="s">
        <v>23</v>
      </c>
      <c r="M347" t="s">
        <v>242</v>
      </c>
      <c r="N347">
        <v>1</v>
      </c>
      <c r="O347" t="s">
        <v>242</v>
      </c>
      <c r="P347" t="s">
        <v>1124</v>
      </c>
      <c r="R347">
        <v>1</v>
      </c>
      <c r="S347" t="s">
        <v>1125</v>
      </c>
    </row>
    <row r="348" spans="9:19" hidden="1" x14ac:dyDescent="0.35">
      <c r="I348" t="s">
        <v>1466</v>
      </c>
      <c r="J348" t="s">
        <v>833</v>
      </c>
      <c r="K348" t="s">
        <v>334</v>
      </c>
      <c r="L348" t="s">
        <v>23</v>
      </c>
      <c r="M348" t="s">
        <v>242</v>
      </c>
      <c r="N348">
        <v>2</v>
      </c>
      <c r="O348" t="s">
        <v>242</v>
      </c>
      <c r="P348" t="s">
        <v>1124</v>
      </c>
      <c r="R348">
        <v>2</v>
      </c>
      <c r="S348" t="s">
        <v>1125</v>
      </c>
    </row>
    <row r="349" spans="9:19" hidden="1" x14ac:dyDescent="0.35">
      <c r="I349" t="s">
        <v>1467</v>
      </c>
      <c r="J349" t="s">
        <v>833</v>
      </c>
      <c r="K349" t="s">
        <v>334</v>
      </c>
      <c r="L349" t="s">
        <v>23</v>
      </c>
      <c r="M349" t="s">
        <v>242</v>
      </c>
      <c r="N349">
        <v>0</v>
      </c>
      <c r="O349" t="s">
        <v>242</v>
      </c>
      <c r="P349" t="s">
        <v>1124</v>
      </c>
      <c r="R349">
        <v>0</v>
      </c>
      <c r="S349" t="s">
        <v>1128</v>
      </c>
    </row>
    <row r="350" spans="9:19" hidden="1" x14ac:dyDescent="0.35">
      <c r="I350" t="s">
        <v>1468</v>
      </c>
      <c r="J350" t="s">
        <v>834</v>
      </c>
      <c r="K350" t="s">
        <v>335</v>
      </c>
      <c r="L350" t="s">
        <v>23</v>
      </c>
      <c r="M350" t="s">
        <v>242</v>
      </c>
      <c r="N350">
        <v>1</v>
      </c>
      <c r="O350" t="s">
        <v>242</v>
      </c>
      <c r="P350" t="s">
        <v>1124</v>
      </c>
      <c r="R350">
        <v>1</v>
      </c>
      <c r="S350" t="s">
        <v>1125</v>
      </c>
    </row>
    <row r="351" spans="9:19" hidden="1" x14ac:dyDescent="0.35">
      <c r="I351" t="s">
        <v>1469</v>
      </c>
      <c r="J351" t="s">
        <v>835</v>
      </c>
      <c r="K351" t="s">
        <v>336</v>
      </c>
      <c r="L351" t="s">
        <v>23</v>
      </c>
      <c r="M351" t="s">
        <v>242</v>
      </c>
      <c r="N351">
        <v>1</v>
      </c>
      <c r="O351" t="s">
        <v>242</v>
      </c>
      <c r="P351" t="s">
        <v>1124</v>
      </c>
      <c r="R351">
        <v>1</v>
      </c>
      <c r="S351" t="s">
        <v>1125</v>
      </c>
    </row>
    <row r="352" spans="9:19" hidden="1" x14ac:dyDescent="0.35">
      <c r="I352" t="s">
        <v>1470</v>
      </c>
      <c r="J352" t="s">
        <v>835</v>
      </c>
      <c r="K352" t="s">
        <v>337</v>
      </c>
      <c r="L352" t="s">
        <v>23</v>
      </c>
      <c r="M352" t="s">
        <v>242</v>
      </c>
      <c r="N352">
        <v>1</v>
      </c>
      <c r="O352" t="s">
        <v>242</v>
      </c>
      <c r="P352" t="s">
        <v>1124</v>
      </c>
      <c r="R352">
        <v>1</v>
      </c>
      <c r="S352" t="s">
        <v>1125</v>
      </c>
    </row>
    <row r="353" spans="9:19" hidden="1" x14ac:dyDescent="0.35">
      <c r="I353" t="s">
        <v>1471</v>
      </c>
      <c r="J353" t="s">
        <v>836</v>
      </c>
      <c r="K353" t="s">
        <v>338</v>
      </c>
      <c r="L353" t="s">
        <v>23</v>
      </c>
      <c r="M353" t="s">
        <v>242</v>
      </c>
      <c r="N353">
        <v>1</v>
      </c>
      <c r="O353" t="s">
        <v>242</v>
      </c>
      <c r="P353" t="s">
        <v>1124</v>
      </c>
      <c r="R353">
        <v>1</v>
      </c>
      <c r="S353" t="s">
        <v>1125</v>
      </c>
    </row>
    <row r="354" spans="9:19" hidden="1" x14ac:dyDescent="0.35">
      <c r="I354" t="s">
        <v>1472</v>
      </c>
      <c r="J354" t="s">
        <v>837</v>
      </c>
      <c r="K354" t="s">
        <v>76</v>
      </c>
      <c r="L354" t="s">
        <v>23</v>
      </c>
      <c r="M354" t="s">
        <v>242</v>
      </c>
      <c r="N354">
        <v>2</v>
      </c>
      <c r="O354" t="s">
        <v>242</v>
      </c>
      <c r="P354" t="s">
        <v>1124</v>
      </c>
      <c r="R354">
        <v>2</v>
      </c>
      <c r="S354" t="s">
        <v>1125</v>
      </c>
    </row>
    <row r="355" spans="9:19" hidden="1" x14ac:dyDescent="0.35">
      <c r="I355" t="s">
        <v>1473</v>
      </c>
      <c r="J355" t="s">
        <v>838</v>
      </c>
      <c r="K355" t="s">
        <v>339</v>
      </c>
      <c r="L355" t="s">
        <v>23</v>
      </c>
      <c r="M355" t="s">
        <v>242</v>
      </c>
      <c r="N355">
        <v>1</v>
      </c>
      <c r="O355" t="s">
        <v>242</v>
      </c>
      <c r="P355" t="s">
        <v>1124</v>
      </c>
      <c r="R355">
        <v>1</v>
      </c>
      <c r="S355" t="s">
        <v>1125</v>
      </c>
    </row>
    <row r="356" spans="9:19" hidden="1" x14ac:dyDescent="0.35">
      <c r="I356" t="s">
        <v>1474</v>
      </c>
      <c r="J356" t="s">
        <v>839</v>
      </c>
      <c r="K356" t="s">
        <v>340</v>
      </c>
      <c r="L356" t="s">
        <v>23</v>
      </c>
      <c r="M356" t="s">
        <v>242</v>
      </c>
      <c r="N356">
        <v>1</v>
      </c>
      <c r="O356" t="s">
        <v>242</v>
      </c>
      <c r="P356" t="s">
        <v>1124</v>
      </c>
      <c r="R356">
        <v>1</v>
      </c>
      <c r="S356" t="s">
        <v>1125</v>
      </c>
    </row>
    <row r="357" spans="9:19" hidden="1" x14ac:dyDescent="0.35">
      <c r="I357" t="s">
        <v>1475</v>
      </c>
      <c r="J357" t="s">
        <v>839</v>
      </c>
      <c r="K357" t="s">
        <v>340</v>
      </c>
      <c r="L357" t="s">
        <v>23</v>
      </c>
      <c r="M357" t="s">
        <v>242</v>
      </c>
      <c r="N357">
        <v>1</v>
      </c>
      <c r="O357" t="s">
        <v>242</v>
      </c>
      <c r="P357" t="s">
        <v>1124</v>
      </c>
      <c r="R357">
        <v>1</v>
      </c>
      <c r="S357" t="s">
        <v>1125</v>
      </c>
    </row>
    <row r="358" spans="9:19" hidden="1" x14ac:dyDescent="0.35">
      <c r="I358" t="s">
        <v>1476</v>
      </c>
      <c r="J358" t="s">
        <v>341</v>
      </c>
      <c r="K358" t="s">
        <v>342</v>
      </c>
      <c r="L358" t="s">
        <v>23</v>
      </c>
      <c r="M358" t="s">
        <v>242</v>
      </c>
      <c r="N358">
        <v>0</v>
      </c>
      <c r="O358" t="s">
        <v>242</v>
      </c>
      <c r="P358" t="s">
        <v>1124</v>
      </c>
      <c r="R358">
        <v>0</v>
      </c>
      <c r="S358" t="s">
        <v>1128</v>
      </c>
    </row>
    <row r="359" spans="9:19" hidden="1" x14ac:dyDescent="0.35">
      <c r="I359" t="s">
        <v>1477</v>
      </c>
      <c r="J359" t="s">
        <v>840</v>
      </c>
      <c r="K359" t="s">
        <v>343</v>
      </c>
      <c r="L359" t="s">
        <v>23</v>
      </c>
      <c r="M359" t="s">
        <v>242</v>
      </c>
      <c r="N359">
        <v>1</v>
      </c>
      <c r="O359" t="s">
        <v>242</v>
      </c>
      <c r="P359" t="s">
        <v>1124</v>
      </c>
      <c r="R359">
        <v>1</v>
      </c>
      <c r="S359" t="s">
        <v>1125</v>
      </c>
    </row>
    <row r="360" spans="9:19" hidden="1" x14ac:dyDescent="0.35">
      <c r="I360" t="s">
        <v>1478</v>
      </c>
      <c r="J360" t="s">
        <v>840</v>
      </c>
      <c r="K360" t="s">
        <v>344</v>
      </c>
      <c r="L360" t="s">
        <v>23</v>
      </c>
      <c r="M360" t="s">
        <v>242</v>
      </c>
      <c r="N360">
        <v>1</v>
      </c>
      <c r="O360" t="s">
        <v>242</v>
      </c>
      <c r="P360" t="s">
        <v>1124</v>
      </c>
      <c r="R360">
        <v>1</v>
      </c>
      <c r="S360" t="s">
        <v>1125</v>
      </c>
    </row>
    <row r="361" spans="9:19" hidden="1" x14ac:dyDescent="0.35">
      <c r="I361" t="s">
        <v>1479</v>
      </c>
      <c r="J361" t="s">
        <v>841</v>
      </c>
      <c r="K361" t="s">
        <v>345</v>
      </c>
      <c r="L361" t="s">
        <v>23</v>
      </c>
      <c r="M361" t="s">
        <v>242</v>
      </c>
      <c r="N361">
        <v>1</v>
      </c>
      <c r="O361" t="s">
        <v>242</v>
      </c>
      <c r="P361" t="s">
        <v>1124</v>
      </c>
      <c r="R361">
        <v>1</v>
      </c>
      <c r="S361" t="s">
        <v>1125</v>
      </c>
    </row>
    <row r="362" spans="9:19" hidden="1" x14ac:dyDescent="0.35">
      <c r="I362" t="s">
        <v>1480</v>
      </c>
      <c r="J362" t="s">
        <v>840</v>
      </c>
      <c r="K362" t="s">
        <v>346</v>
      </c>
      <c r="L362" t="s">
        <v>23</v>
      </c>
      <c r="M362" t="s">
        <v>242</v>
      </c>
      <c r="N362">
        <v>1</v>
      </c>
      <c r="O362" t="s">
        <v>242</v>
      </c>
      <c r="P362" t="s">
        <v>1124</v>
      </c>
      <c r="R362">
        <v>1</v>
      </c>
      <c r="S362" t="s">
        <v>1125</v>
      </c>
    </row>
    <row r="363" spans="9:19" hidden="1" x14ac:dyDescent="0.35">
      <c r="I363" t="s">
        <v>1481</v>
      </c>
      <c r="J363" t="s">
        <v>840</v>
      </c>
      <c r="K363" t="s">
        <v>347</v>
      </c>
      <c r="L363" t="s">
        <v>23</v>
      </c>
      <c r="M363" t="s">
        <v>242</v>
      </c>
      <c r="N363">
        <v>1</v>
      </c>
      <c r="O363" t="s">
        <v>242</v>
      </c>
      <c r="P363" t="s">
        <v>1124</v>
      </c>
      <c r="R363">
        <v>1</v>
      </c>
      <c r="S363" t="s">
        <v>1125</v>
      </c>
    </row>
    <row r="364" spans="9:19" hidden="1" x14ac:dyDescent="0.35">
      <c r="I364" t="s">
        <v>1482</v>
      </c>
      <c r="J364" t="s">
        <v>842</v>
      </c>
      <c r="K364" t="s">
        <v>119</v>
      </c>
      <c r="L364" t="s">
        <v>23</v>
      </c>
      <c r="M364" t="s">
        <v>242</v>
      </c>
      <c r="N364">
        <v>7</v>
      </c>
      <c r="O364" t="s">
        <v>242</v>
      </c>
      <c r="P364" t="s">
        <v>1124</v>
      </c>
      <c r="R364">
        <v>7</v>
      </c>
      <c r="S364" t="s">
        <v>1125</v>
      </c>
    </row>
    <row r="365" spans="9:19" hidden="1" x14ac:dyDescent="0.35">
      <c r="I365" t="s">
        <v>1483</v>
      </c>
      <c r="J365" t="s">
        <v>842</v>
      </c>
      <c r="K365" t="s">
        <v>44</v>
      </c>
      <c r="L365" t="s">
        <v>23</v>
      </c>
      <c r="M365" t="s">
        <v>242</v>
      </c>
      <c r="N365">
        <v>4</v>
      </c>
      <c r="O365" t="s">
        <v>242</v>
      </c>
      <c r="P365" t="s">
        <v>1124</v>
      </c>
      <c r="R365">
        <v>4</v>
      </c>
      <c r="S365" t="s">
        <v>1125</v>
      </c>
    </row>
    <row r="366" spans="9:19" hidden="1" x14ac:dyDescent="0.35">
      <c r="I366" t="s">
        <v>1484</v>
      </c>
      <c r="J366" t="s">
        <v>348</v>
      </c>
      <c r="K366" t="s">
        <v>58</v>
      </c>
      <c r="L366" t="s">
        <v>23</v>
      </c>
      <c r="M366" t="s">
        <v>242</v>
      </c>
      <c r="N366">
        <v>0</v>
      </c>
      <c r="O366" t="s">
        <v>242</v>
      </c>
      <c r="P366" t="s">
        <v>1124</v>
      </c>
      <c r="R366">
        <v>0</v>
      </c>
      <c r="S366" t="s">
        <v>1128</v>
      </c>
    </row>
    <row r="367" spans="9:19" hidden="1" x14ac:dyDescent="0.35">
      <c r="I367" t="s">
        <v>1485</v>
      </c>
      <c r="J367" t="s">
        <v>349</v>
      </c>
      <c r="K367" t="s">
        <v>350</v>
      </c>
      <c r="L367" t="s">
        <v>23</v>
      </c>
      <c r="M367" t="s">
        <v>242</v>
      </c>
      <c r="N367">
        <v>2</v>
      </c>
      <c r="O367" t="s">
        <v>242</v>
      </c>
      <c r="P367" t="s">
        <v>1124</v>
      </c>
      <c r="R367">
        <v>2</v>
      </c>
      <c r="S367" t="s">
        <v>1125</v>
      </c>
    </row>
    <row r="368" spans="9:19" hidden="1" x14ac:dyDescent="0.35">
      <c r="I368" t="s">
        <v>1486</v>
      </c>
      <c r="J368" t="s">
        <v>349</v>
      </c>
      <c r="K368" t="s">
        <v>350</v>
      </c>
      <c r="L368" t="s">
        <v>23</v>
      </c>
      <c r="M368" t="s">
        <v>242</v>
      </c>
      <c r="N368">
        <v>0</v>
      </c>
      <c r="O368" t="s">
        <v>242</v>
      </c>
      <c r="P368" t="s">
        <v>1124</v>
      </c>
      <c r="R368">
        <v>0</v>
      </c>
      <c r="S368" t="s">
        <v>1128</v>
      </c>
    </row>
    <row r="369" spans="9:19" hidden="1" x14ac:dyDescent="0.35">
      <c r="I369" t="s">
        <v>1487</v>
      </c>
      <c r="J369" t="s">
        <v>843</v>
      </c>
      <c r="K369" t="s">
        <v>351</v>
      </c>
      <c r="L369" t="s">
        <v>23</v>
      </c>
      <c r="M369" t="s">
        <v>242</v>
      </c>
      <c r="N369">
        <v>2</v>
      </c>
      <c r="O369" t="s">
        <v>242</v>
      </c>
      <c r="P369" t="s">
        <v>1124</v>
      </c>
      <c r="R369">
        <v>2</v>
      </c>
      <c r="S369" t="s">
        <v>1125</v>
      </c>
    </row>
    <row r="370" spans="9:19" hidden="1" x14ac:dyDescent="0.35">
      <c r="I370" t="s">
        <v>1488</v>
      </c>
      <c r="J370" t="s">
        <v>844</v>
      </c>
      <c r="K370" t="s">
        <v>352</v>
      </c>
      <c r="L370" t="s">
        <v>23</v>
      </c>
      <c r="M370" t="s">
        <v>242</v>
      </c>
      <c r="N370">
        <v>2</v>
      </c>
      <c r="O370" t="s">
        <v>242</v>
      </c>
      <c r="P370" t="s">
        <v>1124</v>
      </c>
      <c r="R370">
        <v>2</v>
      </c>
      <c r="S370" t="s">
        <v>1125</v>
      </c>
    </row>
    <row r="371" spans="9:19" hidden="1" x14ac:dyDescent="0.35">
      <c r="I371" t="s">
        <v>1489</v>
      </c>
      <c r="J371" t="s">
        <v>845</v>
      </c>
      <c r="K371" t="s">
        <v>353</v>
      </c>
      <c r="L371" t="s">
        <v>23</v>
      </c>
      <c r="M371" t="s">
        <v>242</v>
      </c>
      <c r="N371">
        <v>1</v>
      </c>
      <c r="O371" t="s">
        <v>242</v>
      </c>
      <c r="P371" t="s">
        <v>1124</v>
      </c>
      <c r="R371">
        <v>1</v>
      </c>
      <c r="S371" t="s">
        <v>1125</v>
      </c>
    </row>
    <row r="372" spans="9:19" hidden="1" x14ac:dyDescent="0.35">
      <c r="I372" t="s">
        <v>1490</v>
      </c>
      <c r="J372" t="s">
        <v>846</v>
      </c>
      <c r="K372" t="s">
        <v>354</v>
      </c>
      <c r="L372" t="s">
        <v>23</v>
      </c>
      <c r="M372" t="s">
        <v>242</v>
      </c>
      <c r="N372">
        <v>1</v>
      </c>
      <c r="O372" t="s">
        <v>242</v>
      </c>
      <c r="P372" t="s">
        <v>1124</v>
      </c>
      <c r="R372">
        <v>1</v>
      </c>
      <c r="S372" t="s">
        <v>1125</v>
      </c>
    </row>
    <row r="373" spans="9:19" hidden="1" x14ac:dyDescent="0.35">
      <c r="I373" t="s">
        <v>1491</v>
      </c>
      <c r="J373" t="s">
        <v>847</v>
      </c>
      <c r="K373" t="s">
        <v>207</v>
      </c>
      <c r="L373" t="s">
        <v>23</v>
      </c>
      <c r="M373" t="s">
        <v>242</v>
      </c>
      <c r="N373">
        <v>1</v>
      </c>
      <c r="O373" t="s">
        <v>242</v>
      </c>
      <c r="P373" t="s">
        <v>1124</v>
      </c>
      <c r="R373">
        <v>1</v>
      </c>
      <c r="S373" t="s">
        <v>1125</v>
      </c>
    </row>
    <row r="374" spans="9:19" hidden="1" x14ac:dyDescent="0.35">
      <c r="I374" t="s">
        <v>1492</v>
      </c>
      <c r="J374" t="s">
        <v>848</v>
      </c>
      <c r="K374" t="s">
        <v>355</v>
      </c>
      <c r="L374" t="s">
        <v>23</v>
      </c>
      <c r="M374" t="s">
        <v>242</v>
      </c>
      <c r="N374">
        <v>2</v>
      </c>
      <c r="O374" t="s">
        <v>242</v>
      </c>
      <c r="P374" t="s">
        <v>1124</v>
      </c>
      <c r="R374">
        <v>2</v>
      </c>
      <c r="S374" t="s">
        <v>1125</v>
      </c>
    </row>
    <row r="375" spans="9:19" hidden="1" x14ac:dyDescent="0.35">
      <c r="I375" t="s">
        <v>1493</v>
      </c>
      <c r="J375" t="s">
        <v>848</v>
      </c>
      <c r="K375" t="s">
        <v>355</v>
      </c>
      <c r="L375" t="s">
        <v>23</v>
      </c>
      <c r="M375" t="s">
        <v>242</v>
      </c>
      <c r="N375">
        <v>0</v>
      </c>
      <c r="O375" t="s">
        <v>242</v>
      </c>
      <c r="P375" t="s">
        <v>1124</v>
      </c>
      <c r="R375">
        <v>0</v>
      </c>
      <c r="S375" t="s">
        <v>1128</v>
      </c>
    </row>
    <row r="376" spans="9:19" hidden="1" x14ac:dyDescent="0.35">
      <c r="I376" t="s">
        <v>1494</v>
      </c>
      <c r="J376" t="s">
        <v>849</v>
      </c>
      <c r="K376" t="s">
        <v>356</v>
      </c>
      <c r="L376" t="s">
        <v>23</v>
      </c>
      <c r="M376" t="s">
        <v>242</v>
      </c>
      <c r="N376">
        <v>1</v>
      </c>
      <c r="O376" t="s">
        <v>242</v>
      </c>
      <c r="P376" t="s">
        <v>1124</v>
      </c>
      <c r="R376">
        <v>1</v>
      </c>
      <c r="S376" t="s">
        <v>1125</v>
      </c>
    </row>
    <row r="377" spans="9:19" hidden="1" x14ac:dyDescent="0.35">
      <c r="I377" t="s">
        <v>1495</v>
      </c>
      <c r="J377" t="s">
        <v>850</v>
      </c>
      <c r="K377" t="s">
        <v>357</v>
      </c>
      <c r="L377" t="s">
        <v>23</v>
      </c>
      <c r="M377" t="s">
        <v>242</v>
      </c>
      <c r="N377">
        <v>2</v>
      </c>
      <c r="O377" t="s">
        <v>242</v>
      </c>
      <c r="P377" t="s">
        <v>1124</v>
      </c>
      <c r="R377">
        <v>2</v>
      </c>
      <c r="S377" t="s">
        <v>1125</v>
      </c>
    </row>
    <row r="378" spans="9:19" hidden="1" x14ac:dyDescent="0.35">
      <c r="I378" t="s">
        <v>1496</v>
      </c>
      <c r="J378" t="s">
        <v>850</v>
      </c>
      <c r="K378" t="s">
        <v>357</v>
      </c>
      <c r="L378" t="s">
        <v>23</v>
      </c>
      <c r="M378" t="s">
        <v>242</v>
      </c>
      <c r="N378">
        <v>0</v>
      </c>
      <c r="O378" t="s">
        <v>242</v>
      </c>
      <c r="P378" t="s">
        <v>1124</v>
      </c>
      <c r="R378">
        <v>0</v>
      </c>
      <c r="S378" t="s">
        <v>1128</v>
      </c>
    </row>
    <row r="379" spans="9:19" hidden="1" x14ac:dyDescent="0.35">
      <c r="I379" t="s">
        <v>1497</v>
      </c>
      <c r="J379" t="s">
        <v>851</v>
      </c>
      <c r="K379" t="s">
        <v>358</v>
      </c>
      <c r="L379" t="s">
        <v>23</v>
      </c>
      <c r="M379" t="s">
        <v>242</v>
      </c>
      <c r="N379">
        <v>1</v>
      </c>
      <c r="O379" t="s">
        <v>242</v>
      </c>
      <c r="P379" t="s">
        <v>1124</v>
      </c>
      <c r="R379">
        <v>1</v>
      </c>
      <c r="S379" t="s">
        <v>1125</v>
      </c>
    </row>
    <row r="380" spans="9:19" hidden="1" x14ac:dyDescent="0.35">
      <c r="I380" t="s">
        <v>1498</v>
      </c>
      <c r="J380" t="s">
        <v>359</v>
      </c>
      <c r="K380" t="s">
        <v>360</v>
      </c>
      <c r="L380" t="s">
        <v>23</v>
      </c>
      <c r="M380" t="s">
        <v>242</v>
      </c>
      <c r="N380">
        <v>2</v>
      </c>
      <c r="O380" t="s">
        <v>242</v>
      </c>
      <c r="P380" t="s">
        <v>1124</v>
      </c>
      <c r="R380">
        <v>2</v>
      </c>
      <c r="S380" t="s">
        <v>1125</v>
      </c>
    </row>
    <row r="381" spans="9:19" hidden="1" x14ac:dyDescent="0.35">
      <c r="I381" t="s">
        <v>1499</v>
      </c>
      <c r="J381" t="s">
        <v>359</v>
      </c>
      <c r="K381" t="s">
        <v>360</v>
      </c>
      <c r="L381" t="s">
        <v>23</v>
      </c>
      <c r="M381" t="s">
        <v>242</v>
      </c>
      <c r="N381">
        <v>0</v>
      </c>
      <c r="O381" t="s">
        <v>242</v>
      </c>
      <c r="P381" t="s">
        <v>1124</v>
      </c>
      <c r="R381">
        <v>0</v>
      </c>
      <c r="S381" t="s">
        <v>1128</v>
      </c>
    </row>
    <row r="382" spans="9:19" hidden="1" x14ac:dyDescent="0.35">
      <c r="I382" t="s">
        <v>1500</v>
      </c>
      <c r="J382" t="s">
        <v>852</v>
      </c>
      <c r="K382" t="s">
        <v>361</v>
      </c>
      <c r="L382" t="s">
        <v>23</v>
      </c>
      <c r="M382" t="s">
        <v>242</v>
      </c>
      <c r="N382">
        <v>6</v>
      </c>
      <c r="O382" t="s">
        <v>242</v>
      </c>
      <c r="P382" t="s">
        <v>1124</v>
      </c>
      <c r="R382">
        <v>6</v>
      </c>
      <c r="S382" t="s">
        <v>1125</v>
      </c>
    </row>
    <row r="383" spans="9:19" hidden="1" x14ac:dyDescent="0.35">
      <c r="I383" t="s">
        <v>1501</v>
      </c>
      <c r="J383" t="s">
        <v>853</v>
      </c>
      <c r="K383" t="s">
        <v>362</v>
      </c>
      <c r="L383" t="s">
        <v>23</v>
      </c>
      <c r="M383" t="s">
        <v>242</v>
      </c>
      <c r="N383">
        <v>0</v>
      </c>
      <c r="O383" t="s">
        <v>242</v>
      </c>
      <c r="P383" t="s">
        <v>1124</v>
      </c>
      <c r="R383">
        <v>0</v>
      </c>
      <c r="S383" t="s">
        <v>1128</v>
      </c>
    </row>
    <row r="384" spans="9:19" hidden="1" x14ac:dyDescent="0.35">
      <c r="I384" t="s">
        <v>1502</v>
      </c>
      <c r="J384" t="s">
        <v>854</v>
      </c>
      <c r="K384" t="s">
        <v>363</v>
      </c>
      <c r="L384" t="s">
        <v>23</v>
      </c>
      <c r="M384" t="s">
        <v>242</v>
      </c>
      <c r="N384">
        <v>0</v>
      </c>
      <c r="O384" t="s">
        <v>242</v>
      </c>
      <c r="P384" t="s">
        <v>1124</v>
      </c>
      <c r="R384">
        <v>0</v>
      </c>
      <c r="S384" t="s">
        <v>1128</v>
      </c>
    </row>
    <row r="385" spans="9:19" hidden="1" x14ac:dyDescent="0.35">
      <c r="I385" t="s">
        <v>1503</v>
      </c>
      <c r="J385" t="s">
        <v>364</v>
      </c>
      <c r="K385" t="s">
        <v>365</v>
      </c>
      <c r="L385" t="s">
        <v>23</v>
      </c>
      <c r="M385" t="s">
        <v>242</v>
      </c>
      <c r="N385">
        <v>1</v>
      </c>
      <c r="O385" t="s">
        <v>242</v>
      </c>
      <c r="P385" t="s">
        <v>1124</v>
      </c>
      <c r="R385">
        <v>1</v>
      </c>
      <c r="S385" t="s">
        <v>1125</v>
      </c>
    </row>
    <row r="386" spans="9:19" hidden="1" x14ac:dyDescent="0.35">
      <c r="I386" t="s">
        <v>1504</v>
      </c>
      <c r="J386" t="s">
        <v>855</v>
      </c>
      <c r="K386" t="s">
        <v>366</v>
      </c>
      <c r="L386" t="s">
        <v>23</v>
      </c>
      <c r="M386" t="s">
        <v>242</v>
      </c>
      <c r="N386">
        <v>1</v>
      </c>
      <c r="O386" t="s">
        <v>242</v>
      </c>
      <c r="P386" t="s">
        <v>1124</v>
      </c>
      <c r="R386">
        <v>1</v>
      </c>
      <c r="S386" t="s">
        <v>1125</v>
      </c>
    </row>
    <row r="387" spans="9:19" hidden="1" x14ac:dyDescent="0.35">
      <c r="I387" t="s">
        <v>1505</v>
      </c>
      <c r="J387" t="s">
        <v>855</v>
      </c>
      <c r="K387" t="s">
        <v>367</v>
      </c>
      <c r="L387" t="s">
        <v>23</v>
      </c>
      <c r="M387" t="s">
        <v>242</v>
      </c>
      <c r="N387">
        <v>1</v>
      </c>
      <c r="O387" t="s">
        <v>242</v>
      </c>
      <c r="P387" t="s">
        <v>1124</v>
      </c>
      <c r="R387">
        <v>1</v>
      </c>
      <c r="S387" t="s">
        <v>1125</v>
      </c>
    </row>
    <row r="388" spans="9:19" hidden="1" x14ac:dyDescent="0.35">
      <c r="I388" t="s">
        <v>1506</v>
      </c>
      <c r="J388" t="s">
        <v>855</v>
      </c>
      <c r="K388" t="s">
        <v>368</v>
      </c>
      <c r="L388" t="s">
        <v>23</v>
      </c>
      <c r="M388" t="s">
        <v>242</v>
      </c>
      <c r="N388">
        <v>1</v>
      </c>
      <c r="O388" t="s">
        <v>242</v>
      </c>
      <c r="P388" t="s">
        <v>1124</v>
      </c>
      <c r="R388">
        <v>1</v>
      </c>
      <c r="S388" t="s">
        <v>1125</v>
      </c>
    </row>
    <row r="389" spans="9:19" hidden="1" x14ac:dyDescent="0.35">
      <c r="I389" t="s">
        <v>1507</v>
      </c>
      <c r="J389" t="s">
        <v>856</v>
      </c>
      <c r="K389" t="s">
        <v>369</v>
      </c>
      <c r="L389" t="s">
        <v>23</v>
      </c>
      <c r="M389" t="s">
        <v>242</v>
      </c>
      <c r="N389">
        <v>1</v>
      </c>
      <c r="O389" t="s">
        <v>242</v>
      </c>
      <c r="P389" t="s">
        <v>1124</v>
      </c>
      <c r="R389">
        <v>1</v>
      </c>
      <c r="S389" t="s">
        <v>1125</v>
      </c>
    </row>
    <row r="390" spans="9:19" hidden="1" x14ac:dyDescent="0.35">
      <c r="I390" t="s">
        <v>1508</v>
      </c>
      <c r="J390" t="s">
        <v>857</v>
      </c>
      <c r="K390" t="s">
        <v>370</v>
      </c>
      <c r="L390" t="s">
        <v>23</v>
      </c>
      <c r="M390" t="s">
        <v>242</v>
      </c>
      <c r="N390">
        <v>15</v>
      </c>
      <c r="O390" t="s">
        <v>242</v>
      </c>
      <c r="P390" t="s">
        <v>1124</v>
      </c>
      <c r="R390">
        <v>15</v>
      </c>
      <c r="S390" t="s">
        <v>1125</v>
      </c>
    </row>
    <row r="391" spans="9:19" hidden="1" x14ac:dyDescent="0.35">
      <c r="I391" t="s">
        <v>1509</v>
      </c>
      <c r="J391" t="s">
        <v>371</v>
      </c>
      <c r="K391" t="s">
        <v>372</v>
      </c>
      <c r="L391" t="s">
        <v>23</v>
      </c>
      <c r="M391" t="s">
        <v>242</v>
      </c>
      <c r="N391">
        <v>0</v>
      </c>
      <c r="O391" t="s">
        <v>242</v>
      </c>
      <c r="P391" t="s">
        <v>1124</v>
      </c>
      <c r="R391">
        <v>0</v>
      </c>
      <c r="S391" t="s">
        <v>1128</v>
      </c>
    </row>
    <row r="392" spans="9:19" hidden="1" x14ac:dyDescent="0.35">
      <c r="I392" t="s">
        <v>1510</v>
      </c>
      <c r="J392" t="s">
        <v>371</v>
      </c>
      <c r="K392" t="s">
        <v>373</v>
      </c>
      <c r="L392" t="s">
        <v>23</v>
      </c>
      <c r="M392" t="s">
        <v>242</v>
      </c>
      <c r="N392">
        <v>0</v>
      </c>
      <c r="O392" t="s">
        <v>242</v>
      </c>
      <c r="P392" t="s">
        <v>1124</v>
      </c>
      <c r="R392">
        <v>0</v>
      </c>
      <c r="S392" t="s">
        <v>1128</v>
      </c>
    </row>
    <row r="393" spans="9:19" hidden="1" x14ac:dyDescent="0.35">
      <c r="I393" t="s">
        <v>1511</v>
      </c>
      <c r="J393" t="s">
        <v>858</v>
      </c>
      <c r="K393" t="s">
        <v>374</v>
      </c>
      <c r="L393" t="s">
        <v>23</v>
      </c>
      <c r="M393" t="s">
        <v>242</v>
      </c>
      <c r="N393">
        <v>1</v>
      </c>
      <c r="O393" t="s">
        <v>242</v>
      </c>
      <c r="P393" t="s">
        <v>1124</v>
      </c>
      <c r="R393">
        <v>1</v>
      </c>
      <c r="S393" t="s">
        <v>1125</v>
      </c>
    </row>
    <row r="394" spans="9:19" hidden="1" x14ac:dyDescent="0.35">
      <c r="I394" t="s">
        <v>1512</v>
      </c>
      <c r="J394" t="s">
        <v>375</v>
      </c>
      <c r="K394" t="s">
        <v>124</v>
      </c>
      <c r="L394" t="s">
        <v>23</v>
      </c>
      <c r="M394" t="s">
        <v>242</v>
      </c>
      <c r="N394">
        <v>4</v>
      </c>
      <c r="O394" t="s">
        <v>242</v>
      </c>
      <c r="P394" t="s">
        <v>1124</v>
      </c>
      <c r="R394">
        <v>4</v>
      </c>
      <c r="S394" t="s">
        <v>1125</v>
      </c>
    </row>
    <row r="395" spans="9:19" hidden="1" x14ac:dyDescent="0.35">
      <c r="I395" t="s">
        <v>1513</v>
      </c>
      <c r="J395" t="s">
        <v>375</v>
      </c>
      <c r="K395" t="s">
        <v>124</v>
      </c>
      <c r="L395" t="s">
        <v>23</v>
      </c>
      <c r="M395" t="s">
        <v>242</v>
      </c>
      <c r="N395">
        <v>0</v>
      </c>
      <c r="O395" t="s">
        <v>242</v>
      </c>
      <c r="P395" t="s">
        <v>1124</v>
      </c>
      <c r="R395">
        <v>0</v>
      </c>
      <c r="S395" t="s">
        <v>1128</v>
      </c>
    </row>
    <row r="396" spans="9:19" hidden="1" x14ac:dyDescent="0.35">
      <c r="I396" t="s">
        <v>1514</v>
      </c>
      <c r="J396" t="s">
        <v>859</v>
      </c>
      <c r="K396" t="s">
        <v>376</v>
      </c>
      <c r="L396" t="s">
        <v>23</v>
      </c>
      <c r="M396" t="s">
        <v>242</v>
      </c>
      <c r="N396">
        <v>5</v>
      </c>
      <c r="O396" t="s">
        <v>242</v>
      </c>
      <c r="P396" t="s">
        <v>1124</v>
      </c>
      <c r="R396">
        <v>5</v>
      </c>
      <c r="S396" t="s">
        <v>1125</v>
      </c>
    </row>
    <row r="397" spans="9:19" hidden="1" x14ac:dyDescent="0.35">
      <c r="I397" t="s">
        <v>1515</v>
      </c>
      <c r="J397" t="s">
        <v>859</v>
      </c>
      <c r="K397" t="s">
        <v>376</v>
      </c>
      <c r="L397" t="s">
        <v>23</v>
      </c>
      <c r="M397" t="s">
        <v>242</v>
      </c>
      <c r="N397">
        <v>0</v>
      </c>
      <c r="O397" t="s">
        <v>242</v>
      </c>
      <c r="P397" t="s">
        <v>1124</v>
      </c>
      <c r="R397">
        <v>0</v>
      </c>
      <c r="S397" t="s">
        <v>1128</v>
      </c>
    </row>
    <row r="398" spans="9:19" hidden="1" x14ac:dyDescent="0.35">
      <c r="I398" t="s">
        <v>1516</v>
      </c>
      <c r="J398" t="s">
        <v>860</v>
      </c>
      <c r="K398" t="s">
        <v>377</v>
      </c>
      <c r="L398" t="s">
        <v>23</v>
      </c>
      <c r="M398" t="s">
        <v>242</v>
      </c>
      <c r="N398">
        <v>1</v>
      </c>
      <c r="O398" t="s">
        <v>242</v>
      </c>
      <c r="P398" t="s">
        <v>1124</v>
      </c>
      <c r="R398">
        <v>1</v>
      </c>
      <c r="S398" t="s">
        <v>1125</v>
      </c>
    </row>
    <row r="399" spans="9:19" hidden="1" x14ac:dyDescent="0.35">
      <c r="I399" t="s">
        <v>1517</v>
      </c>
      <c r="J399" t="s">
        <v>861</v>
      </c>
      <c r="K399" t="s">
        <v>378</v>
      </c>
      <c r="L399" t="s">
        <v>23</v>
      </c>
      <c r="M399" t="s">
        <v>242</v>
      </c>
      <c r="N399">
        <v>1</v>
      </c>
      <c r="O399" t="s">
        <v>242</v>
      </c>
      <c r="P399" t="s">
        <v>1124</v>
      </c>
      <c r="R399">
        <v>1</v>
      </c>
      <c r="S399" t="s">
        <v>1125</v>
      </c>
    </row>
    <row r="400" spans="9:19" hidden="1" x14ac:dyDescent="0.35">
      <c r="I400" t="s">
        <v>1518</v>
      </c>
      <c r="J400" t="s">
        <v>862</v>
      </c>
      <c r="K400" t="s">
        <v>379</v>
      </c>
      <c r="L400" t="s">
        <v>23</v>
      </c>
      <c r="M400" t="s">
        <v>242</v>
      </c>
      <c r="N400">
        <v>3</v>
      </c>
      <c r="O400" t="s">
        <v>242</v>
      </c>
      <c r="P400" t="s">
        <v>1124</v>
      </c>
      <c r="R400">
        <v>3</v>
      </c>
      <c r="S400" t="s">
        <v>1125</v>
      </c>
    </row>
    <row r="401" spans="9:19" hidden="1" x14ac:dyDescent="0.35">
      <c r="I401" t="s">
        <v>1519</v>
      </c>
      <c r="J401" t="s">
        <v>862</v>
      </c>
      <c r="K401" t="s">
        <v>379</v>
      </c>
      <c r="L401" t="s">
        <v>23</v>
      </c>
      <c r="M401" t="s">
        <v>242</v>
      </c>
      <c r="N401">
        <v>0</v>
      </c>
      <c r="O401" t="s">
        <v>242</v>
      </c>
      <c r="P401" t="s">
        <v>1124</v>
      </c>
      <c r="R401">
        <v>0</v>
      </c>
      <c r="S401" t="s">
        <v>1128</v>
      </c>
    </row>
    <row r="402" spans="9:19" hidden="1" x14ac:dyDescent="0.35">
      <c r="I402" t="s">
        <v>1520</v>
      </c>
      <c r="J402" t="s">
        <v>380</v>
      </c>
      <c r="K402" t="s">
        <v>381</v>
      </c>
      <c r="L402" t="s">
        <v>23</v>
      </c>
      <c r="M402" t="s">
        <v>242</v>
      </c>
      <c r="N402">
        <v>6</v>
      </c>
      <c r="O402" t="s">
        <v>242</v>
      </c>
      <c r="P402" t="s">
        <v>1124</v>
      </c>
      <c r="R402">
        <v>6</v>
      </c>
      <c r="S402" t="s">
        <v>1125</v>
      </c>
    </row>
    <row r="403" spans="9:19" hidden="1" x14ac:dyDescent="0.35">
      <c r="I403" t="s">
        <v>1521</v>
      </c>
      <c r="J403" t="s">
        <v>382</v>
      </c>
      <c r="K403" t="s">
        <v>383</v>
      </c>
      <c r="L403" t="s">
        <v>23</v>
      </c>
      <c r="M403" t="s">
        <v>242</v>
      </c>
      <c r="N403">
        <v>0</v>
      </c>
      <c r="O403" t="s">
        <v>242</v>
      </c>
      <c r="P403" t="s">
        <v>1124</v>
      </c>
      <c r="R403">
        <v>0</v>
      </c>
      <c r="S403" t="s">
        <v>1128</v>
      </c>
    </row>
    <row r="404" spans="9:19" hidden="1" x14ac:dyDescent="0.35">
      <c r="I404" t="s">
        <v>1522</v>
      </c>
      <c r="J404" t="s">
        <v>380</v>
      </c>
      <c r="K404" t="s">
        <v>384</v>
      </c>
      <c r="L404" t="s">
        <v>23</v>
      </c>
      <c r="M404" t="s">
        <v>242</v>
      </c>
      <c r="N404">
        <v>2</v>
      </c>
      <c r="O404" t="s">
        <v>242</v>
      </c>
      <c r="P404" t="s">
        <v>1124</v>
      </c>
      <c r="R404">
        <v>2</v>
      </c>
      <c r="S404" t="s">
        <v>1125</v>
      </c>
    </row>
    <row r="405" spans="9:19" hidden="1" x14ac:dyDescent="0.35">
      <c r="I405" t="s">
        <v>1523</v>
      </c>
      <c r="J405" t="s">
        <v>863</v>
      </c>
      <c r="K405" t="s">
        <v>385</v>
      </c>
      <c r="L405" t="s">
        <v>23</v>
      </c>
      <c r="M405" t="s">
        <v>242</v>
      </c>
      <c r="N405">
        <v>1</v>
      </c>
      <c r="O405" t="s">
        <v>242</v>
      </c>
      <c r="P405" t="s">
        <v>1124</v>
      </c>
      <c r="R405">
        <v>1</v>
      </c>
      <c r="S405" t="s">
        <v>1125</v>
      </c>
    </row>
    <row r="406" spans="9:19" hidden="1" x14ac:dyDescent="0.35">
      <c r="I406" t="s">
        <v>1524</v>
      </c>
      <c r="J406" t="s">
        <v>864</v>
      </c>
      <c r="K406" t="s">
        <v>386</v>
      </c>
      <c r="L406" t="s">
        <v>23</v>
      </c>
      <c r="M406" t="s">
        <v>242</v>
      </c>
      <c r="N406">
        <v>1</v>
      </c>
      <c r="O406" t="s">
        <v>242</v>
      </c>
      <c r="P406" t="s">
        <v>1124</v>
      </c>
      <c r="R406">
        <v>1</v>
      </c>
      <c r="S406" t="s">
        <v>1125</v>
      </c>
    </row>
    <row r="407" spans="9:19" hidden="1" x14ac:dyDescent="0.35">
      <c r="I407" t="s">
        <v>1525</v>
      </c>
      <c r="J407" t="s">
        <v>865</v>
      </c>
      <c r="K407" t="s">
        <v>387</v>
      </c>
      <c r="L407" t="s">
        <v>23</v>
      </c>
      <c r="M407" t="s">
        <v>242</v>
      </c>
      <c r="N407">
        <v>1</v>
      </c>
      <c r="O407" t="s">
        <v>242</v>
      </c>
      <c r="P407" t="s">
        <v>1124</v>
      </c>
      <c r="R407">
        <v>1</v>
      </c>
      <c r="S407" t="s">
        <v>1125</v>
      </c>
    </row>
    <row r="408" spans="9:19" hidden="1" x14ac:dyDescent="0.35">
      <c r="I408" t="s">
        <v>1526</v>
      </c>
      <c r="J408" t="s">
        <v>864</v>
      </c>
      <c r="K408" t="s">
        <v>388</v>
      </c>
      <c r="L408" t="s">
        <v>23</v>
      </c>
      <c r="M408" t="s">
        <v>242</v>
      </c>
      <c r="N408">
        <v>1</v>
      </c>
      <c r="O408" t="s">
        <v>242</v>
      </c>
      <c r="P408" t="s">
        <v>1124</v>
      </c>
      <c r="R408">
        <v>1</v>
      </c>
      <c r="S408" t="s">
        <v>1125</v>
      </c>
    </row>
    <row r="409" spans="9:19" hidden="1" x14ac:dyDescent="0.35">
      <c r="I409" t="s">
        <v>1527</v>
      </c>
      <c r="J409" t="s">
        <v>866</v>
      </c>
      <c r="K409" t="s">
        <v>389</v>
      </c>
      <c r="L409" t="s">
        <v>23</v>
      </c>
      <c r="M409" t="s">
        <v>242</v>
      </c>
      <c r="N409">
        <v>1</v>
      </c>
      <c r="O409" t="s">
        <v>242</v>
      </c>
      <c r="P409" t="s">
        <v>1124</v>
      </c>
      <c r="R409">
        <v>1</v>
      </c>
      <c r="S409" t="s">
        <v>1125</v>
      </c>
    </row>
    <row r="410" spans="9:19" hidden="1" x14ac:dyDescent="0.35">
      <c r="I410" t="s">
        <v>1528</v>
      </c>
      <c r="J410" t="s">
        <v>867</v>
      </c>
      <c r="K410" t="s">
        <v>197</v>
      </c>
      <c r="L410" t="s">
        <v>23</v>
      </c>
      <c r="M410" t="s">
        <v>242</v>
      </c>
      <c r="N410">
        <v>12</v>
      </c>
      <c r="O410" t="s">
        <v>242</v>
      </c>
      <c r="P410" t="s">
        <v>1124</v>
      </c>
      <c r="R410">
        <v>12</v>
      </c>
      <c r="S410" t="s">
        <v>1125</v>
      </c>
    </row>
    <row r="411" spans="9:19" hidden="1" x14ac:dyDescent="0.35">
      <c r="I411" t="s">
        <v>1529</v>
      </c>
      <c r="J411" t="s">
        <v>390</v>
      </c>
      <c r="K411" t="s">
        <v>391</v>
      </c>
      <c r="L411" t="s">
        <v>23</v>
      </c>
      <c r="M411" t="s">
        <v>242</v>
      </c>
      <c r="N411">
        <v>3</v>
      </c>
      <c r="O411" t="s">
        <v>242</v>
      </c>
      <c r="P411" t="s">
        <v>1124</v>
      </c>
      <c r="R411">
        <v>3</v>
      </c>
      <c r="S411" t="s">
        <v>1125</v>
      </c>
    </row>
    <row r="412" spans="9:19" hidden="1" x14ac:dyDescent="0.35">
      <c r="I412" t="s">
        <v>1530</v>
      </c>
      <c r="J412" t="s">
        <v>390</v>
      </c>
      <c r="K412" t="s">
        <v>391</v>
      </c>
      <c r="L412" t="s">
        <v>23</v>
      </c>
      <c r="M412" t="s">
        <v>242</v>
      </c>
      <c r="N412">
        <v>0</v>
      </c>
      <c r="O412" t="s">
        <v>242</v>
      </c>
      <c r="P412" t="s">
        <v>1124</v>
      </c>
      <c r="R412">
        <v>0</v>
      </c>
      <c r="S412" t="s">
        <v>1128</v>
      </c>
    </row>
    <row r="413" spans="9:19" hidden="1" x14ac:dyDescent="0.35">
      <c r="I413" t="s">
        <v>1531</v>
      </c>
      <c r="J413" t="s">
        <v>868</v>
      </c>
      <c r="K413" t="s">
        <v>392</v>
      </c>
      <c r="L413" t="s">
        <v>23</v>
      </c>
      <c r="M413" t="s">
        <v>242</v>
      </c>
      <c r="N413">
        <v>3</v>
      </c>
      <c r="O413" t="s">
        <v>242</v>
      </c>
      <c r="P413" t="s">
        <v>1124</v>
      </c>
      <c r="R413">
        <v>3</v>
      </c>
      <c r="S413" t="s">
        <v>1125</v>
      </c>
    </row>
    <row r="414" spans="9:19" hidden="1" x14ac:dyDescent="0.35">
      <c r="I414" t="s">
        <v>1532</v>
      </c>
      <c r="J414" t="s">
        <v>868</v>
      </c>
      <c r="K414" t="s">
        <v>392</v>
      </c>
      <c r="L414" t="s">
        <v>23</v>
      </c>
      <c r="M414" t="s">
        <v>242</v>
      </c>
      <c r="N414">
        <v>0</v>
      </c>
      <c r="O414" t="s">
        <v>242</v>
      </c>
      <c r="P414" t="s">
        <v>1124</v>
      </c>
      <c r="R414">
        <v>0</v>
      </c>
      <c r="S414" t="s">
        <v>1128</v>
      </c>
    </row>
    <row r="415" spans="9:19" hidden="1" x14ac:dyDescent="0.35">
      <c r="I415" t="s">
        <v>1533</v>
      </c>
      <c r="J415" t="s">
        <v>869</v>
      </c>
      <c r="K415" t="s">
        <v>229</v>
      </c>
      <c r="L415" t="s">
        <v>23</v>
      </c>
      <c r="M415" t="s">
        <v>242</v>
      </c>
      <c r="N415">
        <v>2</v>
      </c>
      <c r="O415" t="s">
        <v>242</v>
      </c>
      <c r="P415" t="s">
        <v>1124</v>
      </c>
      <c r="R415">
        <v>2</v>
      </c>
      <c r="S415" t="s">
        <v>1125</v>
      </c>
    </row>
    <row r="416" spans="9:19" hidden="1" x14ac:dyDescent="0.35">
      <c r="I416" t="s">
        <v>1534</v>
      </c>
      <c r="J416" t="s">
        <v>869</v>
      </c>
      <c r="K416" t="s">
        <v>229</v>
      </c>
      <c r="L416" t="s">
        <v>23</v>
      </c>
      <c r="M416" t="s">
        <v>242</v>
      </c>
      <c r="N416">
        <v>0</v>
      </c>
      <c r="O416" t="s">
        <v>242</v>
      </c>
      <c r="P416" t="s">
        <v>1124</v>
      </c>
      <c r="R416">
        <v>0</v>
      </c>
      <c r="S416" t="s">
        <v>1128</v>
      </c>
    </row>
    <row r="417" spans="9:19" hidden="1" x14ac:dyDescent="0.35">
      <c r="I417" t="s">
        <v>1535</v>
      </c>
      <c r="J417" t="s">
        <v>870</v>
      </c>
      <c r="K417" t="s">
        <v>393</v>
      </c>
      <c r="L417" t="s">
        <v>23</v>
      </c>
      <c r="M417" t="s">
        <v>242</v>
      </c>
      <c r="N417">
        <v>7</v>
      </c>
      <c r="O417" t="s">
        <v>242</v>
      </c>
      <c r="P417" t="s">
        <v>1124</v>
      </c>
      <c r="R417">
        <v>7</v>
      </c>
      <c r="S417" t="s">
        <v>1125</v>
      </c>
    </row>
    <row r="418" spans="9:19" hidden="1" x14ac:dyDescent="0.35">
      <c r="I418" t="s">
        <v>1536</v>
      </c>
      <c r="J418" t="s">
        <v>870</v>
      </c>
      <c r="K418" t="s">
        <v>393</v>
      </c>
      <c r="L418" t="s">
        <v>23</v>
      </c>
      <c r="M418" t="s">
        <v>242</v>
      </c>
      <c r="N418">
        <v>0</v>
      </c>
      <c r="O418" t="s">
        <v>242</v>
      </c>
      <c r="P418" t="s">
        <v>1124</v>
      </c>
      <c r="R418">
        <v>0</v>
      </c>
      <c r="S418" t="s">
        <v>1128</v>
      </c>
    </row>
    <row r="419" spans="9:19" hidden="1" x14ac:dyDescent="0.35">
      <c r="I419" t="s">
        <v>1537</v>
      </c>
      <c r="J419" t="s">
        <v>871</v>
      </c>
      <c r="K419" t="s">
        <v>394</v>
      </c>
      <c r="L419" t="s">
        <v>23</v>
      </c>
      <c r="M419" t="s">
        <v>242</v>
      </c>
      <c r="N419">
        <v>2</v>
      </c>
      <c r="O419" t="s">
        <v>242</v>
      </c>
      <c r="P419" t="s">
        <v>1124</v>
      </c>
      <c r="R419">
        <v>2</v>
      </c>
      <c r="S419" t="s">
        <v>1125</v>
      </c>
    </row>
    <row r="420" spans="9:19" hidden="1" x14ac:dyDescent="0.35">
      <c r="I420" t="s">
        <v>1538</v>
      </c>
      <c r="J420" t="s">
        <v>872</v>
      </c>
      <c r="K420" t="s">
        <v>34</v>
      </c>
      <c r="L420" t="s">
        <v>23</v>
      </c>
      <c r="M420" t="s">
        <v>242</v>
      </c>
      <c r="N420">
        <v>4</v>
      </c>
      <c r="O420" t="s">
        <v>242</v>
      </c>
      <c r="P420" t="s">
        <v>1124</v>
      </c>
      <c r="R420">
        <v>4</v>
      </c>
      <c r="S420" t="s">
        <v>1125</v>
      </c>
    </row>
    <row r="421" spans="9:19" hidden="1" x14ac:dyDescent="0.35">
      <c r="I421" t="s">
        <v>1539</v>
      </c>
      <c r="J421" t="s">
        <v>872</v>
      </c>
      <c r="K421" t="s">
        <v>34</v>
      </c>
      <c r="L421" t="s">
        <v>23</v>
      </c>
      <c r="M421" t="s">
        <v>242</v>
      </c>
      <c r="N421">
        <v>0</v>
      </c>
      <c r="O421" t="s">
        <v>242</v>
      </c>
      <c r="P421" t="s">
        <v>1124</v>
      </c>
      <c r="R421">
        <v>0</v>
      </c>
      <c r="S421" t="s">
        <v>1128</v>
      </c>
    </row>
    <row r="422" spans="9:19" hidden="1" x14ac:dyDescent="0.35">
      <c r="I422" t="s">
        <v>1540</v>
      </c>
      <c r="J422" t="s">
        <v>395</v>
      </c>
      <c r="K422" t="s">
        <v>396</v>
      </c>
      <c r="L422" t="s">
        <v>23</v>
      </c>
      <c r="M422" t="s">
        <v>242</v>
      </c>
      <c r="N422">
        <v>4</v>
      </c>
      <c r="O422" t="s">
        <v>242</v>
      </c>
      <c r="P422" t="s">
        <v>1124</v>
      </c>
      <c r="R422">
        <v>4</v>
      </c>
      <c r="S422" t="s">
        <v>1125</v>
      </c>
    </row>
    <row r="423" spans="9:19" hidden="1" x14ac:dyDescent="0.35">
      <c r="I423" t="s">
        <v>1541</v>
      </c>
      <c r="J423" t="s">
        <v>395</v>
      </c>
      <c r="K423" t="s">
        <v>396</v>
      </c>
      <c r="L423" t="s">
        <v>23</v>
      </c>
      <c r="M423" t="s">
        <v>242</v>
      </c>
      <c r="N423">
        <v>0</v>
      </c>
      <c r="O423" t="s">
        <v>242</v>
      </c>
      <c r="P423" t="s">
        <v>1124</v>
      </c>
      <c r="R423">
        <v>0</v>
      </c>
      <c r="S423" t="s">
        <v>1128</v>
      </c>
    </row>
    <row r="424" spans="9:19" hidden="1" x14ac:dyDescent="0.35">
      <c r="I424" t="s">
        <v>1542</v>
      </c>
      <c r="J424" t="s">
        <v>873</v>
      </c>
      <c r="K424" t="s">
        <v>110</v>
      </c>
      <c r="L424" t="s">
        <v>23</v>
      </c>
      <c r="M424" t="s">
        <v>242</v>
      </c>
      <c r="N424">
        <v>5</v>
      </c>
      <c r="O424" t="s">
        <v>242</v>
      </c>
      <c r="P424" t="s">
        <v>1124</v>
      </c>
      <c r="R424">
        <v>5</v>
      </c>
      <c r="S424" t="s">
        <v>1125</v>
      </c>
    </row>
    <row r="425" spans="9:19" hidden="1" x14ac:dyDescent="0.35">
      <c r="I425" t="s">
        <v>1543</v>
      </c>
      <c r="J425" t="s">
        <v>873</v>
      </c>
      <c r="K425" t="s">
        <v>110</v>
      </c>
      <c r="L425" t="s">
        <v>23</v>
      </c>
      <c r="M425" t="s">
        <v>242</v>
      </c>
      <c r="N425">
        <v>0</v>
      </c>
      <c r="O425" t="s">
        <v>242</v>
      </c>
      <c r="P425" t="s">
        <v>1124</v>
      </c>
      <c r="R425">
        <v>0</v>
      </c>
      <c r="S425" t="s">
        <v>1128</v>
      </c>
    </row>
    <row r="426" spans="9:19" hidden="1" x14ac:dyDescent="0.35">
      <c r="I426" t="s">
        <v>1544</v>
      </c>
      <c r="J426" t="s">
        <v>874</v>
      </c>
      <c r="K426" t="s">
        <v>112</v>
      </c>
      <c r="L426" t="s">
        <v>23</v>
      </c>
      <c r="M426" t="s">
        <v>242</v>
      </c>
      <c r="N426">
        <v>2</v>
      </c>
      <c r="O426" t="s">
        <v>242</v>
      </c>
      <c r="P426" t="s">
        <v>1124</v>
      </c>
      <c r="R426">
        <v>2</v>
      </c>
      <c r="S426" t="s">
        <v>1125</v>
      </c>
    </row>
    <row r="427" spans="9:19" hidden="1" x14ac:dyDescent="0.35">
      <c r="I427" t="s">
        <v>1545</v>
      </c>
      <c r="J427" t="s">
        <v>874</v>
      </c>
      <c r="K427" t="s">
        <v>112</v>
      </c>
      <c r="L427" t="s">
        <v>23</v>
      </c>
      <c r="M427" t="s">
        <v>242</v>
      </c>
      <c r="N427">
        <v>0</v>
      </c>
      <c r="O427" t="s">
        <v>242</v>
      </c>
      <c r="P427" t="s">
        <v>1124</v>
      </c>
      <c r="R427">
        <v>0</v>
      </c>
      <c r="S427" t="s">
        <v>1128</v>
      </c>
    </row>
    <row r="428" spans="9:19" hidden="1" x14ac:dyDescent="0.35">
      <c r="I428" t="s">
        <v>1546</v>
      </c>
      <c r="J428" t="s">
        <v>875</v>
      </c>
      <c r="K428" t="s">
        <v>397</v>
      </c>
      <c r="L428" t="s">
        <v>23</v>
      </c>
      <c r="M428" t="s">
        <v>242</v>
      </c>
      <c r="N428">
        <v>5</v>
      </c>
      <c r="O428" t="s">
        <v>242</v>
      </c>
      <c r="P428" t="s">
        <v>1124</v>
      </c>
      <c r="R428">
        <v>5</v>
      </c>
      <c r="S428" t="s">
        <v>1125</v>
      </c>
    </row>
    <row r="429" spans="9:19" hidden="1" x14ac:dyDescent="0.35">
      <c r="I429" t="s">
        <v>1547</v>
      </c>
      <c r="J429" t="s">
        <v>875</v>
      </c>
      <c r="K429" t="s">
        <v>397</v>
      </c>
      <c r="L429" t="s">
        <v>23</v>
      </c>
      <c r="M429" t="s">
        <v>242</v>
      </c>
      <c r="N429">
        <v>0</v>
      </c>
      <c r="O429" t="s">
        <v>242</v>
      </c>
      <c r="P429" t="s">
        <v>1124</v>
      </c>
      <c r="R429">
        <v>0</v>
      </c>
      <c r="S429" t="s">
        <v>1128</v>
      </c>
    </row>
    <row r="430" spans="9:19" hidden="1" x14ac:dyDescent="0.35">
      <c r="I430" t="s">
        <v>1548</v>
      </c>
      <c r="J430" t="s">
        <v>876</v>
      </c>
      <c r="K430" t="s">
        <v>398</v>
      </c>
      <c r="L430" t="s">
        <v>23</v>
      </c>
      <c r="M430" t="s">
        <v>242</v>
      </c>
      <c r="N430">
        <v>4</v>
      </c>
      <c r="O430" t="s">
        <v>242</v>
      </c>
      <c r="P430" t="s">
        <v>1124</v>
      </c>
      <c r="R430">
        <v>4</v>
      </c>
      <c r="S430" t="s">
        <v>1125</v>
      </c>
    </row>
    <row r="431" spans="9:19" hidden="1" x14ac:dyDescent="0.35">
      <c r="I431" t="s">
        <v>1549</v>
      </c>
      <c r="J431" t="s">
        <v>876</v>
      </c>
      <c r="K431" t="s">
        <v>398</v>
      </c>
      <c r="L431" t="s">
        <v>23</v>
      </c>
      <c r="M431" t="s">
        <v>242</v>
      </c>
      <c r="N431">
        <v>0</v>
      </c>
      <c r="O431" t="s">
        <v>242</v>
      </c>
      <c r="P431" t="s">
        <v>1124</v>
      </c>
      <c r="R431">
        <v>0</v>
      </c>
      <c r="S431" t="s">
        <v>1128</v>
      </c>
    </row>
    <row r="432" spans="9:19" hidden="1" x14ac:dyDescent="0.35">
      <c r="I432" t="s">
        <v>1550</v>
      </c>
      <c r="J432" t="s">
        <v>877</v>
      </c>
      <c r="K432" t="s">
        <v>399</v>
      </c>
      <c r="L432" t="s">
        <v>23</v>
      </c>
      <c r="M432" t="s">
        <v>242</v>
      </c>
      <c r="N432">
        <v>4</v>
      </c>
      <c r="O432" t="s">
        <v>242</v>
      </c>
      <c r="P432" t="s">
        <v>1124</v>
      </c>
      <c r="R432">
        <v>4</v>
      </c>
      <c r="S432" t="s">
        <v>1125</v>
      </c>
    </row>
    <row r="433" spans="9:19" hidden="1" x14ac:dyDescent="0.35">
      <c r="I433" t="s">
        <v>1551</v>
      </c>
      <c r="J433" t="s">
        <v>877</v>
      </c>
      <c r="K433" t="s">
        <v>399</v>
      </c>
      <c r="L433" t="s">
        <v>23</v>
      </c>
      <c r="M433" t="s">
        <v>242</v>
      </c>
      <c r="N433">
        <v>0</v>
      </c>
      <c r="O433" t="s">
        <v>242</v>
      </c>
      <c r="P433" t="s">
        <v>1124</v>
      </c>
      <c r="R433">
        <v>0</v>
      </c>
      <c r="S433" t="s">
        <v>1128</v>
      </c>
    </row>
    <row r="434" spans="9:19" hidden="1" x14ac:dyDescent="0.35">
      <c r="I434" t="s">
        <v>1552</v>
      </c>
      <c r="J434" t="s">
        <v>878</v>
      </c>
      <c r="K434" t="s">
        <v>400</v>
      </c>
      <c r="L434" t="s">
        <v>23</v>
      </c>
      <c r="M434" t="s">
        <v>242</v>
      </c>
      <c r="N434">
        <v>1</v>
      </c>
      <c r="O434" t="s">
        <v>242</v>
      </c>
      <c r="P434" t="s">
        <v>1124</v>
      </c>
      <c r="R434">
        <v>1</v>
      </c>
      <c r="S434" t="s">
        <v>1125</v>
      </c>
    </row>
    <row r="435" spans="9:19" hidden="1" x14ac:dyDescent="0.35">
      <c r="I435" t="s">
        <v>1553</v>
      </c>
      <c r="J435" t="s">
        <v>879</v>
      </c>
      <c r="K435" t="s">
        <v>401</v>
      </c>
      <c r="L435" t="s">
        <v>23</v>
      </c>
      <c r="M435" t="s">
        <v>242</v>
      </c>
      <c r="N435">
        <v>1</v>
      </c>
      <c r="O435" t="s">
        <v>242</v>
      </c>
      <c r="P435" t="s">
        <v>1124</v>
      </c>
      <c r="R435">
        <v>1</v>
      </c>
      <c r="S435" t="s">
        <v>1125</v>
      </c>
    </row>
    <row r="436" spans="9:19" hidden="1" x14ac:dyDescent="0.35">
      <c r="I436" t="s">
        <v>1554</v>
      </c>
      <c r="J436" t="s">
        <v>880</v>
      </c>
      <c r="K436" t="s">
        <v>402</v>
      </c>
      <c r="L436" t="s">
        <v>23</v>
      </c>
      <c r="M436" t="s">
        <v>242</v>
      </c>
      <c r="N436">
        <v>1</v>
      </c>
      <c r="O436" t="s">
        <v>242</v>
      </c>
      <c r="P436" t="s">
        <v>1124</v>
      </c>
      <c r="R436">
        <v>1</v>
      </c>
      <c r="S436" t="s">
        <v>1125</v>
      </c>
    </row>
    <row r="437" spans="9:19" hidden="1" x14ac:dyDescent="0.35">
      <c r="I437" t="s">
        <v>1555</v>
      </c>
      <c r="J437" t="s">
        <v>880</v>
      </c>
      <c r="K437" t="s">
        <v>403</v>
      </c>
      <c r="L437" t="s">
        <v>23</v>
      </c>
      <c r="M437" t="s">
        <v>242</v>
      </c>
      <c r="N437">
        <v>1</v>
      </c>
      <c r="O437" t="s">
        <v>242</v>
      </c>
      <c r="P437" t="s">
        <v>1124</v>
      </c>
      <c r="R437">
        <v>1</v>
      </c>
      <c r="S437" t="s">
        <v>1125</v>
      </c>
    </row>
    <row r="438" spans="9:19" hidden="1" x14ac:dyDescent="0.35">
      <c r="I438" t="s">
        <v>1556</v>
      </c>
      <c r="J438" t="s">
        <v>880</v>
      </c>
      <c r="K438" t="s">
        <v>404</v>
      </c>
      <c r="L438" t="s">
        <v>23</v>
      </c>
      <c r="M438" t="s">
        <v>242</v>
      </c>
      <c r="N438">
        <v>1</v>
      </c>
      <c r="O438" t="s">
        <v>242</v>
      </c>
      <c r="P438" t="s">
        <v>1124</v>
      </c>
      <c r="R438">
        <v>1</v>
      </c>
      <c r="S438" t="s">
        <v>1125</v>
      </c>
    </row>
    <row r="439" spans="9:19" hidden="1" x14ac:dyDescent="0.35">
      <c r="I439" t="s">
        <v>1557</v>
      </c>
      <c r="J439" t="s">
        <v>881</v>
      </c>
      <c r="K439" t="s">
        <v>405</v>
      </c>
      <c r="L439" t="s">
        <v>23</v>
      </c>
      <c r="M439" t="s">
        <v>242</v>
      </c>
      <c r="N439">
        <v>1</v>
      </c>
      <c r="O439" t="s">
        <v>242</v>
      </c>
      <c r="P439" t="s">
        <v>1124</v>
      </c>
      <c r="R439">
        <v>1</v>
      </c>
      <c r="S439" t="s">
        <v>1125</v>
      </c>
    </row>
    <row r="440" spans="9:19" hidden="1" x14ac:dyDescent="0.35">
      <c r="I440" t="s">
        <v>1558</v>
      </c>
      <c r="J440" t="s">
        <v>882</v>
      </c>
      <c r="K440" t="s">
        <v>406</v>
      </c>
      <c r="L440" t="s">
        <v>23</v>
      </c>
      <c r="M440" t="s">
        <v>242</v>
      </c>
      <c r="N440">
        <v>2</v>
      </c>
      <c r="O440" t="s">
        <v>242</v>
      </c>
      <c r="P440" t="s">
        <v>1124</v>
      </c>
      <c r="R440">
        <v>2</v>
      </c>
      <c r="S440" t="s">
        <v>1125</v>
      </c>
    </row>
    <row r="441" spans="9:19" hidden="1" x14ac:dyDescent="0.35">
      <c r="I441" t="s">
        <v>1559</v>
      </c>
      <c r="J441" t="s">
        <v>407</v>
      </c>
      <c r="K441" t="s">
        <v>408</v>
      </c>
      <c r="L441" t="s">
        <v>23</v>
      </c>
      <c r="M441" t="s">
        <v>242</v>
      </c>
      <c r="N441">
        <v>1</v>
      </c>
      <c r="O441" t="s">
        <v>242</v>
      </c>
      <c r="P441" t="s">
        <v>1124</v>
      </c>
      <c r="R441">
        <v>1</v>
      </c>
      <c r="S441" t="s">
        <v>1125</v>
      </c>
    </row>
    <row r="442" spans="9:19" hidden="1" x14ac:dyDescent="0.35">
      <c r="I442" t="s">
        <v>1560</v>
      </c>
      <c r="J442" t="s">
        <v>409</v>
      </c>
      <c r="K442" t="s">
        <v>410</v>
      </c>
      <c r="L442" t="s">
        <v>23</v>
      </c>
      <c r="M442" t="s">
        <v>242</v>
      </c>
      <c r="N442">
        <v>1</v>
      </c>
      <c r="O442" t="s">
        <v>242</v>
      </c>
      <c r="P442" t="s">
        <v>1124</v>
      </c>
      <c r="R442">
        <v>1</v>
      </c>
      <c r="S442" t="s">
        <v>1125</v>
      </c>
    </row>
    <row r="443" spans="9:19" hidden="1" x14ac:dyDescent="0.35">
      <c r="I443" t="s">
        <v>1561</v>
      </c>
      <c r="J443" t="s">
        <v>409</v>
      </c>
      <c r="K443" t="s">
        <v>411</v>
      </c>
      <c r="L443" t="s">
        <v>23</v>
      </c>
      <c r="M443" t="s">
        <v>242</v>
      </c>
      <c r="N443">
        <v>1</v>
      </c>
      <c r="O443" t="s">
        <v>242</v>
      </c>
      <c r="P443" t="s">
        <v>1124</v>
      </c>
      <c r="R443">
        <v>1</v>
      </c>
      <c r="S443" t="s">
        <v>1125</v>
      </c>
    </row>
    <row r="444" spans="9:19" hidden="1" x14ac:dyDescent="0.35">
      <c r="I444" t="s">
        <v>1562</v>
      </c>
      <c r="J444" t="s">
        <v>860</v>
      </c>
      <c r="K444" t="s">
        <v>412</v>
      </c>
      <c r="L444" t="s">
        <v>23</v>
      </c>
      <c r="M444" t="s">
        <v>242</v>
      </c>
      <c r="N444">
        <v>1</v>
      </c>
      <c r="O444" t="s">
        <v>242</v>
      </c>
      <c r="P444" t="s">
        <v>1124</v>
      </c>
      <c r="R444">
        <v>1</v>
      </c>
      <c r="S444" t="s">
        <v>1125</v>
      </c>
    </row>
    <row r="445" spans="9:19" hidden="1" x14ac:dyDescent="0.35">
      <c r="I445" t="s">
        <v>1563</v>
      </c>
      <c r="J445" t="s">
        <v>860</v>
      </c>
      <c r="K445" t="s">
        <v>412</v>
      </c>
      <c r="L445" t="s">
        <v>23</v>
      </c>
      <c r="M445" t="s">
        <v>242</v>
      </c>
      <c r="N445">
        <v>1</v>
      </c>
      <c r="O445" t="s">
        <v>242</v>
      </c>
      <c r="P445" t="s">
        <v>1124</v>
      </c>
      <c r="R445">
        <v>1</v>
      </c>
      <c r="S445" t="s">
        <v>1125</v>
      </c>
    </row>
    <row r="446" spans="9:19" hidden="1" x14ac:dyDescent="0.35">
      <c r="I446" t="s">
        <v>1564</v>
      </c>
      <c r="J446" t="s">
        <v>883</v>
      </c>
      <c r="K446" t="s">
        <v>413</v>
      </c>
      <c r="L446" t="s">
        <v>23</v>
      </c>
      <c r="M446" t="s">
        <v>242</v>
      </c>
      <c r="N446">
        <v>1</v>
      </c>
      <c r="O446" t="s">
        <v>242</v>
      </c>
      <c r="P446" t="s">
        <v>1124</v>
      </c>
      <c r="R446">
        <v>1</v>
      </c>
      <c r="S446" t="s">
        <v>1125</v>
      </c>
    </row>
    <row r="447" spans="9:19" hidden="1" x14ac:dyDescent="0.35">
      <c r="I447" t="s">
        <v>1565</v>
      </c>
      <c r="J447" t="s">
        <v>884</v>
      </c>
      <c r="K447" t="s">
        <v>414</v>
      </c>
      <c r="L447" t="s">
        <v>23</v>
      </c>
      <c r="M447" t="s">
        <v>242</v>
      </c>
      <c r="N447">
        <v>1</v>
      </c>
      <c r="O447" t="s">
        <v>242</v>
      </c>
      <c r="P447" t="s">
        <v>1124</v>
      </c>
      <c r="R447">
        <v>1</v>
      </c>
      <c r="S447" t="s">
        <v>1125</v>
      </c>
    </row>
    <row r="448" spans="9:19" hidden="1" x14ac:dyDescent="0.35">
      <c r="I448" t="s">
        <v>1566</v>
      </c>
      <c r="J448" t="s">
        <v>415</v>
      </c>
      <c r="K448" t="s">
        <v>416</v>
      </c>
      <c r="L448" t="s">
        <v>23</v>
      </c>
      <c r="M448" t="s">
        <v>242</v>
      </c>
      <c r="N448">
        <v>1</v>
      </c>
      <c r="O448" t="s">
        <v>242</v>
      </c>
      <c r="P448" t="s">
        <v>1124</v>
      </c>
      <c r="R448">
        <v>1</v>
      </c>
      <c r="S448" t="s">
        <v>1125</v>
      </c>
    </row>
    <row r="449" spans="9:19" hidden="1" x14ac:dyDescent="0.35">
      <c r="I449" t="s">
        <v>1567</v>
      </c>
      <c r="J449" t="s">
        <v>885</v>
      </c>
      <c r="K449" t="s">
        <v>417</v>
      </c>
      <c r="L449" t="s">
        <v>23</v>
      </c>
      <c r="M449" t="s">
        <v>242</v>
      </c>
      <c r="N449">
        <v>4</v>
      </c>
      <c r="O449" t="s">
        <v>242</v>
      </c>
      <c r="P449" t="s">
        <v>1124</v>
      </c>
      <c r="R449">
        <v>4</v>
      </c>
      <c r="S449" t="s">
        <v>1125</v>
      </c>
    </row>
    <row r="450" spans="9:19" hidden="1" x14ac:dyDescent="0.35">
      <c r="I450" t="s">
        <v>1568</v>
      </c>
      <c r="J450" t="s">
        <v>418</v>
      </c>
      <c r="K450" t="s">
        <v>419</v>
      </c>
      <c r="L450" t="s">
        <v>23</v>
      </c>
      <c r="M450" t="s">
        <v>242</v>
      </c>
      <c r="N450">
        <v>1</v>
      </c>
      <c r="O450" t="s">
        <v>242</v>
      </c>
      <c r="P450" t="s">
        <v>1124</v>
      </c>
      <c r="R450">
        <v>1</v>
      </c>
      <c r="S450" t="s">
        <v>1125</v>
      </c>
    </row>
    <row r="451" spans="9:19" hidden="1" x14ac:dyDescent="0.35">
      <c r="I451" t="s">
        <v>1569</v>
      </c>
      <c r="J451" t="s">
        <v>886</v>
      </c>
      <c r="K451" t="s">
        <v>420</v>
      </c>
      <c r="L451" t="s">
        <v>23</v>
      </c>
      <c r="M451" t="s">
        <v>242</v>
      </c>
      <c r="N451">
        <v>2</v>
      </c>
      <c r="O451" t="s">
        <v>242</v>
      </c>
      <c r="P451" t="s">
        <v>1124</v>
      </c>
      <c r="R451">
        <v>2</v>
      </c>
      <c r="S451" t="s">
        <v>1125</v>
      </c>
    </row>
    <row r="452" spans="9:19" hidden="1" x14ac:dyDescent="0.35">
      <c r="I452" t="s">
        <v>1570</v>
      </c>
      <c r="J452" t="s">
        <v>421</v>
      </c>
      <c r="K452" t="s">
        <v>422</v>
      </c>
      <c r="L452" t="s">
        <v>23</v>
      </c>
      <c r="M452" t="s">
        <v>242</v>
      </c>
      <c r="N452">
        <v>2</v>
      </c>
      <c r="O452" t="s">
        <v>242</v>
      </c>
      <c r="P452" t="s">
        <v>1124</v>
      </c>
      <c r="R452">
        <v>2</v>
      </c>
      <c r="S452" t="s">
        <v>1125</v>
      </c>
    </row>
    <row r="453" spans="9:19" hidden="1" x14ac:dyDescent="0.35">
      <c r="I453" t="s">
        <v>1571</v>
      </c>
      <c r="J453" t="s">
        <v>85</v>
      </c>
      <c r="K453" t="s">
        <v>86</v>
      </c>
      <c r="L453" t="s">
        <v>23</v>
      </c>
      <c r="M453" t="s">
        <v>242</v>
      </c>
      <c r="N453">
        <v>1</v>
      </c>
      <c r="O453" t="s">
        <v>242</v>
      </c>
      <c r="P453" t="s">
        <v>1124</v>
      </c>
      <c r="R453">
        <v>1</v>
      </c>
      <c r="S453" t="s">
        <v>1125</v>
      </c>
    </row>
    <row r="454" spans="9:19" hidden="1" x14ac:dyDescent="0.35">
      <c r="I454" t="s">
        <v>1572</v>
      </c>
      <c r="J454" t="s">
        <v>887</v>
      </c>
      <c r="K454" t="s">
        <v>423</v>
      </c>
      <c r="L454" t="s">
        <v>23</v>
      </c>
      <c r="M454" t="s">
        <v>242</v>
      </c>
      <c r="N454">
        <v>1</v>
      </c>
      <c r="O454" t="s">
        <v>242</v>
      </c>
      <c r="P454" t="s">
        <v>1124</v>
      </c>
      <c r="R454">
        <v>1</v>
      </c>
      <c r="S454" t="s">
        <v>1125</v>
      </c>
    </row>
    <row r="455" spans="9:19" hidden="1" x14ac:dyDescent="0.35">
      <c r="I455" t="s">
        <v>1573</v>
      </c>
      <c r="J455" t="s">
        <v>424</v>
      </c>
      <c r="K455" t="s">
        <v>425</v>
      </c>
      <c r="L455" t="s">
        <v>23</v>
      </c>
      <c r="M455" t="s">
        <v>242</v>
      </c>
      <c r="N455">
        <v>2</v>
      </c>
      <c r="O455" t="s">
        <v>242</v>
      </c>
      <c r="P455" t="s">
        <v>1124</v>
      </c>
      <c r="R455">
        <v>2</v>
      </c>
      <c r="S455" t="s">
        <v>1125</v>
      </c>
    </row>
    <row r="456" spans="9:19" hidden="1" x14ac:dyDescent="0.35">
      <c r="I456" t="s">
        <v>1574</v>
      </c>
      <c r="J456" t="s">
        <v>888</v>
      </c>
      <c r="K456" t="s">
        <v>426</v>
      </c>
      <c r="L456" t="s">
        <v>23</v>
      </c>
      <c r="M456" t="s">
        <v>242</v>
      </c>
      <c r="N456">
        <v>1</v>
      </c>
      <c r="O456" t="s">
        <v>242</v>
      </c>
      <c r="P456" t="s">
        <v>1124</v>
      </c>
      <c r="R456">
        <v>1</v>
      </c>
      <c r="S456" t="s">
        <v>1125</v>
      </c>
    </row>
    <row r="457" spans="9:19" hidden="1" x14ac:dyDescent="0.35">
      <c r="I457" t="s">
        <v>1575</v>
      </c>
      <c r="J457" t="s">
        <v>889</v>
      </c>
      <c r="K457" t="s">
        <v>427</v>
      </c>
      <c r="L457" t="s">
        <v>23</v>
      </c>
      <c r="M457" t="s">
        <v>242</v>
      </c>
      <c r="N457">
        <v>1</v>
      </c>
      <c r="O457" t="s">
        <v>242</v>
      </c>
      <c r="P457" t="s">
        <v>1124</v>
      </c>
      <c r="R457">
        <v>1</v>
      </c>
      <c r="S457" t="s">
        <v>1125</v>
      </c>
    </row>
    <row r="458" spans="9:19" hidden="1" x14ac:dyDescent="0.35">
      <c r="I458" t="s">
        <v>1576</v>
      </c>
      <c r="J458" t="s">
        <v>890</v>
      </c>
      <c r="K458" t="s">
        <v>428</v>
      </c>
      <c r="L458" t="s">
        <v>23</v>
      </c>
      <c r="M458" t="s">
        <v>242</v>
      </c>
      <c r="N458">
        <v>2</v>
      </c>
      <c r="O458" t="s">
        <v>242</v>
      </c>
      <c r="P458" t="s">
        <v>1124</v>
      </c>
      <c r="R458">
        <v>2</v>
      </c>
      <c r="S458" t="s">
        <v>1125</v>
      </c>
    </row>
    <row r="459" spans="9:19" hidden="1" x14ac:dyDescent="0.35">
      <c r="I459" t="s">
        <v>1577</v>
      </c>
      <c r="J459" t="s">
        <v>891</v>
      </c>
      <c r="K459" t="s">
        <v>429</v>
      </c>
      <c r="L459" t="s">
        <v>23</v>
      </c>
      <c r="M459" t="s">
        <v>242</v>
      </c>
      <c r="N459">
        <v>2</v>
      </c>
      <c r="O459" t="s">
        <v>242</v>
      </c>
      <c r="P459" t="s">
        <v>1124</v>
      </c>
      <c r="R459">
        <v>2</v>
      </c>
      <c r="S459" t="s">
        <v>1125</v>
      </c>
    </row>
    <row r="460" spans="9:19" hidden="1" x14ac:dyDescent="0.35">
      <c r="I460" t="s">
        <v>1578</v>
      </c>
      <c r="J460" t="s">
        <v>892</v>
      </c>
      <c r="K460" t="s">
        <v>430</v>
      </c>
      <c r="L460" t="s">
        <v>23</v>
      </c>
      <c r="M460" t="s">
        <v>242</v>
      </c>
      <c r="N460">
        <v>1</v>
      </c>
      <c r="O460" t="s">
        <v>242</v>
      </c>
      <c r="P460" t="s">
        <v>1124</v>
      </c>
      <c r="R460">
        <v>1</v>
      </c>
      <c r="S460" t="s">
        <v>1125</v>
      </c>
    </row>
    <row r="461" spans="9:19" hidden="1" x14ac:dyDescent="0.35">
      <c r="I461" t="s">
        <v>1579</v>
      </c>
      <c r="J461" t="s">
        <v>893</v>
      </c>
      <c r="K461" t="s">
        <v>431</v>
      </c>
      <c r="L461" t="s">
        <v>23</v>
      </c>
      <c r="M461" t="s">
        <v>242</v>
      </c>
      <c r="N461">
        <v>1</v>
      </c>
      <c r="O461" t="s">
        <v>242</v>
      </c>
      <c r="P461" t="s">
        <v>1124</v>
      </c>
      <c r="R461">
        <v>1</v>
      </c>
      <c r="S461" t="s">
        <v>1125</v>
      </c>
    </row>
    <row r="462" spans="9:19" hidden="1" x14ac:dyDescent="0.35">
      <c r="I462" t="s">
        <v>1580</v>
      </c>
      <c r="J462" t="s">
        <v>894</v>
      </c>
      <c r="K462" t="s">
        <v>432</v>
      </c>
      <c r="L462" t="s">
        <v>23</v>
      </c>
      <c r="M462" t="s">
        <v>242</v>
      </c>
      <c r="N462">
        <v>1</v>
      </c>
      <c r="O462" t="s">
        <v>242</v>
      </c>
      <c r="P462" t="s">
        <v>1124</v>
      </c>
      <c r="R462">
        <v>1</v>
      </c>
      <c r="S462" t="s">
        <v>1125</v>
      </c>
    </row>
    <row r="463" spans="9:19" hidden="1" x14ac:dyDescent="0.35">
      <c r="I463" t="s">
        <v>1581</v>
      </c>
      <c r="J463" t="s">
        <v>433</v>
      </c>
      <c r="K463" t="s">
        <v>434</v>
      </c>
      <c r="L463" t="s">
        <v>23</v>
      </c>
      <c r="M463" t="s">
        <v>242</v>
      </c>
      <c r="N463">
        <v>0</v>
      </c>
      <c r="O463" t="s">
        <v>242</v>
      </c>
      <c r="P463" t="s">
        <v>1124</v>
      </c>
      <c r="R463">
        <v>0</v>
      </c>
      <c r="S463" t="s">
        <v>1128</v>
      </c>
    </row>
    <row r="464" spans="9:19" hidden="1" x14ac:dyDescent="0.35">
      <c r="I464" t="s">
        <v>1582</v>
      </c>
      <c r="J464" t="s">
        <v>435</v>
      </c>
      <c r="K464" t="s">
        <v>16</v>
      </c>
      <c r="L464" t="s">
        <v>23</v>
      </c>
      <c r="M464" t="s">
        <v>242</v>
      </c>
      <c r="N464">
        <v>67</v>
      </c>
      <c r="O464" t="s">
        <v>242</v>
      </c>
      <c r="P464" t="s">
        <v>1124</v>
      </c>
      <c r="R464">
        <v>67</v>
      </c>
      <c r="S464" t="s">
        <v>1125</v>
      </c>
    </row>
    <row r="465" spans="9:19" hidden="1" x14ac:dyDescent="0.35">
      <c r="I465" t="s">
        <v>1583</v>
      </c>
      <c r="J465" t="s">
        <v>435</v>
      </c>
      <c r="K465" t="s">
        <v>16</v>
      </c>
      <c r="L465" t="s">
        <v>23</v>
      </c>
      <c r="M465" t="s">
        <v>242</v>
      </c>
      <c r="N465">
        <v>2400</v>
      </c>
      <c r="O465" t="s">
        <v>242</v>
      </c>
      <c r="P465" t="s">
        <v>1124</v>
      </c>
      <c r="R465">
        <v>2400</v>
      </c>
      <c r="S465" t="s">
        <v>1125</v>
      </c>
    </row>
    <row r="466" spans="9:19" hidden="1" x14ac:dyDescent="0.35">
      <c r="I466" t="s">
        <v>1584</v>
      </c>
      <c r="J466" t="s">
        <v>895</v>
      </c>
      <c r="K466" t="s">
        <v>436</v>
      </c>
      <c r="L466" t="s">
        <v>23</v>
      </c>
      <c r="M466" t="s">
        <v>242</v>
      </c>
      <c r="N466">
        <v>2</v>
      </c>
      <c r="O466" t="s">
        <v>242</v>
      </c>
      <c r="P466" t="s">
        <v>1124</v>
      </c>
      <c r="R466">
        <v>2</v>
      </c>
      <c r="S466" t="s">
        <v>1125</v>
      </c>
    </row>
    <row r="467" spans="9:19" hidden="1" x14ac:dyDescent="0.35">
      <c r="I467" t="s">
        <v>1585</v>
      </c>
      <c r="J467" t="s">
        <v>896</v>
      </c>
      <c r="K467" t="s">
        <v>437</v>
      </c>
      <c r="L467" t="s">
        <v>23</v>
      </c>
      <c r="M467" t="s">
        <v>242</v>
      </c>
      <c r="N467">
        <v>1</v>
      </c>
      <c r="O467" t="s">
        <v>242</v>
      </c>
      <c r="P467" t="s">
        <v>1124</v>
      </c>
      <c r="R467">
        <v>1</v>
      </c>
      <c r="S467" t="s">
        <v>1125</v>
      </c>
    </row>
    <row r="468" spans="9:19" hidden="1" x14ac:dyDescent="0.35">
      <c r="I468" t="s">
        <v>1586</v>
      </c>
      <c r="J468" t="s">
        <v>897</v>
      </c>
      <c r="K468" t="s">
        <v>438</v>
      </c>
      <c r="L468" t="s">
        <v>23</v>
      </c>
      <c r="M468" t="s">
        <v>242</v>
      </c>
      <c r="N468">
        <v>1</v>
      </c>
      <c r="O468" t="s">
        <v>242</v>
      </c>
      <c r="P468" t="s">
        <v>1124</v>
      </c>
      <c r="R468">
        <v>1</v>
      </c>
      <c r="S468" t="s">
        <v>1125</v>
      </c>
    </row>
    <row r="469" spans="9:19" hidden="1" x14ac:dyDescent="0.35">
      <c r="I469" t="s">
        <v>1587</v>
      </c>
      <c r="J469" t="s">
        <v>439</v>
      </c>
      <c r="K469" t="s">
        <v>440</v>
      </c>
      <c r="L469" t="s">
        <v>23</v>
      </c>
      <c r="M469" t="s">
        <v>242</v>
      </c>
      <c r="N469">
        <v>2</v>
      </c>
      <c r="O469" t="s">
        <v>242</v>
      </c>
      <c r="P469" t="s">
        <v>1124</v>
      </c>
      <c r="R469">
        <v>2</v>
      </c>
      <c r="S469" t="s">
        <v>1125</v>
      </c>
    </row>
    <row r="470" spans="9:19" hidden="1" x14ac:dyDescent="0.35">
      <c r="I470" t="s">
        <v>1588</v>
      </c>
      <c r="J470" t="s">
        <v>898</v>
      </c>
      <c r="K470" t="s">
        <v>441</v>
      </c>
      <c r="L470" t="s">
        <v>23</v>
      </c>
      <c r="M470" t="s">
        <v>242</v>
      </c>
      <c r="N470">
        <v>3</v>
      </c>
      <c r="O470" t="s">
        <v>242</v>
      </c>
      <c r="P470" t="s">
        <v>1124</v>
      </c>
      <c r="R470">
        <v>3</v>
      </c>
      <c r="S470" t="s">
        <v>1125</v>
      </c>
    </row>
    <row r="471" spans="9:19" hidden="1" x14ac:dyDescent="0.35">
      <c r="I471" t="s">
        <v>1589</v>
      </c>
      <c r="J471" t="s">
        <v>899</v>
      </c>
      <c r="K471" t="s">
        <v>442</v>
      </c>
      <c r="L471" t="s">
        <v>23</v>
      </c>
      <c r="M471" t="s">
        <v>242</v>
      </c>
      <c r="N471">
        <v>2</v>
      </c>
      <c r="O471" t="s">
        <v>242</v>
      </c>
      <c r="P471" t="s">
        <v>1124</v>
      </c>
      <c r="R471">
        <v>2</v>
      </c>
      <c r="S471" t="s">
        <v>1125</v>
      </c>
    </row>
    <row r="472" spans="9:19" hidden="1" x14ac:dyDescent="0.35">
      <c r="I472" t="s">
        <v>1590</v>
      </c>
      <c r="J472" t="s">
        <v>898</v>
      </c>
      <c r="K472" t="s">
        <v>443</v>
      </c>
      <c r="L472" t="s">
        <v>23</v>
      </c>
      <c r="M472" t="s">
        <v>242</v>
      </c>
      <c r="N472">
        <v>2</v>
      </c>
      <c r="O472" t="s">
        <v>242</v>
      </c>
      <c r="P472" t="s">
        <v>1124</v>
      </c>
      <c r="R472">
        <v>2</v>
      </c>
      <c r="S472" t="s">
        <v>1125</v>
      </c>
    </row>
    <row r="473" spans="9:19" hidden="1" x14ac:dyDescent="0.35">
      <c r="I473" t="s">
        <v>1591</v>
      </c>
      <c r="J473" t="s">
        <v>444</v>
      </c>
      <c r="K473" t="s">
        <v>445</v>
      </c>
      <c r="L473" t="s">
        <v>23</v>
      </c>
      <c r="M473" t="s">
        <v>242</v>
      </c>
      <c r="N473">
        <v>4</v>
      </c>
      <c r="O473" t="s">
        <v>242</v>
      </c>
      <c r="P473" t="s">
        <v>1124</v>
      </c>
      <c r="R473">
        <v>4</v>
      </c>
      <c r="S473" t="s">
        <v>1125</v>
      </c>
    </row>
    <row r="474" spans="9:19" hidden="1" x14ac:dyDescent="0.35">
      <c r="I474" t="s">
        <v>1592</v>
      </c>
      <c r="J474" t="s">
        <v>900</v>
      </c>
      <c r="K474" t="s">
        <v>218</v>
      </c>
      <c r="L474" t="s">
        <v>23</v>
      </c>
      <c r="M474" t="s">
        <v>242</v>
      </c>
      <c r="N474">
        <v>1</v>
      </c>
      <c r="O474" t="s">
        <v>242</v>
      </c>
      <c r="P474" t="s">
        <v>1124</v>
      </c>
      <c r="R474">
        <v>1</v>
      </c>
      <c r="S474" t="s">
        <v>1125</v>
      </c>
    </row>
    <row r="475" spans="9:19" hidden="1" x14ac:dyDescent="0.35">
      <c r="I475" t="s">
        <v>1593</v>
      </c>
      <c r="J475" t="s">
        <v>901</v>
      </c>
      <c r="K475" t="s">
        <v>156</v>
      </c>
      <c r="L475" t="s">
        <v>23</v>
      </c>
      <c r="M475" t="s">
        <v>242</v>
      </c>
      <c r="N475">
        <v>10</v>
      </c>
      <c r="O475" t="s">
        <v>242</v>
      </c>
      <c r="P475" t="s">
        <v>1124</v>
      </c>
      <c r="R475">
        <v>10</v>
      </c>
      <c r="S475" t="s">
        <v>1125</v>
      </c>
    </row>
    <row r="476" spans="9:19" hidden="1" x14ac:dyDescent="0.35">
      <c r="I476" t="s">
        <v>1594</v>
      </c>
      <c r="J476" t="s">
        <v>446</v>
      </c>
      <c r="K476" t="s">
        <v>447</v>
      </c>
      <c r="L476" t="s">
        <v>23</v>
      </c>
      <c r="M476" t="s">
        <v>242</v>
      </c>
      <c r="N476">
        <v>2</v>
      </c>
      <c r="O476" t="s">
        <v>242</v>
      </c>
      <c r="P476" t="s">
        <v>1124</v>
      </c>
      <c r="R476">
        <v>2</v>
      </c>
      <c r="S476" t="s">
        <v>1125</v>
      </c>
    </row>
    <row r="477" spans="9:19" hidden="1" x14ac:dyDescent="0.35">
      <c r="I477" t="s">
        <v>1595</v>
      </c>
      <c r="J477" t="s">
        <v>245</v>
      </c>
      <c r="K477" t="s">
        <v>154</v>
      </c>
      <c r="L477" t="s">
        <v>23</v>
      </c>
      <c r="M477" t="s">
        <v>242</v>
      </c>
      <c r="N477">
        <v>10</v>
      </c>
      <c r="O477" t="s">
        <v>242</v>
      </c>
      <c r="P477" t="s">
        <v>1124</v>
      </c>
      <c r="R477">
        <v>10</v>
      </c>
      <c r="S477" t="s">
        <v>1125</v>
      </c>
    </row>
    <row r="478" spans="9:19" hidden="1" x14ac:dyDescent="0.35">
      <c r="I478" t="s">
        <v>1596</v>
      </c>
      <c r="J478" t="s">
        <v>902</v>
      </c>
      <c r="K478" t="s">
        <v>448</v>
      </c>
      <c r="L478" t="s">
        <v>23</v>
      </c>
      <c r="M478" t="s">
        <v>242</v>
      </c>
      <c r="N478">
        <v>4</v>
      </c>
      <c r="O478" t="s">
        <v>242</v>
      </c>
      <c r="P478" t="s">
        <v>1124</v>
      </c>
      <c r="R478">
        <v>4</v>
      </c>
      <c r="S478" t="s">
        <v>1125</v>
      </c>
    </row>
    <row r="479" spans="9:19" hidden="1" x14ac:dyDescent="0.35">
      <c r="I479" t="s">
        <v>1597</v>
      </c>
      <c r="J479" t="s">
        <v>246</v>
      </c>
      <c r="K479" t="s">
        <v>449</v>
      </c>
      <c r="L479" t="s">
        <v>23</v>
      </c>
      <c r="M479" t="s">
        <v>242</v>
      </c>
      <c r="N479">
        <v>10</v>
      </c>
      <c r="O479" t="s">
        <v>242</v>
      </c>
      <c r="P479" t="s">
        <v>1124</v>
      </c>
      <c r="R479">
        <v>10</v>
      </c>
      <c r="S479" t="s">
        <v>1125</v>
      </c>
    </row>
    <row r="480" spans="9:19" hidden="1" x14ac:dyDescent="0.35">
      <c r="I480" t="s">
        <v>1598</v>
      </c>
      <c r="J480" t="s">
        <v>903</v>
      </c>
      <c r="K480" t="s">
        <v>450</v>
      </c>
      <c r="L480" t="s">
        <v>23</v>
      </c>
      <c r="M480" t="s">
        <v>242</v>
      </c>
      <c r="N480">
        <v>4</v>
      </c>
      <c r="O480" t="s">
        <v>242</v>
      </c>
      <c r="P480" t="s">
        <v>1124</v>
      </c>
      <c r="R480">
        <v>4</v>
      </c>
      <c r="S480" t="s">
        <v>1125</v>
      </c>
    </row>
    <row r="481" spans="9:19" hidden="1" x14ac:dyDescent="0.35">
      <c r="I481" t="s">
        <v>1599</v>
      </c>
      <c r="J481" t="s">
        <v>904</v>
      </c>
      <c r="K481" t="s">
        <v>451</v>
      </c>
      <c r="L481" t="s">
        <v>23</v>
      </c>
      <c r="M481" t="s">
        <v>242</v>
      </c>
      <c r="N481">
        <v>1</v>
      </c>
      <c r="O481" t="s">
        <v>242</v>
      </c>
      <c r="P481" t="s">
        <v>1124</v>
      </c>
      <c r="R481">
        <v>1</v>
      </c>
      <c r="S481" t="s">
        <v>1125</v>
      </c>
    </row>
    <row r="482" spans="9:19" hidden="1" x14ac:dyDescent="0.35">
      <c r="I482" t="s">
        <v>1600</v>
      </c>
      <c r="J482" t="s">
        <v>452</v>
      </c>
      <c r="K482" t="s">
        <v>453</v>
      </c>
      <c r="L482" t="s">
        <v>23</v>
      </c>
      <c r="M482" t="s">
        <v>242</v>
      </c>
      <c r="N482">
        <v>0</v>
      </c>
      <c r="O482" t="s">
        <v>242</v>
      </c>
      <c r="P482" t="s">
        <v>1124</v>
      </c>
      <c r="R482">
        <v>0</v>
      </c>
      <c r="S482" t="s">
        <v>1128</v>
      </c>
    </row>
    <row r="483" spans="9:19" hidden="1" x14ac:dyDescent="0.35">
      <c r="I483" t="s">
        <v>1601</v>
      </c>
      <c r="J483" t="s">
        <v>905</v>
      </c>
      <c r="K483" t="s">
        <v>454</v>
      </c>
      <c r="L483" t="s">
        <v>23</v>
      </c>
      <c r="M483" t="s">
        <v>242</v>
      </c>
      <c r="N483">
        <v>1</v>
      </c>
      <c r="O483" t="s">
        <v>242</v>
      </c>
      <c r="P483" t="s">
        <v>1124</v>
      </c>
      <c r="R483">
        <v>1</v>
      </c>
      <c r="S483" t="s">
        <v>1125</v>
      </c>
    </row>
    <row r="484" spans="9:19" hidden="1" x14ac:dyDescent="0.35">
      <c r="I484" t="s">
        <v>1602</v>
      </c>
      <c r="J484" t="s">
        <v>906</v>
      </c>
      <c r="K484" t="s">
        <v>455</v>
      </c>
      <c r="L484" t="s">
        <v>23</v>
      </c>
      <c r="M484" t="s">
        <v>242</v>
      </c>
      <c r="N484">
        <v>1</v>
      </c>
      <c r="O484" t="s">
        <v>242</v>
      </c>
      <c r="P484" t="s">
        <v>1124</v>
      </c>
      <c r="R484">
        <v>1</v>
      </c>
      <c r="S484" t="s">
        <v>1125</v>
      </c>
    </row>
    <row r="485" spans="9:19" hidden="1" x14ac:dyDescent="0.35">
      <c r="I485" t="s">
        <v>1603</v>
      </c>
      <c r="J485" t="s">
        <v>907</v>
      </c>
      <c r="K485" t="s">
        <v>456</v>
      </c>
      <c r="L485" t="s">
        <v>23</v>
      </c>
      <c r="M485" t="s">
        <v>242</v>
      </c>
      <c r="N485">
        <v>1</v>
      </c>
      <c r="O485" t="s">
        <v>242</v>
      </c>
      <c r="P485" t="s">
        <v>1124</v>
      </c>
      <c r="R485">
        <v>1</v>
      </c>
      <c r="S485" t="s">
        <v>1125</v>
      </c>
    </row>
    <row r="486" spans="9:19" hidden="1" x14ac:dyDescent="0.35">
      <c r="I486" t="s">
        <v>1604</v>
      </c>
      <c r="J486" t="s">
        <v>457</v>
      </c>
      <c r="K486" t="s">
        <v>458</v>
      </c>
      <c r="L486" t="s">
        <v>23</v>
      </c>
      <c r="M486" t="s">
        <v>242</v>
      </c>
      <c r="N486">
        <v>1</v>
      </c>
      <c r="O486" t="s">
        <v>242</v>
      </c>
      <c r="P486" t="s">
        <v>1124</v>
      </c>
      <c r="R486">
        <v>1</v>
      </c>
      <c r="S486" t="s">
        <v>1125</v>
      </c>
    </row>
    <row r="487" spans="9:19" hidden="1" x14ac:dyDescent="0.35">
      <c r="I487" t="s">
        <v>1605</v>
      </c>
      <c r="J487" t="s">
        <v>908</v>
      </c>
      <c r="K487" t="s">
        <v>73</v>
      </c>
      <c r="L487" t="s">
        <v>23</v>
      </c>
      <c r="M487" t="s">
        <v>242</v>
      </c>
      <c r="N487">
        <v>12</v>
      </c>
      <c r="O487" t="s">
        <v>242</v>
      </c>
      <c r="P487" t="s">
        <v>1124</v>
      </c>
      <c r="R487">
        <v>12</v>
      </c>
      <c r="S487" t="s">
        <v>1125</v>
      </c>
    </row>
    <row r="488" spans="9:19" hidden="1" x14ac:dyDescent="0.35">
      <c r="I488" t="s">
        <v>1606</v>
      </c>
      <c r="J488" t="s">
        <v>909</v>
      </c>
      <c r="K488" t="s">
        <v>459</v>
      </c>
      <c r="L488" t="s">
        <v>23</v>
      </c>
      <c r="M488" t="s">
        <v>242</v>
      </c>
      <c r="N488">
        <v>1</v>
      </c>
      <c r="O488" t="s">
        <v>242</v>
      </c>
      <c r="P488" t="s">
        <v>1124</v>
      </c>
      <c r="R488">
        <v>1</v>
      </c>
      <c r="S488" t="s">
        <v>1125</v>
      </c>
    </row>
    <row r="489" spans="9:19" hidden="1" x14ac:dyDescent="0.35">
      <c r="I489" t="s">
        <v>1607</v>
      </c>
      <c r="J489" t="s">
        <v>460</v>
      </c>
      <c r="K489" t="s">
        <v>461</v>
      </c>
      <c r="L489" t="s">
        <v>23</v>
      </c>
      <c r="M489" t="s">
        <v>242</v>
      </c>
      <c r="N489">
        <v>1</v>
      </c>
      <c r="O489" t="s">
        <v>242</v>
      </c>
      <c r="P489" t="s">
        <v>1124</v>
      </c>
      <c r="R489">
        <v>1</v>
      </c>
      <c r="S489" t="s">
        <v>1125</v>
      </c>
    </row>
    <row r="490" spans="9:19" hidden="1" x14ac:dyDescent="0.35">
      <c r="I490" t="s">
        <v>1608</v>
      </c>
      <c r="J490" t="s">
        <v>462</v>
      </c>
      <c r="K490" t="s">
        <v>463</v>
      </c>
      <c r="L490" t="s">
        <v>23</v>
      </c>
      <c r="M490" t="s">
        <v>242</v>
      </c>
      <c r="N490">
        <v>1</v>
      </c>
      <c r="O490" t="s">
        <v>242</v>
      </c>
      <c r="P490" t="s">
        <v>1124</v>
      </c>
      <c r="R490">
        <v>1</v>
      </c>
      <c r="S490" t="s">
        <v>1125</v>
      </c>
    </row>
    <row r="491" spans="9:19" hidden="1" x14ac:dyDescent="0.35">
      <c r="I491" t="s">
        <v>1609</v>
      </c>
      <c r="J491" t="s">
        <v>910</v>
      </c>
      <c r="K491" t="s">
        <v>464</v>
      </c>
      <c r="L491" t="s">
        <v>23</v>
      </c>
      <c r="M491" t="s">
        <v>242</v>
      </c>
      <c r="N491">
        <v>2</v>
      </c>
      <c r="O491" t="s">
        <v>242</v>
      </c>
      <c r="P491" t="s">
        <v>1124</v>
      </c>
      <c r="R491">
        <v>2</v>
      </c>
      <c r="S491" t="s">
        <v>1125</v>
      </c>
    </row>
    <row r="492" spans="9:19" hidden="1" x14ac:dyDescent="0.35">
      <c r="I492" t="s">
        <v>1610</v>
      </c>
      <c r="J492" t="s">
        <v>911</v>
      </c>
      <c r="K492" t="s">
        <v>46</v>
      </c>
      <c r="L492" t="s">
        <v>23</v>
      </c>
      <c r="M492" t="s">
        <v>242</v>
      </c>
      <c r="N492">
        <v>2</v>
      </c>
      <c r="O492" t="s">
        <v>242</v>
      </c>
      <c r="P492" t="s">
        <v>1124</v>
      </c>
      <c r="R492">
        <v>2</v>
      </c>
      <c r="S492" t="s">
        <v>1125</v>
      </c>
    </row>
    <row r="493" spans="9:19" hidden="1" x14ac:dyDescent="0.35">
      <c r="I493" t="s">
        <v>1611</v>
      </c>
      <c r="J493" t="s">
        <v>848</v>
      </c>
      <c r="K493" t="s">
        <v>465</v>
      </c>
      <c r="L493" t="s">
        <v>23</v>
      </c>
      <c r="M493" t="s">
        <v>242</v>
      </c>
      <c r="N493">
        <v>1</v>
      </c>
      <c r="O493" t="s">
        <v>242</v>
      </c>
      <c r="P493" t="s">
        <v>1124</v>
      </c>
      <c r="R493">
        <v>1</v>
      </c>
      <c r="S493" t="s">
        <v>1125</v>
      </c>
    </row>
    <row r="494" spans="9:19" hidden="1" x14ac:dyDescent="0.35">
      <c r="I494" t="s">
        <v>1612</v>
      </c>
      <c r="J494" t="s">
        <v>912</v>
      </c>
      <c r="K494" t="s">
        <v>466</v>
      </c>
      <c r="L494" t="s">
        <v>23</v>
      </c>
      <c r="M494" t="s">
        <v>242</v>
      </c>
      <c r="N494">
        <v>1</v>
      </c>
      <c r="O494" t="s">
        <v>242</v>
      </c>
      <c r="P494" t="s">
        <v>1124</v>
      </c>
      <c r="R494">
        <v>1</v>
      </c>
      <c r="S494" t="s">
        <v>1125</v>
      </c>
    </row>
    <row r="495" spans="9:19" hidden="1" x14ac:dyDescent="0.35">
      <c r="I495" t="s">
        <v>1613</v>
      </c>
      <c r="J495" t="s">
        <v>467</v>
      </c>
      <c r="K495" t="s">
        <v>468</v>
      </c>
      <c r="L495" t="s">
        <v>23</v>
      </c>
      <c r="M495" t="s">
        <v>242</v>
      </c>
      <c r="N495">
        <v>0</v>
      </c>
      <c r="O495" t="s">
        <v>242</v>
      </c>
      <c r="P495" t="s">
        <v>1124</v>
      </c>
      <c r="R495">
        <v>0</v>
      </c>
      <c r="S495" t="s">
        <v>1128</v>
      </c>
    </row>
    <row r="496" spans="9:19" hidden="1" x14ac:dyDescent="0.35">
      <c r="I496" t="s">
        <v>1614</v>
      </c>
      <c r="J496" t="s">
        <v>913</v>
      </c>
      <c r="K496" t="s">
        <v>469</v>
      </c>
      <c r="L496" t="s">
        <v>23</v>
      </c>
      <c r="M496" t="s">
        <v>242</v>
      </c>
      <c r="N496">
        <v>1</v>
      </c>
      <c r="O496" t="s">
        <v>242</v>
      </c>
      <c r="P496" t="s">
        <v>1124</v>
      </c>
      <c r="R496">
        <v>1</v>
      </c>
      <c r="S496" t="s">
        <v>1125</v>
      </c>
    </row>
    <row r="497" spans="9:19" hidden="1" x14ac:dyDescent="0.35">
      <c r="I497" t="s">
        <v>1615</v>
      </c>
      <c r="J497" t="s">
        <v>914</v>
      </c>
      <c r="K497" t="s">
        <v>470</v>
      </c>
      <c r="L497" t="s">
        <v>23</v>
      </c>
      <c r="M497" t="s">
        <v>242</v>
      </c>
      <c r="N497">
        <v>1</v>
      </c>
      <c r="O497" t="s">
        <v>242</v>
      </c>
      <c r="P497" t="s">
        <v>1124</v>
      </c>
      <c r="R497">
        <v>1</v>
      </c>
      <c r="S497" t="s">
        <v>1125</v>
      </c>
    </row>
    <row r="498" spans="9:19" hidden="1" x14ac:dyDescent="0.35">
      <c r="I498" t="s">
        <v>1616</v>
      </c>
      <c r="J498" t="s">
        <v>914</v>
      </c>
      <c r="K498" t="s">
        <v>470</v>
      </c>
      <c r="L498" t="s">
        <v>23</v>
      </c>
      <c r="M498" t="s">
        <v>242</v>
      </c>
      <c r="N498">
        <v>1</v>
      </c>
      <c r="O498" t="s">
        <v>242</v>
      </c>
      <c r="P498" t="s">
        <v>1124</v>
      </c>
      <c r="R498">
        <v>1</v>
      </c>
      <c r="S498" t="s">
        <v>1125</v>
      </c>
    </row>
    <row r="499" spans="9:19" hidden="1" x14ac:dyDescent="0.35">
      <c r="I499" t="s">
        <v>1617</v>
      </c>
      <c r="J499" t="s">
        <v>471</v>
      </c>
      <c r="K499" t="s">
        <v>32</v>
      </c>
      <c r="L499" t="s">
        <v>23</v>
      </c>
      <c r="M499" t="s">
        <v>242</v>
      </c>
      <c r="N499">
        <v>0</v>
      </c>
      <c r="O499" t="s">
        <v>242</v>
      </c>
      <c r="P499" t="s">
        <v>1124</v>
      </c>
      <c r="R499">
        <v>0</v>
      </c>
      <c r="S499" t="s">
        <v>1128</v>
      </c>
    </row>
    <row r="500" spans="9:19" hidden="1" x14ac:dyDescent="0.35">
      <c r="I500" t="s">
        <v>1618</v>
      </c>
      <c r="J500" t="s">
        <v>915</v>
      </c>
      <c r="K500" t="s">
        <v>472</v>
      </c>
      <c r="L500" t="s">
        <v>23</v>
      </c>
      <c r="M500" t="s">
        <v>242</v>
      </c>
      <c r="N500">
        <v>1</v>
      </c>
      <c r="O500" t="s">
        <v>242</v>
      </c>
      <c r="P500" t="s">
        <v>1124</v>
      </c>
      <c r="R500">
        <v>1</v>
      </c>
      <c r="S500" t="s">
        <v>1125</v>
      </c>
    </row>
    <row r="501" spans="9:19" hidden="1" x14ac:dyDescent="0.35">
      <c r="I501" t="s">
        <v>1619</v>
      </c>
      <c r="J501" t="s">
        <v>473</v>
      </c>
      <c r="K501" t="s">
        <v>37</v>
      </c>
      <c r="L501" t="s">
        <v>23</v>
      </c>
      <c r="M501" t="s">
        <v>242</v>
      </c>
      <c r="N501">
        <v>4</v>
      </c>
      <c r="O501" t="s">
        <v>242</v>
      </c>
      <c r="P501" t="s">
        <v>1124</v>
      </c>
      <c r="R501">
        <v>4</v>
      </c>
      <c r="S501" t="s">
        <v>1125</v>
      </c>
    </row>
    <row r="502" spans="9:19" hidden="1" x14ac:dyDescent="0.35">
      <c r="I502" t="s">
        <v>1620</v>
      </c>
      <c r="J502" t="s">
        <v>916</v>
      </c>
      <c r="K502" t="s">
        <v>474</v>
      </c>
      <c r="L502" t="s">
        <v>23</v>
      </c>
      <c r="M502" t="s">
        <v>242</v>
      </c>
      <c r="N502">
        <v>1</v>
      </c>
      <c r="O502" t="s">
        <v>242</v>
      </c>
      <c r="P502" t="s">
        <v>1124</v>
      </c>
      <c r="R502">
        <v>1</v>
      </c>
      <c r="S502" t="s">
        <v>1125</v>
      </c>
    </row>
    <row r="503" spans="9:19" hidden="1" x14ac:dyDescent="0.35">
      <c r="I503" t="s">
        <v>1621</v>
      </c>
      <c r="J503" t="s">
        <v>917</v>
      </c>
      <c r="K503" t="s">
        <v>474</v>
      </c>
      <c r="L503" t="s">
        <v>23</v>
      </c>
      <c r="M503" t="s">
        <v>242</v>
      </c>
      <c r="N503">
        <v>1</v>
      </c>
      <c r="O503" t="s">
        <v>242</v>
      </c>
      <c r="P503" t="s">
        <v>1124</v>
      </c>
      <c r="R503">
        <v>1</v>
      </c>
      <c r="S503" t="s">
        <v>1125</v>
      </c>
    </row>
    <row r="504" spans="9:19" hidden="1" x14ac:dyDescent="0.35">
      <c r="I504" t="s">
        <v>1622</v>
      </c>
      <c r="J504" t="s">
        <v>918</v>
      </c>
      <c r="K504" t="s">
        <v>475</v>
      </c>
      <c r="L504" t="s">
        <v>23</v>
      </c>
      <c r="M504" t="s">
        <v>242</v>
      </c>
      <c r="N504">
        <v>1</v>
      </c>
      <c r="O504" t="s">
        <v>242</v>
      </c>
      <c r="P504" t="s">
        <v>1124</v>
      </c>
      <c r="R504">
        <v>1</v>
      </c>
      <c r="S504" t="s">
        <v>1125</v>
      </c>
    </row>
    <row r="505" spans="9:19" hidden="1" x14ac:dyDescent="0.35">
      <c r="I505" t="s">
        <v>1623</v>
      </c>
      <c r="J505" t="s">
        <v>919</v>
      </c>
      <c r="K505" t="s">
        <v>476</v>
      </c>
      <c r="L505" t="s">
        <v>23</v>
      </c>
      <c r="M505" t="s">
        <v>242</v>
      </c>
      <c r="N505">
        <v>1</v>
      </c>
      <c r="O505" t="s">
        <v>242</v>
      </c>
      <c r="P505" t="s">
        <v>1124</v>
      </c>
      <c r="R505">
        <v>1</v>
      </c>
      <c r="S505" t="s">
        <v>1125</v>
      </c>
    </row>
    <row r="506" spans="9:19" hidden="1" x14ac:dyDescent="0.35">
      <c r="I506" t="s">
        <v>1624</v>
      </c>
      <c r="J506" t="s">
        <v>477</v>
      </c>
      <c r="K506" t="s">
        <v>478</v>
      </c>
      <c r="L506" t="s">
        <v>23</v>
      </c>
      <c r="M506" t="s">
        <v>242</v>
      </c>
      <c r="N506">
        <v>1</v>
      </c>
      <c r="O506" t="s">
        <v>242</v>
      </c>
      <c r="P506" t="s">
        <v>1124</v>
      </c>
      <c r="R506">
        <v>1</v>
      </c>
      <c r="S506" t="s">
        <v>1125</v>
      </c>
    </row>
    <row r="507" spans="9:19" hidden="1" x14ac:dyDescent="0.35">
      <c r="I507" t="s">
        <v>1625</v>
      </c>
      <c r="J507" t="s">
        <v>479</v>
      </c>
      <c r="K507" t="s">
        <v>480</v>
      </c>
      <c r="L507" t="s">
        <v>23</v>
      </c>
      <c r="M507" t="s">
        <v>242</v>
      </c>
      <c r="N507">
        <v>1</v>
      </c>
      <c r="O507" t="s">
        <v>242</v>
      </c>
      <c r="P507" t="s">
        <v>1124</v>
      </c>
      <c r="R507">
        <v>1</v>
      </c>
      <c r="S507" t="s">
        <v>1125</v>
      </c>
    </row>
    <row r="508" spans="9:19" hidden="1" x14ac:dyDescent="0.35">
      <c r="I508" t="s">
        <v>1626</v>
      </c>
      <c r="J508" t="s">
        <v>481</v>
      </c>
      <c r="K508" t="s">
        <v>482</v>
      </c>
      <c r="L508" t="s">
        <v>23</v>
      </c>
      <c r="M508" t="s">
        <v>242</v>
      </c>
      <c r="N508">
        <v>1</v>
      </c>
      <c r="O508" t="s">
        <v>242</v>
      </c>
      <c r="P508" t="s">
        <v>1124</v>
      </c>
      <c r="R508">
        <v>1</v>
      </c>
      <c r="S508" t="s">
        <v>1125</v>
      </c>
    </row>
    <row r="509" spans="9:19" hidden="1" x14ac:dyDescent="0.35">
      <c r="I509" t="s">
        <v>1627</v>
      </c>
      <c r="J509" t="s">
        <v>920</v>
      </c>
      <c r="K509" t="s">
        <v>483</v>
      </c>
      <c r="L509" t="s">
        <v>23</v>
      </c>
      <c r="M509" t="s">
        <v>242</v>
      </c>
      <c r="N509">
        <v>1</v>
      </c>
      <c r="O509" t="s">
        <v>242</v>
      </c>
      <c r="P509" t="s">
        <v>1124</v>
      </c>
      <c r="R509">
        <v>1</v>
      </c>
      <c r="S509" t="s">
        <v>1125</v>
      </c>
    </row>
    <row r="510" spans="9:19" hidden="1" x14ac:dyDescent="0.35">
      <c r="I510" t="s">
        <v>1628</v>
      </c>
      <c r="J510" t="s">
        <v>484</v>
      </c>
      <c r="K510" t="s">
        <v>485</v>
      </c>
      <c r="L510" t="s">
        <v>23</v>
      </c>
      <c r="M510" t="s">
        <v>242</v>
      </c>
      <c r="N510">
        <v>0</v>
      </c>
      <c r="O510" t="s">
        <v>242</v>
      </c>
      <c r="P510" t="s">
        <v>1124</v>
      </c>
      <c r="R510">
        <v>0</v>
      </c>
      <c r="S510" t="s">
        <v>1128</v>
      </c>
    </row>
    <row r="511" spans="9:19" hidden="1" x14ac:dyDescent="0.35">
      <c r="I511" t="s">
        <v>1629</v>
      </c>
      <c r="J511" t="s">
        <v>921</v>
      </c>
      <c r="K511" t="s">
        <v>486</v>
      </c>
      <c r="L511" t="s">
        <v>23</v>
      </c>
      <c r="M511" t="s">
        <v>242</v>
      </c>
      <c r="N511">
        <v>1</v>
      </c>
      <c r="O511" t="s">
        <v>242</v>
      </c>
      <c r="P511" t="s">
        <v>1124</v>
      </c>
      <c r="R511">
        <v>1</v>
      </c>
      <c r="S511" t="s">
        <v>1125</v>
      </c>
    </row>
    <row r="512" spans="9:19" hidden="1" x14ac:dyDescent="0.35">
      <c r="I512" t="s">
        <v>1630</v>
      </c>
      <c r="J512" t="s">
        <v>921</v>
      </c>
      <c r="K512" t="s">
        <v>487</v>
      </c>
      <c r="L512" t="s">
        <v>23</v>
      </c>
      <c r="M512" t="s">
        <v>242</v>
      </c>
      <c r="N512">
        <v>2</v>
      </c>
      <c r="O512" t="s">
        <v>242</v>
      </c>
      <c r="P512" t="s">
        <v>1124</v>
      </c>
      <c r="R512">
        <v>2</v>
      </c>
      <c r="S512" t="s">
        <v>1125</v>
      </c>
    </row>
    <row r="513" spans="9:19" hidden="1" x14ac:dyDescent="0.35">
      <c r="I513" t="s">
        <v>1631</v>
      </c>
      <c r="J513" t="s">
        <v>921</v>
      </c>
      <c r="K513" t="s">
        <v>488</v>
      </c>
      <c r="L513" t="s">
        <v>23</v>
      </c>
      <c r="M513" t="s">
        <v>242</v>
      </c>
      <c r="N513">
        <v>1</v>
      </c>
      <c r="O513" t="s">
        <v>242</v>
      </c>
      <c r="P513" t="s">
        <v>1124</v>
      </c>
      <c r="R513">
        <v>1</v>
      </c>
      <c r="S513" t="s">
        <v>1125</v>
      </c>
    </row>
    <row r="514" spans="9:19" hidden="1" x14ac:dyDescent="0.35">
      <c r="I514" t="s">
        <v>1632</v>
      </c>
      <c r="J514" t="s">
        <v>921</v>
      </c>
      <c r="K514" t="s">
        <v>488</v>
      </c>
      <c r="L514" t="s">
        <v>23</v>
      </c>
      <c r="M514" t="s">
        <v>242</v>
      </c>
      <c r="N514">
        <v>1</v>
      </c>
      <c r="O514" t="s">
        <v>242</v>
      </c>
      <c r="P514" t="s">
        <v>1124</v>
      </c>
      <c r="R514">
        <v>1</v>
      </c>
      <c r="S514" t="s">
        <v>1125</v>
      </c>
    </row>
    <row r="515" spans="9:19" hidden="1" x14ac:dyDescent="0.35">
      <c r="I515" t="s">
        <v>1633</v>
      </c>
      <c r="J515" t="s">
        <v>922</v>
      </c>
      <c r="K515" t="s">
        <v>489</v>
      </c>
      <c r="L515" t="s">
        <v>23</v>
      </c>
      <c r="M515" t="s">
        <v>242</v>
      </c>
      <c r="N515">
        <v>0</v>
      </c>
      <c r="O515" t="s">
        <v>242</v>
      </c>
      <c r="P515" t="s">
        <v>1124</v>
      </c>
      <c r="R515">
        <v>0</v>
      </c>
      <c r="S515" t="s">
        <v>1128</v>
      </c>
    </row>
    <row r="516" spans="9:19" hidden="1" x14ac:dyDescent="0.35">
      <c r="I516" t="s">
        <v>1634</v>
      </c>
      <c r="J516" t="s">
        <v>923</v>
      </c>
      <c r="K516" t="s">
        <v>490</v>
      </c>
      <c r="L516" t="s">
        <v>23</v>
      </c>
      <c r="M516" t="s">
        <v>242</v>
      </c>
      <c r="N516">
        <v>3</v>
      </c>
      <c r="O516" t="s">
        <v>242</v>
      </c>
      <c r="P516" t="s">
        <v>1124</v>
      </c>
      <c r="R516">
        <v>3</v>
      </c>
      <c r="S516" t="s">
        <v>1125</v>
      </c>
    </row>
    <row r="517" spans="9:19" hidden="1" x14ac:dyDescent="0.35">
      <c r="I517" t="s">
        <v>1635</v>
      </c>
      <c r="J517" t="s">
        <v>923</v>
      </c>
      <c r="K517" t="s">
        <v>490</v>
      </c>
      <c r="L517" t="s">
        <v>23</v>
      </c>
      <c r="M517" t="s">
        <v>242</v>
      </c>
      <c r="N517">
        <v>0</v>
      </c>
      <c r="O517" t="s">
        <v>242</v>
      </c>
      <c r="P517" t="s">
        <v>1124</v>
      </c>
      <c r="R517">
        <v>0</v>
      </c>
      <c r="S517" t="s">
        <v>1128</v>
      </c>
    </row>
    <row r="518" spans="9:19" hidden="1" x14ac:dyDescent="0.35">
      <c r="I518" t="s">
        <v>1636</v>
      </c>
      <c r="J518" t="s">
        <v>491</v>
      </c>
      <c r="K518" t="s">
        <v>492</v>
      </c>
      <c r="L518" t="s">
        <v>23</v>
      </c>
      <c r="M518" t="s">
        <v>242</v>
      </c>
      <c r="N518">
        <v>1</v>
      </c>
      <c r="O518" t="s">
        <v>242</v>
      </c>
      <c r="P518" t="s">
        <v>1124</v>
      </c>
      <c r="R518">
        <v>1</v>
      </c>
      <c r="S518" t="s">
        <v>1125</v>
      </c>
    </row>
    <row r="519" spans="9:19" hidden="1" x14ac:dyDescent="0.35">
      <c r="I519" t="s">
        <v>1637</v>
      </c>
      <c r="J519" t="s">
        <v>491</v>
      </c>
      <c r="K519" t="s">
        <v>493</v>
      </c>
      <c r="L519" t="s">
        <v>23</v>
      </c>
      <c r="M519" t="s">
        <v>242</v>
      </c>
      <c r="N519">
        <v>1</v>
      </c>
      <c r="O519" t="s">
        <v>242</v>
      </c>
      <c r="P519" t="s">
        <v>1124</v>
      </c>
      <c r="R519">
        <v>1</v>
      </c>
      <c r="S519" t="s">
        <v>1125</v>
      </c>
    </row>
    <row r="520" spans="9:19" hidden="1" x14ac:dyDescent="0.35">
      <c r="I520" t="s">
        <v>1638</v>
      </c>
      <c r="J520" t="s">
        <v>491</v>
      </c>
      <c r="K520" t="s">
        <v>494</v>
      </c>
      <c r="L520" t="s">
        <v>23</v>
      </c>
      <c r="M520" t="s">
        <v>242</v>
      </c>
      <c r="N520">
        <v>1</v>
      </c>
      <c r="O520" t="s">
        <v>242</v>
      </c>
      <c r="P520" t="s">
        <v>1124</v>
      </c>
      <c r="R520">
        <v>1</v>
      </c>
      <c r="S520" t="s">
        <v>1125</v>
      </c>
    </row>
    <row r="521" spans="9:19" hidden="1" x14ac:dyDescent="0.35">
      <c r="I521" t="s">
        <v>1639</v>
      </c>
      <c r="J521" t="s">
        <v>850</v>
      </c>
      <c r="K521" t="s">
        <v>495</v>
      </c>
      <c r="L521" t="s">
        <v>23</v>
      </c>
      <c r="M521" t="s">
        <v>242</v>
      </c>
      <c r="N521">
        <v>1</v>
      </c>
      <c r="O521" t="s">
        <v>242</v>
      </c>
      <c r="P521" t="s">
        <v>1124</v>
      </c>
      <c r="R521">
        <v>1</v>
      </c>
      <c r="S521" t="s">
        <v>1125</v>
      </c>
    </row>
    <row r="522" spans="9:19" hidden="1" x14ac:dyDescent="0.35">
      <c r="I522" t="s">
        <v>1640</v>
      </c>
      <c r="J522" t="s">
        <v>924</v>
      </c>
      <c r="K522" t="s">
        <v>496</v>
      </c>
      <c r="L522" t="s">
        <v>23</v>
      </c>
      <c r="M522" t="s">
        <v>242</v>
      </c>
      <c r="N522">
        <v>1</v>
      </c>
      <c r="O522" t="s">
        <v>242</v>
      </c>
      <c r="P522" t="s">
        <v>1124</v>
      </c>
      <c r="R522">
        <v>1</v>
      </c>
      <c r="S522" t="s">
        <v>1125</v>
      </c>
    </row>
    <row r="523" spans="9:19" hidden="1" x14ac:dyDescent="0.35">
      <c r="I523" t="s">
        <v>1641</v>
      </c>
      <c r="J523" t="s">
        <v>925</v>
      </c>
      <c r="K523" t="s">
        <v>497</v>
      </c>
      <c r="L523" t="s">
        <v>23</v>
      </c>
      <c r="M523" t="s">
        <v>242</v>
      </c>
      <c r="N523">
        <v>1</v>
      </c>
      <c r="O523" t="s">
        <v>242</v>
      </c>
      <c r="P523" t="s">
        <v>1124</v>
      </c>
      <c r="R523">
        <v>1</v>
      </c>
      <c r="S523" t="s">
        <v>1125</v>
      </c>
    </row>
    <row r="524" spans="9:19" hidden="1" x14ac:dyDescent="0.35">
      <c r="I524" t="s">
        <v>1642</v>
      </c>
      <c r="J524" t="s">
        <v>926</v>
      </c>
      <c r="K524" t="s">
        <v>498</v>
      </c>
      <c r="L524" t="s">
        <v>23</v>
      </c>
      <c r="M524" t="s">
        <v>242</v>
      </c>
      <c r="N524">
        <v>1</v>
      </c>
      <c r="O524" t="s">
        <v>242</v>
      </c>
      <c r="P524" t="s">
        <v>1124</v>
      </c>
      <c r="R524">
        <v>1</v>
      </c>
      <c r="S524" t="s">
        <v>1125</v>
      </c>
    </row>
    <row r="525" spans="9:19" hidden="1" x14ac:dyDescent="0.35">
      <c r="I525" t="s">
        <v>1643</v>
      </c>
      <c r="J525" t="s">
        <v>927</v>
      </c>
      <c r="K525" t="s">
        <v>499</v>
      </c>
      <c r="L525" t="s">
        <v>23</v>
      </c>
      <c r="M525" t="s">
        <v>242</v>
      </c>
      <c r="N525">
        <v>1</v>
      </c>
      <c r="O525" t="s">
        <v>242</v>
      </c>
      <c r="P525" t="s">
        <v>1124</v>
      </c>
      <c r="R525">
        <v>1</v>
      </c>
      <c r="S525" t="s">
        <v>1125</v>
      </c>
    </row>
    <row r="526" spans="9:19" hidden="1" x14ac:dyDescent="0.35">
      <c r="I526" t="s">
        <v>1644</v>
      </c>
      <c r="J526" t="s">
        <v>500</v>
      </c>
      <c r="K526" t="s">
        <v>501</v>
      </c>
      <c r="L526" t="s">
        <v>23</v>
      </c>
      <c r="M526" t="s">
        <v>242</v>
      </c>
      <c r="N526">
        <v>2</v>
      </c>
      <c r="O526" t="s">
        <v>242</v>
      </c>
      <c r="P526" t="s">
        <v>1124</v>
      </c>
      <c r="R526">
        <v>2</v>
      </c>
      <c r="S526" t="s">
        <v>1125</v>
      </c>
    </row>
    <row r="527" spans="9:19" hidden="1" x14ac:dyDescent="0.35">
      <c r="I527" t="s">
        <v>1645</v>
      </c>
      <c r="J527" t="s">
        <v>928</v>
      </c>
      <c r="K527" t="s">
        <v>502</v>
      </c>
      <c r="L527" t="s">
        <v>23</v>
      </c>
      <c r="M527" t="s">
        <v>242</v>
      </c>
      <c r="N527">
        <v>1</v>
      </c>
      <c r="O527" t="s">
        <v>242</v>
      </c>
      <c r="P527" t="s">
        <v>1124</v>
      </c>
      <c r="R527">
        <v>1</v>
      </c>
      <c r="S527" t="s">
        <v>1125</v>
      </c>
    </row>
    <row r="528" spans="9:19" hidden="1" x14ac:dyDescent="0.35">
      <c r="I528" t="s">
        <v>1646</v>
      </c>
      <c r="J528" t="s">
        <v>929</v>
      </c>
      <c r="K528" t="s">
        <v>503</v>
      </c>
      <c r="L528" t="s">
        <v>23</v>
      </c>
      <c r="M528" t="s">
        <v>242</v>
      </c>
      <c r="N528">
        <v>1</v>
      </c>
      <c r="O528" t="s">
        <v>242</v>
      </c>
      <c r="P528" t="s">
        <v>1124</v>
      </c>
      <c r="R528">
        <v>1</v>
      </c>
      <c r="S528" t="s">
        <v>1125</v>
      </c>
    </row>
    <row r="529" spans="9:19" hidden="1" x14ac:dyDescent="0.35">
      <c r="I529" t="s">
        <v>1647</v>
      </c>
      <c r="J529" t="s">
        <v>504</v>
      </c>
      <c r="K529" t="s">
        <v>505</v>
      </c>
      <c r="L529" t="s">
        <v>23</v>
      </c>
      <c r="M529" t="s">
        <v>242</v>
      </c>
      <c r="N529">
        <v>1</v>
      </c>
      <c r="O529" t="s">
        <v>242</v>
      </c>
      <c r="P529" t="s">
        <v>1124</v>
      </c>
      <c r="R529">
        <v>1</v>
      </c>
      <c r="S529" t="s">
        <v>1125</v>
      </c>
    </row>
    <row r="530" spans="9:19" hidden="1" x14ac:dyDescent="0.35">
      <c r="I530" t="s">
        <v>1648</v>
      </c>
      <c r="J530" t="s">
        <v>930</v>
      </c>
      <c r="K530" t="s">
        <v>82</v>
      </c>
      <c r="L530" t="s">
        <v>23</v>
      </c>
      <c r="M530" t="s">
        <v>242</v>
      </c>
      <c r="N530">
        <v>1</v>
      </c>
      <c r="O530" t="s">
        <v>242</v>
      </c>
      <c r="P530" t="s">
        <v>1124</v>
      </c>
      <c r="R530">
        <v>1</v>
      </c>
      <c r="S530" t="s">
        <v>1125</v>
      </c>
    </row>
    <row r="531" spans="9:19" hidden="1" x14ac:dyDescent="0.35">
      <c r="I531" t="s">
        <v>1649</v>
      </c>
      <c r="J531" t="s">
        <v>931</v>
      </c>
      <c r="K531" t="s">
        <v>506</v>
      </c>
      <c r="L531" t="s">
        <v>23</v>
      </c>
      <c r="M531" t="s">
        <v>242</v>
      </c>
      <c r="N531">
        <v>1</v>
      </c>
      <c r="O531" t="s">
        <v>242</v>
      </c>
      <c r="P531" t="s">
        <v>1124</v>
      </c>
      <c r="R531">
        <v>1</v>
      </c>
      <c r="S531" t="s">
        <v>1125</v>
      </c>
    </row>
    <row r="532" spans="9:19" hidden="1" x14ac:dyDescent="0.35">
      <c r="I532" t="s">
        <v>1650</v>
      </c>
      <c r="J532" t="s">
        <v>932</v>
      </c>
      <c r="K532" t="s">
        <v>507</v>
      </c>
      <c r="L532" t="s">
        <v>23</v>
      </c>
      <c r="M532" t="s">
        <v>242</v>
      </c>
      <c r="N532">
        <v>2</v>
      </c>
      <c r="O532" t="s">
        <v>242</v>
      </c>
      <c r="P532" t="s">
        <v>1124</v>
      </c>
      <c r="R532">
        <v>2</v>
      </c>
      <c r="S532" t="s">
        <v>1125</v>
      </c>
    </row>
    <row r="533" spans="9:19" hidden="1" x14ac:dyDescent="0.35">
      <c r="I533" t="s">
        <v>1651</v>
      </c>
      <c r="J533" t="s">
        <v>932</v>
      </c>
      <c r="K533" t="s">
        <v>507</v>
      </c>
      <c r="L533" t="s">
        <v>23</v>
      </c>
      <c r="M533" t="s">
        <v>242</v>
      </c>
      <c r="N533">
        <v>0</v>
      </c>
      <c r="O533" t="s">
        <v>242</v>
      </c>
      <c r="P533" t="s">
        <v>1124</v>
      </c>
      <c r="R533">
        <v>0</v>
      </c>
      <c r="S533" t="s">
        <v>1128</v>
      </c>
    </row>
    <row r="534" spans="9:19" hidden="1" x14ac:dyDescent="0.35">
      <c r="I534" t="s">
        <v>1652</v>
      </c>
      <c r="J534" t="s">
        <v>932</v>
      </c>
      <c r="K534" t="s">
        <v>508</v>
      </c>
      <c r="L534" t="s">
        <v>23</v>
      </c>
      <c r="M534" t="s">
        <v>242</v>
      </c>
      <c r="N534">
        <v>1</v>
      </c>
      <c r="O534" t="s">
        <v>242</v>
      </c>
      <c r="P534" t="s">
        <v>1124</v>
      </c>
      <c r="R534">
        <v>1</v>
      </c>
      <c r="S534" t="s">
        <v>1125</v>
      </c>
    </row>
    <row r="535" spans="9:19" hidden="1" x14ac:dyDescent="0.35">
      <c r="I535" t="s">
        <v>1653</v>
      </c>
      <c r="J535" t="s">
        <v>509</v>
      </c>
      <c r="K535" t="s">
        <v>510</v>
      </c>
      <c r="L535" t="s">
        <v>23</v>
      </c>
      <c r="M535" t="s">
        <v>242</v>
      </c>
      <c r="N535">
        <v>1</v>
      </c>
      <c r="O535" t="s">
        <v>242</v>
      </c>
      <c r="P535" t="s">
        <v>1124</v>
      </c>
      <c r="R535">
        <v>1</v>
      </c>
      <c r="S535" t="s">
        <v>1125</v>
      </c>
    </row>
    <row r="536" spans="9:19" hidden="1" x14ac:dyDescent="0.35">
      <c r="I536" t="s">
        <v>1654</v>
      </c>
      <c r="J536" t="s">
        <v>933</v>
      </c>
      <c r="K536" t="s">
        <v>511</v>
      </c>
      <c r="L536" t="s">
        <v>23</v>
      </c>
      <c r="M536" t="s">
        <v>242</v>
      </c>
      <c r="N536">
        <v>3</v>
      </c>
      <c r="O536" t="s">
        <v>242</v>
      </c>
      <c r="P536" t="s">
        <v>1124</v>
      </c>
      <c r="R536">
        <v>3</v>
      </c>
      <c r="S536" t="s">
        <v>1125</v>
      </c>
    </row>
    <row r="537" spans="9:19" hidden="1" x14ac:dyDescent="0.35">
      <c r="I537" t="s">
        <v>1655</v>
      </c>
      <c r="J537" t="s">
        <v>933</v>
      </c>
      <c r="K537" t="s">
        <v>511</v>
      </c>
      <c r="L537" t="s">
        <v>23</v>
      </c>
      <c r="M537" t="s">
        <v>242</v>
      </c>
      <c r="N537">
        <v>0</v>
      </c>
      <c r="O537" t="s">
        <v>242</v>
      </c>
      <c r="P537" t="s">
        <v>1124</v>
      </c>
      <c r="R537">
        <v>0</v>
      </c>
      <c r="S537" t="s">
        <v>1128</v>
      </c>
    </row>
    <row r="538" spans="9:19" hidden="1" x14ac:dyDescent="0.35">
      <c r="I538" t="s">
        <v>1656</v>
      </c>
      <c r="J538" t="s">
        <v>934</v>
      </c>
      <c r="K538" t="s">
        <v>512</v>
      </c>
      <c r="L538" t="s">
        <v>23</v>
      </c>
      <c r="M538" t="s">
        <v>242</v>
      </c>
      <c r="N538">
        <v>3</v>
      </c>
      <c r="O538" t="s">
        <v>242</v>
      </c>
      <c r="P538" t="s">
        <v>1124</v>
      </c>
      <c r="R538">
        <v>3</v>
      </c>
      <c r="S538" t="s">
        <v>1125</v>
      </c>
    </row>
    <row r="539" spans="9:19" hidden="1" x14ac:dyDescent="0.35">
      <c r="I539" t="s">
        <v>1657</v>
      </c>
      <c r="J539" t="s">
        <v>934</v>
      </c>
      <c r="K539" t="s">
        <v>512</v>
      </c>
      <c r="L539" t="s">
        <v>23</v>
      </c>
      <c r="M539" t="s">
        <v>242</v>
      </c>
      <c r="N539">
        <v>0</v>
      </c>
      <c r="O539" t="s">
        <v>242</v>
      </c>
      <c r="P539" t="s">
        <v>1124</v>
      </c>
      <c r="R539">
        <v>0</v>
      </c>
      <c r="S539" t="s">
        <v>1128</v>
      </c>
    </row>
    <row r="540" spans="9:19" hidden="1" x14ac:dyDescent="0.35">
      <c r="I540" t="s">
        <v>1658</v>
      </c>
      <c r="J540" t="s">
        <v>935</v>
      </c>
      <c r="K540" t="s">
        <v>513</v>
      </c>
      <c r="L540" t="s">
        <v>23</v>
      </c>
      <c r="M540" t="s">
        <v>242</v>
      </c>
      <c r="N540">
        <v>1</v>
      </c>
      <c r="O540" t="s">
        <v>242</v>
      </c>
      <c r="P540" t="s">
        <v>1124</v>
      </c>
      <c r="R540">
        <v>1</v>
      </c>
      <c r="S540" t="s">
        <v>1125</v>
      </c>
    </row>
    <row r="541" spans="9:19" hidden="1" x14ac:dyDescent="0.35">
      <c r="I541" t="s">
        <v>1659</v>
      </c>
      <c r="J541" t="s">
        <v>514</v>
      </c>
      <c r="K541" t="s">
        <v>515</v>
      </c>
      <c r="L541" t="s">
        <v>23</v>
      </c>
      <c r="M541" t="s">
        <v>242</v>
      </c>
      <c r="N541">
        <v>1</v>
      </c>
      <c r="O541" t="s">
        <v>242</v>
      </c>
      <c r="P541" t="s">
        <v>1124</v>
      </c>
      <c r="R541">
        <v>1</v>
      </c>
      <c r="S541" t="s">
        <v>1125</v>
      </c>
    </row>
    <row r="542" spans="9:19" hidden="1" x14ac:dyDescent="0.35">
      <c r="I542" t="s">
        <v>1660</v>
      </c>
      <c r="J542" t="s">
        <v>516</v>
      </c>
      <c r="K542" t="s">
        <v>517</v>
      </c>
      <c r="L542" t="s">
        <v>23</v>
      </c>
      <c r="M542" t="s">
        <v>242</v>
      </c>
      <c r="N542">
        <v>1</v>
      </c>
      <c r="O542" t="s">
        <v>242</v>
      </c>
      <c r="P542" t="s">
        <v>1124</v>
      </c>
      <c r="R542">
        <v>1</v>
      </c>
      <c r="S542" t="s">
        <v>1125</v>
      </c>
    </row>
    <row r="543" spans="9:19" hidden="1" x14ac:dyDescent="0.35">
      <c r="I543" t="s">
        <v>1661</v>
      </c>
      <c r="J543" t="s">
        <v>518</v>
      </c>
      <c r="K543" t="s">
        <v>519</v>
      </c>
      <c r="L543" t="s">
        <v>23</v>
      </c>
      <c r="M543" t="s">
        <v>242</v>
      </c>
      <c r="N543">
        <v>1</v>
      </c>
      <c r="O543" t="s">
        <v>242</v>
      </c>
      <c r="P543" t="s">
        <v>1124</v>
      </c>
      <c r="R543">
        <v>1</v>
      </c>
      <c r="S543" t="s">
        <v>1125</v>
      </c>
    </row>
    <row r="544" spans="9:19" hidden="1" x14ac:dyDescent="0.35">
      <c r="I544" t="s">
        <v>1662</v>
      </c>
      <c r="J544" t="s">
        <v>520</v>
      </c>
      <c r="K544" t="s">
        <v>521</v>
      </c>
      <c r="L544" t="s">
        <v>23</v>
      </c>
      <c r="M544" t="s">
        <v>242</v>
      </c>
      <c r="N544">
        <v>0</v>
      </c>
      <c r="O544" t="s">
        <v>242</v>
      </c>
      <c r="P544" t="s">
        <v>1124</v>
      </c>
      <c r="R544">
        <v>0</v>
      </c>
      <c r="S544" t="s">
        <v>1128</v>
      </c>
    </row>
    <row r="545" spans="9:19" hidden="1" x14ac:dyDescent="0.35">
      <c r="I545" t="s">
        <v>1663</v>
      </c>
      <c r="J545" t="s">
        <v>936</v>
      </c>
      <c r="K545" t="s">
        <v>122</v>
      </c>
      <c r="L545" t="s">
        <v>23</v>
      </c>
      <c r="M545" t="s">
        <v>242</v>
      </c>
      <c r="N545">
        <v>48</v>
      </c>
      <c r="O545" t="s">
        <v>242</v>
      </c>
      <c r="P545" t="s">
        <v>1124</v>
      </c>
      <c r="R545">
        <v>48</v>
      </c>
      <c r="S545" t="s">
        <v>1125</v>
      </c>
    </row>
    <row r="546" spans="9:19" hidden="1" x14ac:dyDescent="0.35">
      <c r="I546" t="s">
        <v>1664</v>
      </c>
      <c r="J546" t="s">
        <v>937</v>
      </c>
      <c r="K546" t="s">
        <v>522</v>
      </c>
      <c r="L546" t="s">
        <v>23</v>
      </c>
      <c r="M546" t="s">
        <v>242</v>
      </c>
      <c r="N546">
        <v>26</v>
      </c>
      <c r="O546" t="s">
        <v>242</v>
      </c>
      <c r="P546" t="s">
        <v>1124</v>
      </c>
      <c r="R546">
        <v>26</v>
      </c>
      <c r="S546" t="s">
        <v>1125</v>
      </c>
    </row>
    <row r="547" spans="9:19" hidden="1" x14ac:dyDescent="0.35">
      <c r="I547" t="s">
        <v>1665</v>
      </c>
      <c r="J547" t="s">
        <v>938</v>
      </c>
      <c r="K547" t="s">
        <v>523</v>
      </c>
      <c r="L547" t="s">
        <v>23</v>
      </c>
      <c r="M547" t="s">
        <v>242</v>
      </c>
      <c r="N547">
        <v>15</v>
      </c>
      <c r="O547" t="s">
        <v>242</v>
      </c>
      <c r="P547" t="s">
        <v>1124</v>
      </c>
      <c r="R547">
        <v>15</v>
      </c>
      <c r="S547" t="s">
        <v>1125</v>
      </c>
    </row>
    <row r="548" spans="9:19" hidden="1" x14ac:dyDescent="0.35">
      <c r="I548" t="s">
        <v>1666</v>
      </c>
      <c r="J548" t="s">
        <v>939</v>
      </c>
      <c r="K548" t="s">
        <v>150</v>
      </c>
      <c r="L548" t="s">
        <v>23</v>
      </c>
      <c r="M548" t="s">
        <v>242</v>
      </c>
      <c r="N548">
        <v>15</v>
      </c>
      <c r="O548" t="s">
        <v>242</v>
      </c>
      <c r="P548" t="s">
        <v>1124</v>
      </c>
      <c r="R548">
        <v>15</v>
      </c>
      <c r="S548" t="s">
        <v>1125</v>
      </c>
    </row>
    <row r="549" spans="9:19" hidden="1" x14ac:dyDescent="0.35">
      <c r="I549" t="s">
        <v>1667</v>
      </c>
      <c r="J549" t="s">
        <v>524</v>
      </c>
      <c r="K549" t="s">
        <v>525</v>
      </c>
      <c r="L549" t="s">
        <v>23</v>
      </c>
      <c r="M549" t="s">
        <v>242</v>
      </c>
      <c r="N549">
        <v>1</v>
      </c>
      <c r="O549" t="s">
        <v>242</v>
      </c>
      <c r="P549" t="s">
        <v>1124</v>
      </c>
      <c r="R549">
        <v>1</v>
      </c>
      <c r="S549" t="s">
        <v>1125</v>
      </c>
    </row>
    <row r="550" spans="9:19" hidden="1" x14ac:dyDescent="0.35">
      <c r="I550" t="s">
        <v>1668</v>
      </c>
      <c r="J550" t="s">
        <v>940</v>
      </c>
      <c r="K550" t="s">
        <v>526</v>
      </c>
      <c r="L550" t="s">
        <v>23</v>
      </c>
      <c r="M550" t="s">
        <v>242</v>
      </c>
      <c r="N550">
        <v>1</v>
      </c>
      <c r="O550" t="s">
        <v>242</v>
      </c>
      <c r="P550" t="s">
        <v>1124</v>
      </c>
      <c r="R550">
        <v>1</v>
      </c>
      <c r="S550" t="s">
        <v>1125</v>
      </c>
    </row>
    <row r="551" spans="9:19" hidden="1" x14ac:dyDescent="0.35">
      <c r="I551" t="s">
        <v>1669</v>
      </c>
      <c r="J551" t="s">
        <v>941</v>
      </c>
      <c r="K551" t="s">
        <v>527</v>
      </c>
      <c r="L551" t="s">
        <v>23</v>
      </c>
      <c r="M551" t="s">
        <v>242</v>
      </c>
      <c r="N551">
        <v>1</v>
      </c>
      <c r="O551" t="s">
        <v>242</v>
      </c>
      <c r="P551" t="s">
        <v>1124</v>
      </c>
      <c r="R551">
        <v>1</v>
      </c>
      <c r="S551" t="s">
        <v>1125</v>
      </c>
    </row>
    <row r="552" spans="9:19" hidden="1" x14ac:dyDescent="0.35">
      <c r="I552" t="s">
        <v>1670</v>
      </c>
      <c r="J552" t="s">
        <v>942</v>
      </c>
      <c r="K552" t="s">
        <v>528</v>
      </c>
      <c r="L552" t="s">
        <v>23</v>
      </c>
      <c r="M552" t="s">
        <v>242</v>
      </c>
      <c r="N552">
        <v>1</v>
      </c>
      <c r="O552" t="s">
        <v>242</v>
      </c>
      <c r="P552" t="s">
        <v>1124</v>
      </c>
      <c r="R552">
        <v>1</v>
      </c>
      <c r="S552" t="s">
        <v>1125</v>
      </c>
    </row>
    <row r="553" spans="9:19" hidden="1" x14ac:dyDescent="0.35">
      <c r="I553" t="s">
        <v>1671</v>
      </c>
      <c r="J553" t="s">
        <v>892</v>
      </c>
      <c r="K553" t="s">
        <v>529</v>
      </c>
      <c r="L553" t="s">
        <v>23</v>
      </c>
      <c r="M553" t="s">
        <v>242</v>
      </c>
      <c r="N553">
        <v>1</v>
      </c>
      <c r="O553" t="s">
        <v>242</v>
      </c>
      <c r="P553" t="s">
        <v>1124</v>
      </c>
      <c r="R553">
        <v>1</v>
      </c>
      <c r="S553" t="s">
        <v>1125</v>
      </c>
    </row>
    <row r="554" spans="9:19" hidden="1" x14ac:dyDescent="0.35">
      <c r="I554" t="s">
        <v>1672</v>
      </c>
      <c r="J554" t="s">
        <v>530</v>
      </c>
      <c r="K554" t="s">
        <v>531</v>
      </c>
      <c r="L554" t="s">
        <v>23</v>
      </c>
      <c r="M554" t="s">
        <v>242</v>
      </c>
      <c r="N554">
        <v>1</v>
      </c>
      <c r="O554" t="s">
        <v>242</v>
      </c>
      <c r="P554" t="s">
        <v>1124</v>
      </c>
      <c r="R554">
        <v>1</v>
      </c>
      <c r="S554" t="s">
        <v>1125</v>
      </c>
    </row>
    <row r="555" spans="9:19" hidden="1" x14ac:dyDescent="0.35">
      <c r="I555" t="s">
        <v>1673</v>
      </c>
      <c r="J555" t="s">
        <v>943</v>
      </c>
      <c r="K555" t="s">
        <v>532</v>
      </c>
      <c r="L555" t="s">
        <v>23</v>
      </c>
      <c r="M555" t="s">
        <v>242</v>
      </c>
      <c r="N555">
        <v>1</v>
      </c>
      <c r="O555" t="s">
        <v>242</v>
      </c>
      <c r="P555" t="s">
        <v>1124</v>
      </c>
      <c r="R555">
        <v>1</v>
      </c>
      <c r="S555" t="s">
        <v>1125</v>
      </c>
    </row>
    <row r="556" spans="9:19" hidden="1" x14ac:dyDescent="0.35">
      <c r="I556" t="s">
        <v>1674</v>
      </c>
      <c r="J556" t="s">
        <v>533</v>
      </c>
      <c r="K556" t="s">
        <v>534</v>
      </c>
      <c r="L556" t="s">
        <v>23</v>
      </c>
      <c r="M556" t="s">
        <v>242</v>
      </c>
      <c r="N556">
        <v>1</v>
      </c>
      <c r="O556" t="s">
        <v>242</v>
      </c>
      <c r="P556" t="s">
        <v>1124</v>
      </c>
      <c r="R556">
        <v>1</v>
      </c>
      <c r="S556" t="s">
        <v>1125</v>
      </c>
    </row>
    <row r="557" spans="9:19" hidden="1" x14ac:dyDescent="0.35">
      <c r="I557" t="s">
        <v>1675</v>
      </c>
      <c r="J557" t="s">
        <v>944</v>
      </c>
      <c r="K557" t="s">
        <v>535</v>
      </c>
      <c r="L557" t="s">
        <v>23</v>
      </c>
      <c r="M557" t="s">
        <v>242</v>
      </c>
      <c r="N557">
        <v>1</v>
      </c>
      <c r="O557" t="s">
        <v>242</v>
      </c>
      <c r="P557" t="s">
        <v>1124</v>
      </c>
      <c r="R557">
        <v>1</v>
      </c>
      <c r="S557" t="s">
        <v>1125</v>
      </c>
    </row>
    <row r="558" spans="9:19" hidden="1" x14ac:dyDescent="0.35">
      <c r="I558" t="s">
        <v>1676</v>
      </c>
      <c r="J558" t="s">
        <v>533</v>
      </c>
      <c r="K558" t="s">
        <v>536</v>
      </c>
      <c r="L558" t="s">
        <v>23</v>
      </c>
      <c r="M558" t="s">
        <v>242</v>
      </c>
      <c r="N558">
        <v>1</v>
      </c>
      <c r="O558" t="s">
        <v>242</v>
      </c>
      <c r="P558" t="s">
        <v>1124</v>
      </c>
      <c r="R558">
        <v>1</v>
      </c>
      <c r="S558" t="s">
        <v>1125</v>
      </c>
    </row>
    <row r="559" spans="9:19" hidden="1" x14ac:dyDescent="0.35">
      <c r="I559" t="s">
        <v>1677</v>
      </c>
      <c r="J559" t="s">
        <v>537</v>
      </c>
      <c r="K559" t="s">
        <v>538</v>
      </c>
      <c r="L559" t="s">
        <v>23</v>
      </c>
      <c r="M559" t="s">
        <v>242</v>
      </c>
      <c r="N559">
        <v>1</v>
      </c>
      <c r="O559" t="s">
        <v>242</v>
      </c>
      <c r="P559" t="s">
        <v>1124</v>
      </c>
      <c r="R559">
        <v>1</v>
      </c>
      <c r="S559" t="s">
        <v>1125</v>
      </c>
    </row>
    <row r="560" spans="9:19" hidden="1" x14ac:dyDescent="0.35">
      <c r="I560" t="s">
        <v>1678</v>
      </c>
      <c r="J560" t="s">
        <v>539</v>
      </c>
      <c r="K560" t="s">
        <v>211</v>
      </c>
      <c r="L560" t="s">
        <v>23</v>
      </c>
      <c r="M560" t="s">
        <v>242</v>
      </c>
      <c r="N560">
        <v>36</v>
      </c>
      <c r="O560" t="s">
        <v>242</v>
      </c>
      <c r="P560" t="s">
        <v>1124</v>
      </c>
      <c r="R560">
        <v>36</v>
      </c>
      <c r="S560" t="s">
        <v>1125</v>
      </c>
    </row>
    <row r="561" spans="9:19" hidden="1" x14ac:dyDescent="0.35">
      <c r="I561" t="s">
        <v>1679</v>
      </c>
      <c r="J561" t="s">
        <v>945</v>
      </c>
      <c r="K561" t="s">
        <v>540</v>
      </c>
      <c r="L561" t="s">
        <v>23</v>
      </c>
      <c r="M561" t="s">
        <v>242</v>
      </c>
      <c r="N561">
        <v>1</v>
      </c>
      <c r="O561" t="s">
        <v>242</v>
      </c>
      <c r="P561" t="s">
        <v>1124</v>
      </c>
      <c r="R561">
        <v>1</v>
      </c>
      <c r="S561" t="s">
        <v>1125</v>
      </c>
    </row>
    <row r="562" spans="9:19" hidden="1" x14ac:dyDescent="0.35">
      <c r="I562" t="s">
        <v>1680</v>
      </c>
      <c r="J562" t="s">
        <v>541</v>
      </c>
      <c r="K562" t="s">
        <v>542</v>
      </c>
      <c r="L562" t="s">
        <v>23</v>
      </c>
      <c r="M562" t="s">
        <v>242</v>
      </c>
      <c r="N562">
        <v>0</v>
      </c>
      <c r="O562" t="s">
        <v>242</v>
      </c>
      <c r="P562" t="s">
        <v>1124</v>
      </c>
      <c r="R562">
        <v>0</v>
      </c>
      <c r="S562" t="s">
        <v>1128</v>
      </c>
    </row>
    <row r="563" spans="9:19" hidden="1" x14ac:dyDescent="0.35">
      <c r="I563" t="s">
        <v>1681</v>
      </c>
      <c r="J563" t="s">
        <v>946</v>
      </c>
      <c r="K563" t="s">
        <v>543</v>
      </c>
      <c r="L563" t="s">
        <v>23</v>
      </c>
      <c r="M563" t="s">
        <v>242</v>
      </c>
      <c r="N563">
        <v>3</v>
      </c>
      <c r="O563" t="s">
        <v>242</v>
      </c>
      <c r="P563" t="s">
        <v>1124</v>
      </c>
      <c r="R563">
        <v>3</v>
      </c>
      <c r="S563" t="s">
        <v>1125</v>
      </c>
    </row>
    <row r="564" spans="9:19" hidden="1" x14ac:dyDescent="0.35">
      <c r="I564" t="s">
        <v>1682</v>
      </c>
      <c r="J564" t="s">
        <v>946</v>
      </c>
      <c r="K564" t="s">
        <v>543</v>
      </c>
      <c r="L564" t="s">
        <v>23</v>
      </c>
      <c r="M564" t="s">
        <v>242</v>
      </c>
      <c r="N564">
        <v>0</v>
      </c>
      <c r="O564" t="s">
        <v>242</v>
      </c>
      <c r="P564" t="s">
        <v>1124</v>
      </c>
      <c r="R564">
        <v>0</v>
      </c>
      <c r="S564" t="s">
        <v>1128</v>
      </c>
    </row>
    <row r="565" spans="9:19" hidden="1" x14ac:dyDescent="0.35">
      <c r="I565" t="s">
        <v>1683</v>
      </c>
      <c r="J565" t="s">
        <v>947</v>
      </c>
      <c r="K565" t="s">
        <v>544</v>
      </c>
      <c r="L565" t="s">
        <v>23</v>
      </c>
      <c r="M565" t="s">
        <v>242</v>
      </c>
      <c r="N565">
        <v>1</v>
      </c>
      <c r="O565" t="s">
        <v>242</v>
      </c>
      <c r="P565" t="s">
        <v>1124</v>
      </c>
      <c r="R565">
        <v>1</v>
      </c>
      <c r="S565" t="s">
        <v>1125</v>
      </c>
    </row>
    <row r="566" spans="9:19" hidden="1" x14ac:dyDescent="0.35">
      <c r="I566" t="s">
        <v>1684</v>
      </c>
      <c r="J566" t="s">
        <v>948</v>
      </c>
      <c r="K566" t="s">
        <v>545</v>
      </c>
      <c r="L566" t="s">
        <v>23</v>
      </c>
      <c r="M566" t="s">
        <v>242</v>
      </c>
      <c r="N566">
        <v>2</v>
      </c>
      <c r="O566" t="s">
        <v>242</v>
      </c>
      <c r="P566" t="s">
        <v>1124</v>
      </c>
      <c r="R566">
        <v>2</v>
      </c>
      <c r="S566" t="s">
        <v>1125</v>
      </c>
    </row>
    <row r="567" spans="9:19" hidden="1" x14ac:dyDescent="0.35">
      <c r="I567" t="s">
        <v>1685</v>
      </c>
      <c r="J567" t="s">
        <v>948</v>
      </c>
      <c r="K567" t="s">
        <v>546</v>
      </c>
      <c r="L567" t="s">
        <v>23</v>
      </c>
      <c r="M567" t="s">
        <v>242</v>
      </c>
      <c r="N567">
        <v>1</v>
      </c>
      <c r="O567" t="s">
        <v>242</v>
      </c>
      <c r="P567" t="s">
        <v>1124</v>
      </c>
      <c r="R567">
        <v>1</v>
      </c>
      <c r="S567" t="s">
        <v>1125</v>
      </c>
    </row>
    <row r="568" spans="9:19" hidden="1" x14ac:dyDescent="0.35">
      <c r="I568" t="s">
        <v>1686</v>
      </c>
      <c r="J568" t="s">
        <v>948</v>
      </c>
      <c r="K568" t="s">
        <v>22</v>
      </c>
      <c r="L568" t="s">
        <v>23</v>
      </c>
      <c r="M568" t="s">
        <v>242</v>
      </c>
      <c r="N568">
        <v>1</v>
      </c>
      <c r="O568" t="s">
        <v>242</v>
      </c>
      <c r="P568" t="s">
        <v>1124</v>
      </c>
      <c r="R568">
        <v>1</v>
      </c>
      <c r="S568" t="s">
        <v>1125</v>
      </c>
    </row>
    <row r="569" spans="9:19" hidden="1" x14ac:dyDescent="0.35">
      <c r="I569" t="s">
        <v>1687</v>
      </c>
      <c r="J569" t="s">
        <v>948</v>
      </c>
      <c r="K569" t="s">
        <v>547</v>
      </c>
      <c r="L569" t="s">
        <v>23</v>
      </c>
      <c r="M569" t="s">
        <v>242</v>
      </c>
      <c r="N569">
        <v>3</v>
      </c>
      <c r="O569" t="s">
        <v>242</v>
      </c>
      <c r="P569" t="s">
        <v>1124</v>
      </c>
      <c r="R569">
        <v>3</v>
      </c>
      <c r="S569" t="s">
        <v>1125</v>
      </c>
    </row>
    <row r="570" spans="9:19" hidden="1" x14ac:dyDescent="0.35">
      <c r="I570" t="s">
        <v>1688</v>
      </c>
      <c r="J570" t="s">
        <v>948</v>
      </c>
      <c r="K570" t="s">
        <v>547</v>
      </c>
      <c r="L570" t="s">
        <v>23</v>
      </c>
      <c r="M570" t="s">
        <v>242</v>
      </c>
      <c r="N570">
        <v>0</v>
      </c>
      <c r="O570" t="s">
        <v>242</v>
      </c>
      <c r="P570" t="s">
        <v>1124</v>
      </c>
      <c r="R570">
        <v>0</v>
      </c>
      <c r="S570" t="s">
        <v>1128</v>
      </c>
    </row>
    <row r="571" spans="9:19" hidden="1" x14ac:dyDescent="0.35">
      <c r="I571" t="s">
        <v>1689</v>
      </c>
      <c r="J571" t="s">
        <v>949</v>
      </c>
      <c r="K571" t="s">
        <v>548</v>
      </c>
      <c r="L571" t="s">
        <v>23</v>
      </c>
      <c r="M571" t="s">
        <v>242</v>
      </c>
      <c r="N571">
        <v>63</v>
      </c>
      <c r="O571" t="s">
        <v>242</v>
      </c>
      <c r="P571" t="s">
        <v>1124</v>
      </c>
      <c r="R571">
        <v>63</v>
      </c>
      <c r="S571" t="s">
        <v>1125</v>
      </c>
    </row>
    <row r="572" spans="9:19" hidden="1" x14ac:dyDescent="0.35">
      <c r="I572" t="s">
        <v>1690</v>
      </c>
      <c r="J572" t="s">
        <v>950</v>
      </c>
      <c r="K572" t="s">
        <v>549</v>
      </c>
      <c r="L572" t="s">
        <v>23</v>
      </c>
      <c r="M572" t="s">
        <v>242</v>
      </c>
      <c r="N572">
        <v>4</v>
      </c>
      <c r="O572" t="s">
        <v>242</v>
      </c>
      <c r="P572" t="s">
        <v>1124</v>
      </c>
      <c r="R572">
        <v>4</v>
      </c>
      <c r="S572" t="s">
        <v>1125</v>
      </c>
    </row>
    <row r="573" spans="9:19" hidden="1" x14ac:dyDescent="0.35">
      <c r="I573" t="s">
        <v>1691</v>
      </c>
      <c r="J573" t="s">
        <v>951</v>
      </c>
      <c r="K573" t="s">
        <v>550</v>
      </c>
      <c r="L573" t="s">
        <v>23</v>
      </c>
      <c r="M573" t="s">
        <v>242</v>
      </c>
      <c r="N573">
        <v>3</v>
      </c>
      <c r="O573" t="s">
        <v>242</v>
      </c>
      <c r="P573" t="s">
        <v>1124</v>
      </c>
      <c r="R573">
        <v>3</v>
      </c>
      <c r="S573" t="s">
        <v>1125</v>
      </c>
    </row>
    <row r="574" spans="9:19" hidden="1" x14ac:dyDescent="0.35">
      <c r="I574" t="s">
        <v>1692</v>
      </c>
      <c r="J574" t="s">
        <v>952</v>
      </c>
      <c r="K574" t="s">
        <v>551</v>
      </c>
      <c r="L574" t="s">
        <v>23</v>
      </c>
      <c r="M574" t="s">
        <v>242</v>
      </c>
      <c r="N574">
        <v>1</v>
      </c>
      <c r="O574" t="s">
        <v>242</v>
      </c>
      <c r="P574" t="s">
        <v>1124</v>
      </c>
      <c r="R574">
        <v>1</v>
      </c>
      <c r="S574" t="s">
        <v>1125</v>
      </c>
    </row>
    <row r="575" spans="9:19" hidden="1" x14ac:dyDescent="0.35">
      <c r="I575" t="s">
        <v>1693</v>
      </c>
      <c r="J575" t="s">
        <v>953</v>
      </c>
      <c r="K575" t="s">
        <v>552</v>
      </c>
      <c r="L575" t="s">
        <v>23</v>
      </c>
      <c r="M575" t="s">
        <v>242</v>
      </c>
      <c r="N575">
        <v>1</v>
      </c>
      <c r="O575" t="s">
        <v>242</v>
      </c>
      <c r="P575" t="s">
        <v>1124</v>
      </c>
      <c r="R575">
        <v>1</v>
      </c>
      <c r="S575" t="s">
        <v>1125</v>
      </c>
    </row>
    <row r="576" spans="9:19" hidden="1" x14ac:dyDescent="0.35">
      <c r="I576" t="s">
        <v>1694</v>
      </c>
      <c r="J576" t="s">
        <v>953</v>
      </c>
      <c r="K576" t="s">
        <v>553</v>
      </c>
      <c r="L576" t="s">
        <v>23</v>
      </c>
      <c r="M576" t="s">
        <v>242</v>
      </c>
      <c r="N576">
        <v>1</v>
      </c>
      <c r="O576" t="s">
        <v>242</v>
      </c>
      <c r="P576" t="s">
        <v>1124</v>
      </c>
      <c r="R576">
        <v>1</v>
      </c>
      <c r="S576" t="s">
        <v>1125</v>
      </c>
    </row>
    <row r="577" spans="9:19" hidden="1" x14ac:dyDescent="0.35">
      <c r="I577" t="s">
        <v>1695</v>
      </c>
      <c r="J577" t="s">
        <v>954</v>
      </c>
      <c r="K577" t="s">
        <v>554</v>
      </c>
      <c r="L577" t="s">
        <v>23</v>
      </c>
      <c r="M577" t="s">
        <v>242</v>
      </c>
      <c r="N577">
        <v>1</v>
      </c>
      <c r="O577" t="s">
        <v>242</v>
      </c>
      <c r="P577" t="s">
        <v>1124</v>
      </c>
      <c r="R577">
        <v>1</v>
      </c>
      <c r="S577" t="s">
        <v>1125</v>
      </c>
    </row>
    <row r="578" spans="9:19" hidden="1" x14ac:dyDescent="0.35">
      <c r="I578" t="s">
        <v>1696</v>
      </c>
      <c r="J578" t="s">
        <v>955</v>
      </c>
      <c r="K578" t="s">
        <v>555</v>
      </c>
      <c r="L578" t="s">
        <v>23</v>
      </c>
      <c r="M578" t="s">
        <v>242</v>
      </c>
      <c r="N578">
        <v>4</v>
      </c>
      <c r="O578" t="s">
        <v>242</v>
      </c>
      <c r="P578" t="s">
        <v>1124</v>
      </c>
      <c r="R578">
        <v>4</v>
      </c>
      <c r="S578" t="s">
        <v>1125</v>
      </c>
    </row>
    <row r="579" spans="9:19" hidden="1" x14ac:dyDescent="0.35">
      <c r="I579" t="s">
        <v>1697</v>
      </c>
      <c r="J579" t="s">
        <v>556</v>
      </c>
      <c r="K579" t="s">
        <v>557</v>
      </c>
      <c r="L579" t="s">
        <v>23</v>
      </c>
      <c r="M579" t="s">
        <v>242</v>
      </c>
      <c r="N579">
        <v>1</v>
      </c>
      <c r="O579" t="s">
        <v>242</v>
      </c>
      <c r="P579" t="s">
        <v>1124</v>
      </c>
      <c r="R579">
        <v>1</v>
      </c>
      <c r="S579" t="s">
        <v>1125</v>
      </c>
    </row>
    <row r="580" spans="9:19" hidden="1" x14ac:dyDescent="0.35">
      <c r="I580" t="s">
        <v>1698</v>
      </c>
      <c r="J580" t="s">
        <v>855</v>
      </c>
      <c r="K580" t="s">
        <v>558</v>
      </c>
      <c r="L580" t="s">
        <v>23</v>
      </c>
      <c r="M580" t="s">
        <v>242</v>
      </c>
      <c r="N580">
        <v>2</v>
      </c>
      <c r="O580" t="s">
        <v>242</v>
      </c>
      <c r="P580" t="s">
        <v>1124</v>
      </c>
      <c r="R580">
        <v>2</v>
      </c>
      <c r="S580" t="s">
        <v>1125</v>
      </c>
    </row>
    <row r="581" spans="9:19" hidden="1" x14ac:dyDescent="0.35">
      <c r="I581" t="s">
        <v>1699</v>
      </c>
      <c r="J581" t="s">
        <v>855</v>
      </c>
      <c r="K581" t="s">
        <v>559</v>
      </c>
      <c r="L581" t="s">
        <v>23</v>
      </c>
      <c r="M581" t="s">
        <v>242</v>
      </c>
      <c r="N581">
        <v>1</v>
      </c>
      <c r="O581" t="s">
        <v>242</v>
      </c>
      <c r="P581" t="s">
        <v>1124</v>
      </c>
      <c r="R581">
        <v>1</v>
      </c>
      <c r="S581" t="s">
        <v>1125</v>
      </c>
    </row>
    <row r="582" spans="9:19" hidden="1" x14ac:dyDescent="0.35">
      <c r="I582" t="s">
        <v>1700</v>
      </c>
      <c r="J582" t="s">
        <v>956</v>
      </c>
      <c r="K582" t="s">
        <v>560</v>
      </c>
      <c r="L582" t="s">
        <v>23</v>
      </c>
      <c r="M582" t="s">
        <v>242</v>
      </c>
      <c r="N582">
        <v>100</v>
      </c>
      <c r="O582" t="s">
        <v>242</v>
      </c>
      <c r="P582" t="s">
        <v>1124</v>
      </c>
      <c r="R582">
        <v>100</v>
      </c>
      <c r="S582" t="s">
        <v>1125</v>
      </c>
    </row>
    <row r="583" spans="9:19" hidden="1" x14ac:dyDescent="0.35">
      <c r="I583" t="s">
        <v>1701</v>
      </c>
      <c r="J583" t="s">
        <v>561</v>
      </c>
      <c r="K583" t="s">
        <v>204</v>
      </c>
      <c r="L583" t="s">
        <v>23</v>
      </c>
      <c r="M583" t="s">
        <v>242</v>
      </c>
      <c r="N583">
        <v>21</v>
      </c>
      <c r="O583" t="s">
        <v>242</v>
      </c>
      <c r="P583" t="s">
        <v>1124</v>
      </c>
      <c r="R583">
        <v>21</v>
      </c>
      <c r="S583" t="s">
        <v>1125</v>
      </c>
    </row>
    <row r="584" spans="9:19" hidden="1" x14ac:dyDescent="0.35">
      <c r="I584" t="s">
        <v>1702</v>
      </c>
      <c r="J584" t="s">
        <v>957</v>
      </c>
      <c r="K584" t="s">
        <v>562</v>
      </c>
      <c r="L584" t="s">
        <v>23</v>
      </c>
      <c r="M584" t="s">
        <v>242</v>
      </c>
      <c r="N584">
        <v>1</v>
      </c>
      <c r="O584" t="s">
        <v>242</v>
      </c>
      <c r="P584" t="s">
        <v>1124</v>
      </c>
      <c r="R584">
        <v>1</v>
      </c>
      <c r="S584" t="s">
        <v>1125</v>
      </c>
    </row>
    <row r="585" spans="9:19" hidden="1" x14ac:dyDescent="0.35">
      <c r="I585" t="s">
        <v>1703</v>
      </c>
      <c r="J585" t="s">
        <v>958</v>
      </c>
      <c r="K585" t="s">
        <v>563</v>
      </c>
      <c r="L585" t="s">
        <v>23</v>
      </c>
      <c r="M585" t="s">
        <v>242</v>
      </c>
      <c r="N585">
        <v>1</v>
      </c>
      <c r="O585" t="s">
        <v>242</v>
      </c>
      <c r="P585" t="s">
        <v>1124</v>
      </c>
      <c r="R585">
        <v>1</v>
      </c>
      <c r="S585" t="s">
        <v>1125</v>
      </c>
    </row>
    <row r="586" spans="9:19" hidden="1" x14ac:dyDescent="0.35">
      <c r="I586" t="s">
        <v>1704</v>
      </c>
      <c r="J586" t="s">
        <v>564</v>
      </c>
      <c r="K586" t="s">
        <v>565</v>
      </c>
      <c r="L586" t="s">
        <v>23</v>
      </c>
      <c r="M586" t="s">
        <v>242</v>
      </c>
      <c r="N586">
        <v>0</v>
      </c>
      <c r="O586" t="s">
        <v>242</v>
      </c>
      <c r="P586" t="s">
        <v>1124</v>
      </c>
      <c r="R586">
        <v>0</v>
      </c>
      <c r="S586" t="s">
        <v>1128</v>
      </c>
    </row>
    <row r="587" spans="9:19" hidden="1" x14ac:dyDescent="0.35">
      <c r="I587" t="s">
        <v>1705</v>
      </c>
      <c r="J587" t="s">
        <v>654</v>
      </c>
      <c r="K587" t="s">
        <v>566</v>
      </c>
      <c r="L587" t="s">
        <v>23</v>
      </c>
      <c r="M587" t="s">
        <v>242</v>
      </c>
      <c r="N587">
        <v>2</v>
      </c>
      <c r="O587" t="s">
        <v>242</v>
      </c>
      <c r="P587" t="s">
        <v>1124</v>
      </c>
      <c r="R587">
        <v>2</v>
      </c>
      <c r="S587" t="s">
        <v>1125</v>
      </c>
    </row>
    <row r="588" spans="9:19" hidden="1" x14ac:dyDescent="0.35">
      <c r="I588" t="s">
        <v>1706</v>
      </c>
      <c r="J588" t="s">
        <v>959</v>
      </c>
      <c r="K588" t="s">
        <v>567</v>
      </c>
      <c r="L588" t="s">
        <v>23</v>
      </c>
      <c r="M588" t="s">
        <v>242</v>
      </c>
      <c r="N588">
        <v>8</v>
      </c>
      <c r="O588" t="s">
        <v>242</v>
      </c>
      <c r="P588" t="s">
        <v>1124</v>
      </c>
      <c r="R588">
        <v>8</v>
      </c>
      <c r="S588" t="s">
        <v>1125</v>
      </c>
    </row>
    <row r="589" spans="9:19" hidden="1" x14ac:dyDescent="0.35">
      <c r="I589" t="s">
        <v>1707</v>
      </c>
      <c r="J589" t="s">
        <v>960</v>
      </c>
      <c r="K589" t="s">
        <v>568</v>
      </c>
      <c r="L589" t="s">
        <v>23</v>
      </c>
      <c r="M589" t="s">
        <v>242</v>
      </c>
      <c r="N589">
        <v>20</v>
      </c>
      <c r="O589" t="s">
        <v>242</v>
      </c>
      <c r="P589" t="s">
        <v>1124</v>
      </c>
      <c r="R589">
        <v>20</v>
      </c>
      <c r="S589" t="s">
        <v>1125</v>
      </c>
    </row>
    <row r="590" spans="9:19" hidden="1" x14ac:dyDescent="0.35">
      <c r="I590" t="s">
        <v>1708</v>
      </c>
      <c r="J590" t="s">
        <v>950</v>
      </c>
      <c r="K590" t="s">
        <v>569</v>
      </c>
      <c r="L590" t="s">
        <v>23</v>
      </c>
      <c r="M590" t="s">
        <v>242</v>
      </c>
      <c r="N590">
        <v>1</v>
      </c>
      <c r="O590" t="s">
        <v>242</v>
      </c>
      <c r="P590" t="s">
        <v>1124</v>
      </c>
      <c r="R590">
        <v>1</v>
      </c>
      <c r="S590" t="s">
        <v>1125</v>
      </c>
    </row>
    <row r="591" spans="9:19" hidden="1" x14ac:dyDescent="0.35">
      <c r="I591" t="s">
        <v>1709</v>
      </c>
      <c r="J591" t="s">
        <v>961</v>
      </c>
      <c r="K591" t="s">
        <v>39</v>
      </c>
      <c r="L591" t="s">
        <v>23</v>
      </c>
      <c r="M591" t="s">
        <v>242</v>
      </c>
      <c r="N591">
        <v>374</v>
      </c>
      <c r="O591" t="s">
        <v>242</v>
      </c>
      <c r="P591" t="s">
        <v>1124</v>
      </c>
      <c r="R591">
        <v>374</v>
      </c>
      <c r="S591" t="s">
        <v>1125</v>
      </c>
    </row>
    <row r="592" spans="9:19" hidden="1" x14ac:dyDescent="0.35">
      <c r="I592" t="s">
        <v>1710</v>
      </c>
      <c r="J592" t="s">
        <v>962</v>
      </c>
      <c r="K592" t="s">
        <v>30</v>
      </c>
      <c r="L592" t="s">
        <v>23</v>
      </c>
      <c r="M592" t="s">
        <v>242</v>
      </c>
      <c r="N592">
        <v>27</v>
      </c>
      <c r="O592" t="s">
        <v>242</v>
      </c>
      <c r="P592" t="s">
        <v>1124</v>
      </c>
      <c r="R592">
        <v>27</v>
      </c>
      <c r="S592" t="s">
        <v>1125</v>
      </c>
    </row>
    <row r="593" spans="9:19" hidden="1" x14ac:dyDescent="0.35">
      <c r="I593" t="s">
        <v>1711</v>
      </c>
      <c r="J593" t="s">
        <v>570</v>
      </c>
      <c r="K593" t="s">
        <v>571</v>
      </c>
      <c r="L593" t="s">
        <v>23</v>
      </c>
      <c r="M593" t="s">
        <v>242</v>
      </c>
      <c r="N593">
        <v>1</v>
      </c>
      <c r="O593" t="s">
        <v>242</v>
      </c>
      <c r="P593" t="s">
        <v>1124</v>
      </c>
      <c r="R593">
        <v>1</v>
      </c>
      <c r="S593" t="s">
        <v>1125</v>
      </c>
    </row>
    <row r="594" spans="9:19" hidden="1" x14ac:dyDescent="0.35">
      <c r="I594" t="s">
        <v>1712</v>
      </c>
      <c r="J594" t="s">
        <v>963</v>
      </c>
      <c r="K594" t="s">
        <v>572</v>
      </c>
      <c r="L594" t="s">
        <v>23</v>
      </c>
      <c r="M594" t="s">
        <v>242</v>
      </c>
      <c r="N594">
        <v>250</v>
      </c>
      <c r="O594" t="s">
        <v>242</v>
      </c>
      <c r="P594" t="s">
        <v>1124</v>
      </c>
      <c r="R594">
        <v>250</v>
      </c>
      <c r="S594" t="s">
        <v>1125</v>
      </c>
    </row>
    <row r="595" spans="9:19" hidden="1" x14ac:dyDescent="0.35">
      <c r="I595" t="s">
        <v>1713</v>
      </c>
      <c r="J595" t="s">
        <v>573</v>
      </c>
      <c r="K595" t="s">
        <v>574</v>
      </c>
      <c r="L595" t="s">
        <v>23</v>
      </c>
      <c r="M595" t="s">
        <v>242</v>
      </c>
      <c r="N595">
        <v>4</v>
      </c>
      <c r="O595" t="s">
        <v>242</v>
      </c>
      <c r="P595" t="s">
        <v>1124</v>
      </c>
      <c r="R595">
        <v>4</v>
      </c>
      <c r="S595" t="s">
        <v>1125</v>
      </c>
    </row>
    <row r="596" spans="9:19" hidden="1" x14ac:dyDescent="0.35">
      <c r="I596" t="s">
        <v>1714</v>
      </c>
      <c r="J596" t="s">
        <v>964</v>
      </c>
      <c r="K596" t="s">
        <v>575</v>
      </c>
      <c r="L596" t="s">
        <v>23</v>
      </c>
      <c r="M596" t="s">
        <v>242</v>
      </c>
      <c r="N596">
        <v>1</v>
      </c>
      <c r="O596" t="s">
        <v>242</v>
      </c>
      <c r="P596" t="s">
        <v>1124</v>
      </c>
      <c r="R596">
        <v>1</v>
      </c>
      <c r="S596" t="s">
        <v>1125</v>
      </c>
    </row>
    <row r="597" spans="9:19" hidden="1" x14ac:dyDescent="0.35">
      <c r="I597" t="s">
        <v>1715</v>
      </c>
      <c r="J597" t="s">
        <v>965</v>
      </c>
      <c r="K597" t="s">
        <v>576</v>
      </c>
      <c r="L597" t="s">
        <v>23</v>
      </c>
      <c r="M597" t="s">
        <v>242</v>
      </c>
      <c r="N597">
        <v>2</v>
      </c>
      <c r="O597" t="s">
        <v>242</v>
      </c>
      <c r="P597" t="s">
        <v>1124</v>
      </c>
      <c r="R597">
        <v>2</v>
      </c>
      <c r="S597" t="s">
        <v>1125</v>
      </c>
    </row>
    <row r="598" spans="9:19" hidden="1" x14ac:dyDescent="0.35">
      <c r="I598" t="s">
        <v>1716</v>
      </c>
      <c r="J598" t="s">
        <v>577</v>
      </c>
      <c r="K598" t="s">
        <v>578</v>
      </c>
      <c r="L598" t="s">
        <v>23</v>
      </c>
      <c r="M598" t="s">
        <v>242</v>
      </c>
      <c r="N598">
        <v>1</v>
      </c>
      <c r="O598" t="s">
        <v>242</v>
      </c>
      <c r="P598" t="s">
        <v>1124</v>
      </c>
      <c r="R598">
        <v>1</v>
      </c>
      <c r="S598" t="s">
        <v>1125</v>
      </c>
    </row>
    <row r="599" spans="9:19" hidden="1" x14ac:dyDescent="0.35">
      <c r="I599" t="s">
        <v>1717</v>
      </c>
      <c r="J599" t="s">
        <v>966</v>
      </c>
      <c r="K599" t="s">
        <v>579</v>
      </c>
      <c r="L599" t="s">
        <v>23</v>
      </c>
      <c r="M599" t="s">
        <v>242</v>
      </c>
      <c r="N599">
        <v>1</v>
      </c>
      <c r="O599" t="s">
        <v>242</v>
      </c>
      <c r="P599" t="s">
        <v>1124</v>
      </c>
      <c r="R599">
        <v>1</v>
      </c>
      <c r="S599" t="s">
        <v>1125</v>
      </c>
    </row>
    <row r="600" spans="9:19" hidden="1" x14ac:dyDescent="0.35">
      <c r="I600" t="s">
        <v>1718</v>
      </c>
      <c r="J600" t="s">
        <v>967</v>
      </c>
      <c r="K600" t="s">
        <v>580</v>
      </c>
      <c r="L600" t="s">
        <v>23</v>
      </c>
      <c r="M600" t="s">
        <v>242</v>
      </c>
      <c r="N600">
        <v>1</v>
      </c>
      <c r="O600" t="s">
        <v>242</v>
      </c>
      <c r="P600" t="s">
        <v>1124</v>
      </c>
      <c r="R600">
        <v>1</v>
      </c>
      <c r="S600" t="s">
        <v>1125</v>
      </c>
    </row>
    <row r="601" spans="9:19" hidden="1" x14ac:dyDescent="0.35">
      <c r="I601" t="s">
        <v>1719</v>
      </c>
      <c r="J601" t="s">
        <v>968</v>
      </c>
      <c r="K601" t="s">
        <v>581</v>
      </c>
      <c r="L601" t="s">
        <v>23</v>
      </c>
      <c r="M601" t="s">
        <v>242</v>
      </c>
      <c r="N601">
        <v>5</v>
      </c>
      <c r="O601" t="s">
        <v>242</v>
      </c>
      <c r="P601" t="s">
        <v>1124</v>
      </c>
      <c r="R601">
        <v>5</v>
      </c>
      <c r="S601" t="s">
        <v>1125</v>
      </c>
    </row>
    <row r="602" spans="9:19" hidden="1" x14ac:dyDescent="0.35">
      <c r="I602" t="s">
        <v>1720</v>
      </c>
      <c r="J602" t="s">
        <v>968</v>
      </c>
      <c r="K602" t="s">
        <v>581</v>
      </c>
      <c r="L602" t="s">
        <v>23</v>
      </c>
      <c r="M602" t="s">
        <v>242</v>
      </c>
      <c r="N602">
        <v>0</v>
      </c>
      <c r="O602" t="s">
        <v>242</v>
      </c>
      <c r="P602" t="s">
        <v>1124</v>
      </c>
      <c r="R602">
        <v>0</v>
      </c>
      <c r="S602" t="s">
        <v>1128</v>
      </c>
    </row>
    <row r="603" spans="9:19" hidden="1" x14ac:dyDescent="0.35">
      <c r="I603" t="s">
        <v>1721</v>
      </c>
      <c r="J603" t="s">
        <v>969</v>
      </c>
      <c r="K603" t="s">
        <v>582</v>
      </c>
      <c r="L603" t="s">
        <v>23</v>
      </c>
      <c r="M603" t="s">
        <v>242</v>
      </c>
      <c r="N603">
        <v>3</v>
      </c>
      <c r="O603" t="s">
        <v>242</v>
      </c>
      <c r="P603" t="s">
        <v>1124</v>
      </c>
      <c r="R603">
        <v>3</v>
      </c>
      <c r="S603" t="s">
        <v>1125</v>
      </c>
    </row>
    <row r="604" spans="9:19" hidden="1" x14ac:dyDescent="0.35">
      <c r="I604" t="s">
        <v>1722</v>
      </c>
      <c r="J604" t="s">
        <v>969</v>
      </c>
      <c r="K604" t="s">
        <v>582</v>
      </c>
      <c r="L604" t="s">
        <v>23</v>
      </c>
      <c r="M604" t="s">
        <v>242</v>
      </c>
      <c r="N604">
        <v>0</v>
      </c>
      <c r="O604" t="s">
        <v>242</v>
      </c>
      <c r="P604" t="s">
        <v>1124</v>
      </c>
      <c r="R604">
        <v>0</v>
      </c>
      <c r="S604" t="s">
        <v>1128</v>
      </c>
    </row>
    <row r="605" spans="9:19" hidden="1" x14ac:dyDescent="0.35">
      <c r="I605" t="s">
        <v>1723</v>
      </c>
      <c r="J605" t="s">
        <v>970</v>
      </c>
      <c r="K605" t="s">
        <v>583</v>
      </c>
      <c r="L605" t="s">
        <v>23</v>
      </c>
      <c r="M605" t="s">
        <v>242</v>
      </c>
      <c r="N605">
        <v>10</v>
      </c>
      <c r="O605" t="s">
        <v>242</v>
      </c>
      <c r="P605" t="s">
        <v>1124</v>
      </c>
      <c r="R605">
        <v>10</v>
      </c>
      <c r="S605" t="s">
        <v>1125</v>
      </c>
    </row>
    <row r="606" spans="9:19" hidden="1" x14ac:dyDescent="0.35">
      <c r="I606" t="s">
        <v>1724</v>
      </c>
      <c r="J606" t="s">
        <v>584</v>
      </c>
      <c r="K606" t="s">
        <v>585</v>
      </c>
      <c r="L606" t="s">
        <v>23</v>
      </c>
      <c r="M606" t="s">
        <v>242</v>
      </c>
      <c r="N606">
        <v>0</v>
      </c>
      <c r="O606" t="s">
        <v>242</v>
      </c>
      <c r="P606" t="s">
        <v>1124</v>
      </c>
      <c r="R606">
        <v>0</v>
      </c>
      <c r="S606" t="s">
        <v>1128</v>
      </c>
    </row>
    <row r="607" spans="9:19" hidden="1" x14ac:dyDescent="0.35">
      <c r="I607" t="s">
        <v>1725</v>
      </c>
      <c r="J607" t="s">
        <v>586</v>
      </c>
      <c r="K607" t="s">
        <v>587</v>
      </c>
      <c r="L607" t="s">
        <v>23</v>
      </c>
      <c r="M607" t="s">
        <v>242</v>
      </c>
      <c r="N607">
        <v>0</v>
      </c>
      <c r="O607" t="s">
        <v>242</v>
      </c>
      <c r="P607" t="s">
        <v>1124</v>
      </c>
      <c r="R607">
        <v>0</v>
      </c>
      <c r="S607" t="s">
        <v>1128</v>
      </c>
    </row>
    <row r="608" spans="9:19" hidden="1" x14ac:dyDescent="0.35">
      <c r="I608" t="s">
        <v>1726</v>
      </c>
      <c r="J608" t="s">
        <v>588</v>
      </c>
      <c r="K608" t="s">
        <v>589</v>
      </c>
      <c r="L608" t="s">
        <v>23</v>
      </c>
      <c r="M608" t="s">
        <v>242</v>
      </c>
      <c r="N608">
        <v>0</v>
      </c>
      <c r="O608" t="s">
        <v>242</v>
      </c>
      <c r="P608" t="s">
        <v>1124</v>
      </c>
      <c r="R608">
        <v>0</v>
      </c>
      <c r="S608" t="s">
        <v>1128</v>
      </c>
    </row>
    <row r="609" spans="9:19" hidden="1" x14ac:dyDescent="0.35">
      <c r="I609" t="s">
        <v>1727</v>
      </c>
      <c r="J609" t="s">
        <v>590</v>
      </c>
      <c r="K609" t="s">
        <v>591</v>
      </c>
      <c r="L609" t="s">
        <v>23</v>
      </c>
      <c r="M609" t="s">
        <v>242</v>
      </c>
      <c r="N609">
        <v>1</v>
      </c>
      <c r="O609" t="s">
        <v>242</v>
      </c>
      <c r="P609" t="s">
        <v>1124</v>
      </c>
      <c r="R609">
        <v>1</v>
      </c>
      <c r="S609" t="s">
        <v>1125</v>
      </c>
    </row>
    <row r="610" spans="9:19" hidden="1" x14ac:dyDescent="0.35">
      <c r="I610" t="s">
        <v>1728</v>
      </c>
      <c r="J610" t="s">
        <v>592</v>
      </c>
      <c r="K610" t="s">
        <v>593</v>
      </c>
      <c r="L610" t="s">
        <v>23</v>
      </c>
      <c r="M610" t="s">
        <v>242</v>
      </c>
      <c r="N610">
        <v>1</v>
      </c>
      <c r="O610" t="s">
        <v>242</v>
      </c>
      <c r="P610" t="s">
        <v>1124</v>
      </c>
      <c r="R610">
        <v>1</v>
      </c>
      <c r="S610" t="s">
        <v>1125</v>
      </c>
    </row>
    <row r="611" spans="9:19" hidden="1" x14ac:dyDescent="0.35">
      <c r="I611" t="s">
        <v>1729</v>
      </c>
      <c r="J611" t="s">
        <v>594</v>
      </c>
      <c r="K611" t="s">
        <v>595</v>
      </c>
      <c r="L611" t="s">
        <v>23</v>
      </c>
      <c r="M611" t="s">
        <v>242</v>
      </c>
      <c r="N611">
        <v>1</v>
      </c>
      <c r="O611" t="s">
        <v>242</v>
      </c>
      <c r="P611" t="s">
        <v>1124</v>
      </c>
      <c r="R611">
        <v>1</v>
      </c>
      <c r="S611" t="s">
        <v>1125</v>
      </c>
    </row>
    <row r="612" spans="9:19" hidden="1" x14ac:dyDescent="0.35">
      <c r="I612" t="s">
        <v>1730</v>
      </c>
      <c r="J612" t="s">
        <v>971</v>
      </c>
      <c r="K612" t="s">
        <v>596</v>
      </c>
      <c r="L612" t="s">
        <v>23</v>
      </c>
      <c r="M612" t="s">
        <v>242</v>
      </c>
      <c r="N612">
        <v>9</v>
      </c>
      <c r="O612" t="s">
        <v>242</v>
      </c>
      <c r="P612" t="s">
        <v>1124</v>
      </c>
      <c r="R612">
        <v>9</v>
      </c>
      <c r="S612" t="s">
        <v>1125</v>
      </c>
    </row>
    <row r="613" spans="9:19" hidden="1" x14ac:dyDescent="0.35">
      <c r="I613" t="s">
        <v>1731</v>
      </c>
      <c r="J613" t="s">
        <v>972</v>
      </c>
      <c r="K613" t="s">
        <v>597</v>
      </c>
      <c r="L613" t="s">
        <v>23</v>
      </c>
      <c r="M613" t="s">
        <v>242</v>
      </c>
      <c r="N613">
        <v>12</v>
      </c>
      <c r="O613" t="s">
        <v>242</v>
      </c>
      <c r="P613" t="s">
        <v>1124</v>
      </c>
      <c r="R613">
        <v>12</v>
      </c>
      <c r="S613" t="s">
        <v>1125</v>
      </c>
    </row>
    <row r="614" spans="9:19" hidden="1" x14ac:dyDescent="0.35">
      <c r="I614" t="s">
        <v>1732</v>
      </c>
      <c r="J614" t="s">
        <v>973</v>
      </c>
      <c r="K614" t="s">
        <v>598</v>
      </c>
      <c r="L614" t="s">
        <v>23</v>
      </c>
      <c r="M614" t="s">
        <v>242</v>
      </c>
      <c r="N614">
        <v>3</v>
      </c>
      <c r="O614" t="s">
        <v>242</v>
      </c>
      <c r="P614" t="s">
        <v>1124</v>
      </c>
      <c r="R614">
        <v>3</v>
      </c>
      <c r="S614" t="s">
        <v>1125</v>
      </c>
    </row>
    <row r="615" spans="9:19" hidden="1" x14ac:dyDescent="0.35">
      <c r="I615" t="s">
        <v>1733</v>
      </c>
      <c r="J615" t="s">
        <v>599</v>
      </c>
      <c r="K615" t="s">
        <v>600</v>
      </c>
      <c r="L615" t="s">
        <v>23</v>
      </c>
      <c r="M615" t="s">
        <v>242</v>
      </c>
      <c r="N615">
        <v>0</v>
      </c>
      <c r="O615" t="s">
        <v>242</v>
      </c>
      <c r="P615" t="s">
        <v>1124</v>
      </c>
      <c r="R615">
        <v>0</v>
      </c>
      <c r="S615" t="s">
        <v>1128</v>
      </c>
    </row>
    <row r="616" spans="9:19" hidden="1" x14ac:dyDescent="0.35">
      <c r="I616" t="s">
        <v>1734</v>
      </c>
      <c r="J616" t="s">
        <v>601</v>
      </c>
      <c r="K616" t="s">
        <v>602</v>
      </c>
      <c r="L616" t="s">
        <v>23</v>
      </c>
      <c r="M616" t="s">
        <v>242</v>
      </c>
      <c r="N616">
        <v>1</v>
      </c>
      <c r="O616" t="s">
        <v>242</v>
      </c>
      <c r="P616" t="s">
        <v>1124</v>
      </c>
      <c r="R616">
        <v>1</v>
      </c>
      <c r="S616" t="s">
        <v>1125</v>
      </c>
    </row>
    <row r="617" spans="9:19" hidden="1" x14ac:dyDescent="0.35">
      <c r="I617" t="s">
        <v>1735</v>
      </c>
      <c r="J617" t="s">
        <v>974</v>
      </c>
      <c r="K617" t="s">
        <v>603</v>
      </c>
      <c r="L617" t="s">
        <v>23</v>
      </c>
      <c r="M617" t="s">
        <v>242</v>
      </c>
      <c r="N617">
        <v>1</v>
      </c>
      <c r="O617" t="s">
        <v>242</v>
      </c>
      <c r="P617" t="s">
        <v>1124</v>
      </c>
      <c r="R617">
        <v>1</v>
      </c>
      <c r="S617" t="s">
        <v>1125</v>
      </c>
    </row>
    <row r="618" spans="9:19" hidden="1" x14ac:dyDescent="0.35">
      <c r="I618" t="s">
        <v>1736</v>
      </c>
      <c r="J618" t="s">
        <v>975</v>
      </c>
      <c r="K618" t="s">
        <v>604</v>
      </c>
      <c r="L618" t="s">
        <v>23</v>
      </c>
      <c r="M618" t="s">
        <v>242</v>
      </c>
      <c r="N618">
        <v>2</v>
      </c>
      <c r="O618" t="s">
        <v>242</v>
      </c>
      <c r="P618" t="s">
        <v>1124</v>
      </c>
      <c r="R618">
        <v>2</v>
      </c>
      <c r="S618" t="s">
        <v>1125</v>
      </c>
    </row>
    <row r="619" spans="9:19" hidden="1" x14ac:dyDescent="0.35">
      <c r="I619" t="s">
        <v>1737</v>
      </c>
      <c r="J619" t="s">
        <v>976</v>
      </c>
      <c r="K619" t="s">
        <v>605</v>
      </c>
      <c r="L619" t="s">
        <v>23</v>
      </c>
      <c r="M619" t="s">
        <v>242</v>
      </c>
      <c r="N619">
        <v>20</v>
      </c>
      <c r="O619" t="s">
        <v>242</v>
      </c>
      <c r="P619" t="s">
        <v>1124</v>
      </c>
      <c r="R619">
        <v>20</v>
      </c>
      <c r="S619" t="s">
        <v>1125</v>
      </c>
    </row>
    <row r="620" spans="9:19" hidden="1" x14ac:dyDescent="0.35">
      <c r="I620" t="s">
        <v>1738</v>
      </c>
      <c r="J620" t="s">
        <v>606</v>
      </c>
      <c r="K620" t="s">
        <v>607</v>
      </c>
      <c r="L620" t="s">
        <v>23</v>
      </c>
      <c r="M620" t="s">
        <v>242</v>
      </c>
      <c r="N620">
        <v>0</v>
      </c>
      <c r="O620" t="s">
        <v>242</v>
      </c>
      <c r="P620" t="s">
        <v>1124</v>
      </c>
      <c r="R620">
        <v>0</v>
      </c>
      <c r="S620" t="s">
        <v>1128</v>
      </c>
    </row>
    <row r="621" spans="9:19" hidden="1" x14ac:dyDescent="0.35">
      <c r="I621" t="s">
        <v>1739</v>
      </c>
      <c r="J621" t="s">
        <v>977</v>
      </c>
      <c r="K621" t="s">
        <v>608</v>
      </c>
      <c r="L621" t="s">
        <v>23</v>
      </c>
      <c r="M621" t="s">
        <v>242</v>
      </c>
      <c r="N621">
        <v>2</v>
      </c>
      <c r="O621" t="s">
        <v>242</v>
      </c>
      <c r="P621" t="s">
        <v>1124</v>
      </c>
      <c r="R621">
        <v>2</v>
      </c>
      <c r="S621" t="s">
        <v>1125</v>
      </c>
    </row>
    <row r="622" spans="9:19" hidden="1" x14ac:dyDescent="0.35">
      <c r="I622" t="s">
        <v>1740</v>
      </c>
      <c r="J622" t="s">
        <v>978</v>
      </c>
      <c r="K622" t="s">
        <v>609</v>
      </c>
      <c r="L622" t="s">
        <v>23</v>
      </c>
      <c r="M622" t="s">
        <v>242</v>
      </c>
      <c r="N622">
        <v>500</v>
      </c>
      <c r="O622" t="s">
        <v>242</v>
      </c>
      <c r="P622" t="s">
        <v>1124</v>
      </c>
      <c r="R622">
        <v>500</v>
      </c>
      <c r="S622" t="s">
        <v>1125</v>
      </c>
    </row>
    <row r="623" spans="9:19" hidden="1" x14ac:dyDescent="0.35">
      <c r="I623" t="s">
        <v>1741</v>
      </c>
      <c r="J623" t="s">
        <v>979</v>
      </c>
      <c r="K623" t="s">
        <v>610</v>
      </c>
      <c r="L623" t="s">
        <v>23</v>
      </c>
      <c r="M623" t="s">
        <v>242</v>
      </c>
      <c r="N623">
        <v>0</v>
      </c>
      <c r="O623" t="s">
        <v>242</v>
      </c>
      <c r="P623" t="s">
        <v>1124</v>
      </c>
      <c r="R623">
        <v>0</v>
      </c>
      <c r="S623" t="s">
        <v>1128</v>
      </c>
    </row>
    <row r="624" spans="9:19" hidden="1" x14ac:dyDescent="0.35">
      <c r="I624" t="s">
        <v>1742</v>
      </c>
      <c r="J624" t="s">
        <v>979</v>
      </c>
      <c r="K624" t="s">
        <v>610</v>
      </c>
      <c r="L624" t="s">
        <v>23</v>
      </c>
      <c r="M624" t="s">
        <v>242</v>
      </c>
      <c r="N624">
        <v>11</v>
      </c>
      <c r="O624" t="s">
        <v>242</v>
      </c>
      <c r="P624" t="s">
        <v>1124</v>
      </c>
      <c r="R624">
        <v>11</v>
      </c>
      <c r="S624" t="s">
        <v>1125</v>
      </c>
    </row>
    <row r="625" spans="9:19" hidden="1" x14ac:dyDescent="0.35">
      <c r="I625" t="s">
        <v>1743</v>
      </c>
      <c r="J625" t="s">
        <v>980</v>
      </c>
      <c r="K625" t="s">
        <v>92</v>
      </c>
      <c r="L625" t="s">
        <v>23</v>
      </c>
      <c r="M625" t="s">
        <v>242</v>
      </c>
      <c r="N625">
        <v>39</v>
      </c>
      <c r="O625" t="s">
        <v>242</v>
      </c>
      <c r="P625" t="s">
        <v>1124</v>
      </c>
      <c r="R625">
        <v>39</v>
      </c>
      <c r="S625" t="s">
        <v>1125</v>
      </c>
    </row>
    <row r="626" spans="9:19" hidden="1" x14ac:dyDescent="0.35">
      <c r="I626" t="s">
        <v>1744</v>
      </c>
      <c r="J626" t="s">
        <v>981</v>
      </c>
      <c r="K626" t="s">
        <v>611</v>
      </c>
      <c r="L626" t="s">
        <v>23</v>
      </c>
      <c r="M626" t="s">
        <v>242</v>
      </c>
      <c r="N626">
        <v>26</v>
      </c>
      <c r="O626" t="s">
        <v>242</v>
      </c>
      <c r="P626" t="s">
        <v>1124</v>
      </c>
      <c r="R626">
        <v>26</v>
      </c>
      <c r="S626" t="s">
        <v>1125</v>
      </c>
    </row>
    <row r="627" spans="9:19" hidden="1" x14ac:dyDescent="0.35">
      <c r="I627" t="s">
        <v>1745</v>
      </c>
      <c r="J627" t="s">
        <v>982</v>
      </c>
      <c r="K627" t="s">
        <v>612</v>
      </c>
      <c r="L627" t="s">
        <v>23</v>
      </c>
      <c r="M627" t="s">
        <v>242</v>
      </c>
      <c r="N627">
        <v>25</v>
      </c>
      <c r="O627" t="s">
        <v>242</v>
      </c>
      <c r="P627" t="s">
        <v>1124</v>
      </c>
      <c r="R627">
        <v>25</v>
      </c>
      <c r="S627" t="s">
        <v>1125</v>
      </c>
    </row>
    <row r="628" spans="9:19" hidden="1" x14ac:dyDescent="0.35">
      <c r="I628" t="s">
        <v>1746</v>
      </c>
      <c r="J628" t="s">
        <v>239</v>
      </c>
      <c r="K628" t="s">
        <v>240</v>
      </c>
      <c r="L628" t="s">
        <v>23</v>
      </c>
      <c r="M628" t="s">
        <v>242</v>
      </c>
      <c r="N628">
        <v>8</v>
      </c>
      <c r="O628" t="s">
        <v>242</v>
      </c>
      <c r="P628" t="s">
        <v>1124</v>
      </c>
      <c r="R628">
        <v>8</v>
      </c>
      <c r="S628" t="s">
        <v>1125</v>
      </c>
    </row>
    <row r="629" spans="9:19" hidden="1" x14ac:dyDescent="0.35">
      <c r="I629" t="s">
        <v>1747</v>
      </c>
      <c r="J629" t="s">
        <v>101</v>
      </c>
      <c r="K629" t="s">
        <v>102</v>
      </c>
      <c r="L629" t="s">
        <v>23</v>
      </c>
      <c r="M629" t="s">
        <v>242</v>
      </c>
      <c r="N629">
        <v>90</v>
      </c>
      <c r="O629" t="s">
        <v>242</v>
      </c>
      <c r="P629" t="s">
        <v>1124</v>
      </c>
      <c r="R629">
        <v>90</v>
      </c>
      <c r="S629" t="s">
        <v>1125</v>
      </c>
    </row>
    <row r="630" spans="9:19" hidden="1" x14ac:dyDescent="0.35">
      <c r="I630" t="s">
        <v>1748</v>
      </c>
      <c r="J630" t="s">
        <v>101</v>
      </c>
      <c r="K630" t="s">
        <v>102</v>
      </c>
      <c r="L630" t="s">
        <v>23</v>
      </c>
      <c r="M630" t="s">
        <v>242</v>
      </c>
      <c r="N630">
        <v>0</v>
      </c>
      <c r="O630" t="s">
        <v>242</v>
      </c>
      <c r="P630" t="s">
        <v>1124</v>
      </c>
      <c r="R630">
        <v>0</v>
      </c>
      <c r="S630" t="s">
        <v>1128</v>
      </c>
    </row>
    <row r="631" spans="9:19" hidden="1" x14ac:dyDescent="0.35">
      <c r="I631" t="s">
        <v>1749</v>
      </c>
      <c r="J631" t="s">
        <v>983</v>
      </c>
      <c r="K631" t="s">
        <v>93</v>
      </c>
      <c r="L631" t="s">
        <v>23</v>
      </c>
      <c r="M631" t="s">
        <v>242</v>
      </c>
      <c r="N631">
        <v>91</v>
      </c>
      <c r="O631" t="s">
        <v>242</v>
      </c>
      <c r="P631" t="s">
        <v>1124</v>
      </c>
      <c r="R631">
        <v>91</v>
      </c>
      <c r="S631" t="s">
        <v>1125</v>
      </c>
    </row>
    <row r="632" spans="9:19" hidden="1" x14ac:dyDescent="0.35">
      <c r="I632" t="s">
        <v>1750</v>
      </c>
      <c r="J632" t="s">
        <v>99</v>
      </c>
      <c r="K632" t="s">
        <v>100</v>
      </c>
      <c r="L632" t="s">
        <v>23</v>
      </c>
      <c r="M632" t="s">
        <v>242</v>
      </c>
      <c r="N632">
        <v>24</v>
      </c>
      <c r="O632" t="s">
        <v>242</v>
      </c>
      <c r="P632" t="s">
        <v>1124</v>
      </c>
      <c r="R632">
        <v>24</v>
      </c>
      <c r="S632" t="s">
        <v>1125</v>
      </c>
    </row>
    <row r="633" spans="9:19" hidden="1" x14ac:dyDescent="0.35">
      <c r="I633" t="s">
        <v>1751</v>
      </c>
      <c r="J633" t="s">
        <v>984</v>
      </c>
      <c r="K633" t="s">
        <v>613</v>
      </c>
      <c r="L633" t="s">
        <v>23</v>
      </c>
      <c r="M633" t="s">
        <v>242</v>
      </c>
      <c r="N633">
        <v>1</v>
      </c>
      <c r="O633" t="s">
        <v>242</v>
      </c>
      <c r="P633" t="s">
        <v>1124</v>
      </c>
      <c r="R633">
        <v>1</v>
      </c>
      <c r="S633" t="s">
        <v>1125</v>
      </c>
    </row>
    <row r="634" spans="9:19" hidden="1" x14ac:dyDescent="0.35">
      <c r="I634" t="s">
        <v>1752</v>
      </c>
      <c r="J634" t="s">
        <v>985</v>
      </c>
      <c r="K634" t="s">
        <v>614</v>
      </c>
      <c r="L634" t="s">
        <v>23</v>
      </c>
      <c r="M634" t="s">
        <v>242</v>
      </c>
      <c r="N634">
        <v>1</v>
      </c>
      <c r="O634" t="s">
        <v>242</v>
      </c>
      <c r="P634" t="s">
        <v>1124</v>
      </c>
      <c r="R634">
        <v>1</v>
      </c>
      <c r="S634" t="s">
        <v>1125</v>
      </c>
    </row>
    <row r="635" spans="9:19" hidden="1" x14ac:dyDescent="0.35">
      <c r="I635" t="s">
        <v>1753</v>
      </c>
      <c r="J635" t="s">
        <v>986</v>
      </c>
      <c r="K635" t="s">
        <v>615</v>
      </c>
      <c r="L635" t="s">
        <v>23</v>
      </c>
      <c r="M635" t="s">
        <v>242</v>
      </c>
      <c r="N635">
        <v>250</v>
      </c>
      <c r="O635" t="s">
        <v>242</v>
      </c>
      <c r="P635" t="s">
        <v>1124</v>
      </c>
      <c r="R635">
        <v>250</v>
      </c>
      <c r="S635" t="s">
        <v>1125</v>
      </c>
    </row>
    <row r="636" spans="9:19" hidden="1" x14ac:dyDescent="0.35">
      <c r="I636" t="s">
        <v>1754</v>
      </c>
      <c r="J636" t="s">
        <v>616</v>
      </c>
      <c r="K636" t="s">
        <v>617</v>
      </c>
      <c r="L636" t="s">
        <v>23</v>
      </c>
      <c r="M636" t="s">
        <v>242</v>
      </c>
      <c r="N636">
        <v>61</v>
      </c>
      <c r="O636" t="s">
        <v>242</v>
      </c>
      <c r="P636" t="s">
        <v>1124</v>
      </c>
      <c r="R636">
        <v>61</v>
      </c>
      <c r="S636" t="s">
        <v>1125</v>
      </c>
    </row>
    <row r="637" spans="9:19" hidden="1" x14ac:dyDescent="0.35">
      <c r="I637" t="s">
        <v>1755</v>
      </c>
      <c r="J637" t="s">
        <v>805</v>
      </c>
      <c r="K637" t="s">
        <v>618</v>
      </c>
      <c r="L637" t="s">
        <v>23</v>
      </c>
      <c r="M637" t="s">
        <v>242</v>
      </c>
      <c r="N637">
        <v>3</v>
      </c>
      <c r="O637" t="s">
        <v>242</v>
      </c>
      <c r="P637" t="s">
        <v>1124</v>
      </c>
      <c r="R637">
        <v>3</v>
      </c>
      <c r="S637" t="s">
        <v>1125</v>
      </c>
    </row>
    <row r="638" spans="9:19" hidden="1" x14ac:dyDescent="0.35">
      <c r="I638" t="s">
        <v>1756</v>
      </c>
      <c r="J638" t="s">
        <v>805</v>
      </c>
      <c r="K638" t="s">
        <v>618</v>
      </c>
      <c r="L638" t="s">
        <v>23</v>
      </c>
      <c r="M638" t="s">
        <v>242</v>
      </c>
      <c r="N638">
        <v>0</v>
      </c>
      <c r="O638" t="s">
        <v>242</v>
      </c>
      <c r="P638" t="s">
        <v>1124</v>
      </c>
      <c r="R638">
        <v>0</v>
      </c>
      <c r="S638" t="s">
        <v>1128</v>
      </c>
    </row>
    <row r="639" spans="9:19" hidden="1" x14ac:dyDescent="0.35">
      <c r="I639" t="s">
        <v>1757</v>
      </c>
      <c r="J639" t="s">
        <v>987</v>
      </c>
      <c r="K639" t="s">
        <v>619</v>
      </c>
      <c r="L639" t="s">
        <v>23</v>
      </c>
      <c r="M639" t="s">
        <v>242</v>
      </c>
      <c r="N639">
        <v>500</v>
      </c>
      <c r="O639" t="s">
        <v>242</v>
      </c>
      <c r="P639" t="s">
        <v>1124</v>
      </c>
      <c r="R639">
        <v>500</v>
      </c>
      <c r="S639" t="s">
        <v>1125</v>
      </c>
    </row>
    <row r="640" spans="9:19" hidden="1" x14ac:dyDescent="0.35">
      <c r="I640" t="s">
        <v>1758</v>
      </c>
      <c r="J640" t="s">
        <v>988</v>
      </c>
      <c r="K640" t="s">
        <v>20</v>
      </c>
      <c r="L640" t="s">
        <v>23</v>
      </c>
      <c r="M640" t="s">
        <v>242</v>
      </c>
      <c r="N640">
        <v>20</v>
      </c>
      <c r="O640" t="s">
        <v>242</v>
      </c>
      <c r="P640" t="s">
        <v>1124</v>
      </c>
      <c r="R640">
        <v>20</v>
      </c>
      <c r="S640" t="s">
        <v>1125</v>
      </c>
    </row>
    <row r="641" spans="9:19" hidden="1" x14ac:dyDescent="0.35">
      <c r="I641" t="s">
        <v>1759</v>
      </c>
      <c r="J641" t="s">
        <v>788</v>
      </c>
      <c r="K641" t="s">
        <v>620</v>
      </c>
      <c r="L641" t="s">
        <v>23</v>
      </c>
      <c r="M641" t="s">
        <v>242</v>
      </c>
      <c r="N641">
        <v>10</v>
      </c>
      <c r="O641" t="s">
        <v>242</v>
      </c>
      <c r="P641" t="s">
        <v>1124</v>
      </c>
      <c r="R641">
        <v>10</v>
      </c>
      <c r="S641" t="s">
        <v>1125</v>
      </c>
    </row>
    <row r="642" spans="9:19" hidden="1" x14ac:dyDescent="0.35">
      <c r="I642" t="s">
        <v>1760</v>
      </c>
      <c r="J642" t="s">
        <v>788</v>
      </c>
      <c r="K642" t="s">
        <v>620</v>
      </c>
      <c r="L642" t="s">
        <v>23</v>
      </c>
      <c r="M642" t="s">
        <v>242</v>
      </c>
      <c r="N642">
        <v>0</v>
      </c>
      <c r="O642" t="s">
        <v>242</v>
      </c>
      <c r="P642" t="s">
        <v>1124</v>
      </c>
      <c r="R642">
        <v>0</v>
      </c>
      <c r="S642" t="s">
        <v>1128</v>
      </c>
    </row>
    <row r="643" spans="9:19" hidden="1" x14ac:dyDescent="0.35">
      <c r="I643" t="s">
        <v>1761</v>
      </c>
      <c r="J643" t="s">
        <v>788</v>
      </c>
      <c r="K643" t="s">
        <v>621</v>
      </c>
      <c r="L643" t="s">
        <v>23</v>
      </c>
      <c r="M643" t="s">
        <v>242</v>
      </c>
      <c r="N643">
        <v>4</v>
      </c>
      <c r="O643" t="s">
        <v>242</v>
      </c>
      <c r="P643" t="s">
        <v>1124</v>
      </c>
      <c r="R643">
        <v>4</v>
      </c>
      <c r="S643" t="s">
        <v>1125</v>
      </c>
    </row>
    <row r="644" spans="9:19" hidden="1" x14ac:dyDescent="0.35">
      <c r="I644" t="s">
        <v>1762</v>
      </c>
      <c r="J644" t="s">
        <v>989</v>
      </c>
      <c r="K644" t="s">
        <v>622</v>
      </c>
      <c r="L644" t="s">
        <v>23</v>
      </c>
      <c r="M644" t="s">
        <v>242</v>
      </c>
      <c r="N644">
        <v>1</v>
      </c>
      <c r="O644" t="s">
        <v>242</v>
      </c>
      <c r="P644" t="s">
        <v>1124</v>
      </c>
      <c r="R644">
        <v>1</v>
      </c>
      <c r="S644" t="s">
        <v>1125</v>
      </c>
    </row>
    <row r="645" spans="9:19" hidden="1" x14ac:dyDescent="0.35">
      <c r="I645" t="s">
        <v>1763</v>
      </c>
      <c r="J645" t="s">
        <v>990</v>
      </c>
      <c r="K645" t="s">
        <v>623</v>
      </c>
      <c r="L645" t="s">
        <v>23</v>
      </c>
      <c r="M645" t="s">
        <v>242</v>
      </c>
      <c r="N645">
        <v>1</v>
      </c>
      <c r="O645" t="s">
        <v>242</v>
      </c>
      <c r="P645" t="s">
        <v>1124</v>
      </c>
      <c r="R645">
        <v>1</v>
      </c>
      <c r="S645" t="s">
        <v>1125</v>
      </c>
    </row>
    <row r="646" spans="9:19" hidden="1" x14ac:dyDescent="0.35">
      <c r="I646" t="s">
        <v>1764</v>
      </c>
      <c r="J646" t="s">
        <v>991</v>
      </c>
      <c r="K646" t="s">
        <v>624</v>
      </c>
      <c r="L646" t="s">
        <v>23</v>
      </c>
      <c r="M646" t="s">
        <v>242</v>
      </c>
      <c r="N646">
        <v>2</v>
      </c>
      <c r="O646" t="s">
        <v>242</v>
      </c>
      <c r="P646" t="s">
        <v>1124</v>
      </c>
      <c r="R646">
        <v>2</v>
      </c>
      <c r="S646" t="s">
        <v>1125</v>
      </c>
    </row>
    <row r="647" spans="9:19" hidden="1" x14ac:dyDescent="0.35">
      <c r="I647" t="s">
        <v>1765</v>
      </c>
      <c r="J647" t="s">
        <v>992</v>
      </c>
      <c r="K647" t="s">
        <v>625</v>
      </c>
      <c r="L647" t="s">
        <v>23</v>
      </c>
      <c r="M647" t="s">
        <v>242</v>
      </c>
      <c r="N647">
        <v>1</v>
      </c>
      <c r="O647" t="s">
        <v>242</v>
      </c>
      <c r="P647" t="s">
        <v>1124</v>
      </c>
      <c r="R647">
        <v>1</v>
      </c>
      <c r="S647" t="s">
        <v>1125</v>
      </c>
    </row>
    <row r="648" spans="9:19" hidden="1" x14ac:dyDescent="0.35">
      <c r="I648" t="s">
        <v>1766</v>
      </c>
      <c r="J648" t="s">
        <v>626</v>
      </c>
      <c r="K648" t="s">
        <v>627</v>
      </c>
      <c r="L648" t="s">
        <v>23</v>
      </c>
      <c r="M648" t="s">
        <v>242</v>
      </c>
      <c r="N648">
        <v>7</v>
      </c>
      <c r="O648" t="s">
        <v>242</v>
      </c>
      <c r="P648" t="s">
        <v>1124</v>
      </c>
      <c r="R648">
        <v>7</v>
      </c>
      <c r="S648" t="s">
        <v>1125</v>
      </c>
    </row>
    <row r="649" spans="9:19" hidden="1" x14ac:dyDescent="0.35">
      <c r="I649" t="s">
        <v>1767</v>
      </c>
      <c r="J649" t="s">
        <v>626</v>
      </c>
      <c r="K649" t="s">
        <v>627</v>
      </c>
      <c r="L649" t="s">
        <v>23</v>
      </c>
      <c r="M649" t="s">
        <v>242</v>
      </c>
      <c r="N649">
        <v>0</v>
      </c>
      <c r="O649" t="s">
        <v>242</v>
      </c>
      <c r="P649" t="s">
        <v>1124</v>
      </c>
      <c r="R649">
        <v>0</v>
      </c>
      <c r="S649" t="s">
        <v>1128</v>
      </c>
    </row>
    <row r="650" spans="9:19" hidden="1" x14ac:dyDescent="0.35">
      <c r="I650" t="s">
        <v>1768</v>
      </c>
      <c r="J650" t="s">
        <v>993</v>
      </c>
      <c r="K650" t="s">
        <v>628</v>
      </c>
      <c r="L650" t="s">
        <v>23</v>
      </c>
      <c r="M650" t="s">
        <v>242</v>
      </c>
      <c r="N650">
        <v>2</v>
      </c>
      <c r="O650" t="s">
        <v>242</v>
      </c>
      <c r="P650" t="s">
        <v>1124</v>
      </c>
      <c r="R650">
        <v>2</v>
      </c>
      <c r="S650" t="s">
        <v>1125</v>
      </c>
    </row>
    <row r="651" spans="9:19" hidden="1" x14ac:dyDescent="0.35">
      <c r="I651" t="s">
        <v>1769</v>
      </c>
      <c r="J651" t="s">
        <v>994</v>
      </c>
      <c r="K651" t="s">
        <v>629</v>
      </c>
      <c r="L651" t="s">
        <v>23</v>
      </c>
      <c r="M651" t="s">
        <v>242</v>
      </c>
      <c r="N651">
        <v>40</v>
      </c>
      <c r="O651" t="s">
        <v>242</v>
      </c>
      <c r="P651" t="s">
        <v>1124</v>
      </c>
      <c r="R651">
        <v>40</v>
      </c>
      <c r="S651" t="s">
        <v>1125</v>
      </c>
    </row>
    <row r="652" spans="9:19" hidden="1" x14ac:dyDescent="0.35">
      <c r="I652" t="s">
        <v>1770</v>
      </c>
      <c r="J652" t="s">
        <v>995</v>
      </c>
      <c r="K652" t="s">
        <v>630</v>
      </c>
      <c r="L652" t="s">
        <v>23</v>
      </c>
      <c r="M652" t="s">
        <v>242</v>
      </c>
      <c r="N652">
        <v>20</v>
      </c>
      <c r="O652" t="s">
        <v>242</v>
      </c>
      <c r="P652" t="s">
        <v>1124</v>
      </c>
      <c r="R652">
        <v>20</v>
      </c>
      <c r="S652" t="s">
        <v>1125</v>
      </c>
    </row>
    <row r="653" spans="9:19" hidden="1" x14ac:dyDescent="0.35">
      <c r="I653" t="s">
        <v>1771</v>
      </c>
      <c r="J653" t="s">
        <v>996</v>
      </c>
      <c r="K653" t="s">
        <v>631</v>
      </c>
      <c r="L653" t="s">
        <v>23</v>
      </c>
      <c r="M653" t="s">
        <v>242</v>
      </c>
      <c r="N653">
        <v>16</v>
      </c>
      <c r="O653" t="s">
        <v>242</v>
      </c>
      <c r="P653" t="s">
        <v>1124</v>
      </c>
      <c r="R653">
        <v>16</v>
      </c>
      <c r="S653" t="s">
        <v>1125</v>
      </c>
    </row>
    <row r="654" spans="9:19" hidden="1" x14ac:dyDescent="0.35">
      <c r="I654" t="s">
        <v>1772</v>
      </c>
      <c r="J654" t="s">
        <v>997</v>
      </c>
      <c r="K654" t="s">
        <v>632</v>
      </c>
      <c r="L654" t="s">
        <v>23</v>
      </c>
      <c r="M654" t="s">
        <v>242</v>
      </c>
      <c r="N654">
        <v>2</v>
      </c>
      <c r="O654" t="s">
        <v>242</v>
      </c>
      <c r="P654" t="s">
        <v>1124</v>
      </c>
      <c r="R654">
        <v>2</v>
      </c>
      <c r="S654" t="s">
        <v>1125</v>
      </c>
    </row>
    <row r="655" spans="9:19" hidden="1" x14ac:dyDescent="0.35">
      <c r="I655" t="s">
        <v>1773</v>
      </c>
      <c r="J655" t="s">
        <v>998</v>
      </c>
      <c r="K655" t="s">
        <v>633</v>
      </c>
      <c r="L655" t="s">
        <v>23</v>
      </c>
      <c r="M655" t="s">
        <v>242</v>
      </c>
      <c r="N655">
        <v>3</v>
      </c>
      <c r="O655" t="s">
        <v>242</v>
      </c>
      <c r="P655" t="s">
        <v>1124</v>
      </c>
      <c r="R655">
        <v>3</v>
      </c>
      <c r="S655" t="s">
        <v>1125</v>
      </c>
    </row>
    <row r="656" spans="9:19" hidden="1" x14ac:dyDescent="0.35">
      <c r="I656" t="s">
        <v>1774</v>
      </c>
      <c r="J656" t="s">
        <v>998</v>
      </c>
      <c r="K656" t="s">
        <v>633</v>
      </c>
      <c r="L656" t="s">
        <v>23</v>
      </c>
      <c r="M656" t="s">
        <v>242</v>
      </c>
      <c r="N656">
        <v>0</v>
      </c>
      <c r="O656" t="s">
        <v>242</v>
      </c>
      <c r="P656" t="s">
        <v>1124</v>
      </c>
      <c r="R656">
        <v>0</v>
      </c>
      <c r="S656" t="s">
        <v>1128</v>
      </c>
    </row>
    <row r="657" spans="9:19" hidden="1" x14ac:dyDescent="0.35">
      <c r="I657" t="s">
        <v>1775</v>
      </c>
      <c r="J657" t="s">
        <v>950</v>
      </c>
      <c r="K657" t="s">
        <v>634</v>
      </c>
      <c r="L657" t="s">
        <v>23</v>
      </c>
      <c r="M657" t="s">
        <v>242</v>
      </c>
      <c r="N657">
        <v>4</v>
      </c>
      <c r="O657" t="s">
        <v>242</v>
      </c>
      <c r="P657" t="s">
        <v>1124</v>
      </c>
      <c r="R657">
        <v>4</v>
      </c>
      <c r="S657" t="s">
        <v>1125</v>
      </c>
    </row>
    <row r="658" spans="9:19" hidden="1" x14ac:dyDescent="0.35">
      <c r="I658" t="s">
        <v>1776</v>
      </c>
      <c r="J658" t="s">
        <v>950</v>
      </c>
      <c r="K658" t="s">
        <v>635</v>
      </c>
      <c r="L658" t="s">
        <v>23</v>
      </c>
      <c r="M658" t="s">
        <v>242</v>
      </c>
      <c r="N658">
        <v>64</v>
      </c>
      <c r="O658" t="s">
        <v>242</v>
      </c>
      <c r="P658" t="s">
        <v>1124</v>
      </c>
      <c r="R658">
        <v>64</v>
      </c>
      <c r="S658" t="s">
        <v>1125</v>
      </c>
    </row>
    <row r="659" spans="9:19" hidden="1" x14ac:dyDescent="0.35">
      <c r="I659" t="s">
        <v>1777</v>
      </c>
      <c r="J659" t="s">
        <v>950</v>
      </c>
      <c r="K659" t="s">
        <v>636</v>
      </c>
      <c r="L659" t="s">
        <v>23</v>
      </c>
      <c r="M659" t="s">
        <v>242</v>
      </c>
      <c r="N659">
        <v>8</v>
      </c>
      <c r="O659" t="s">
        <v>242</v>
      </c>
      <c r="P659" t="s">
        <v>1124</v>
      </c>
      <c r="R659">
        <v>8</v>
      </c>
      <c r="S659" t="s">
        <v>1125</v>
      </c>
    </row>
    <row r="660" spans="9:19" hidden="1" x14ac:dyDescent="0.35">
      <c r="I660" t="s">
        <v>1778</v>
      </c>
      <c r="J660" t="s">
        <v>999</v>
      </c>
      <c r="K660" t="s">
        <v>637</v>
      </c>
      <c r="L660" t="s">
        <v>23</v>
      </c>
      <c r="M660" t="s">
        <v>242</v>
      </c>
      <c r="N660">
        <v>5</v>
      </c>
      <c r="O660" t="s">
        <v>242</v>
      </c>
      <c r="P660" t="s">
        <v>1124</v>
      </c>
      <c r="R660">
        <v>5</v>
      </c>
      <c r="S660" t="s">
        <v>1125</v>
      </c>
    </row>
    <row r="661" spans="9:19" hidden="1" x14ac:dyDescent="0.35">
      <c r="I661" t="s">
        <v>1779</v>
      </c>
      <c r="J661" t="s">
        <v>1000</v>
      </c>
      <c r="K661" t="s">
        <v>638</v>
      </c>
      <c r="L661" t="s">
        <v>23</v>
      </c>
      <c r="M661" t="s">
        <v>242</v>
      </c>
      <c r="N661">
        <v>1</v>
      </c>
      <c r="O661" t="s">
        <v>242</v>
      </c>
      <c r="P661" t="s">
        <v>1124</v>
      </c>
      <c r="R661">
        <v>1</v>
      </c>
      <c r="S661" t="s">
        <v>1125</v>
      </c>
    </row>
    <row r="662" spans="9:19" hidden="1" x14ac:dyDescent="0.35">
      <c r="I662" t="s">
        <v>1780</v>
      </c>
      <c r="J662" t="s">
        <v>1001</v>
      </c>
      <c r="K662" t="s">
        <v>639</v>
      </c>
      <c r="L662" t="s">
        <v>23</v>
      </c>
      <c r="M662" t="s">
        <v>242</v>
      </c>
      <c r="N662">
        <v>6</v>
      </c>
      <c r="O662" t="s">
        <v>242</v>
      </c>
      <c r="P662" t="s">
        <v>1124</v>
      </c>
      <c r="R662">
        <v>6</v>
      </c>
      <c r="S662" t="s">
        <v>1125</v>
      </c>
    </row>
    <row r="663" spans="9:19" hidden="1" x14ac:dyDescent="0.35">
      <c r="I663" t="s">
        <v>1781</v>
      </c>
      <c r="J663" t="s">
        <v>1002</v>
      </c>
      <c r="K663" t="s">
        <v>640</v>
      </c>
      <c r="L663" t="s">
        <v>23</v>
      </c>
      <c r="M663" t="s">
        <v>242</v>
      </c>
      <c r="N663">
        <v>10</v>
      </c>
      <c r="O663" t="s">
        <v>242</v>
      </c>
      <c r="P663" t="s">
        <v>1124</v>
      </c>
      <c r="R663">
        <v>10</v>
      </c>
      <c r="S663" t="s">
        <v>1125</v>
      </c>
    </row>
    <row r="664" spans="9:19" hidden="1" x14ac:dyDescent="0.35">
      <c r="I664" t="s">
        <v>1782</v>
      </c>
      <c r="J664" t="s">
        <v>950</v>
      </c>
      <c r="K664" t="s">
        <v>641</v>
      </c>
      <c r="L664" t="s">
        <v>23</v>
      </c>
      <c r="M664" t="s">
        <v>242</v>
      </c>
      <c r="N664">
        <v>2</v>
      </c>
      <c r="O664" t="s">
        <v>242</v>
      </c>
      <c r="P664" t="s">
        <v>1124</v>
      </c>
      <c r="R664">
        <v>2</v>
      </c>
      <c r="S664" t="s">
        <v>1125</v>
      </c>
    </row>
    <row r="665" spans="9:19" hidden="1" x14ac:dyDescent="0.35">
      <c r="I665" t="s">
        <v>1783</v>
      </c>
      <c r="J665" t="s">
        <v>642</v>
      </c>
      <c r="K665" t="s">
        <v>643</v>
      </c>
      <c r="L665" t="s">
        <v>23</v>
      </c>
      <c r="M665" t="s">
        <v>242</v>
      </c>
      <c r="N665">
        <v>8</v>
      </c>
      <c r="O665" t="s">
        <v>242</v>
      </c>
      <c r="P665" t="s">
        <v>1124</v>
      </c>
      <c r="R665">
        <v>8</v>
      </c>
      <c r="S665" t="s">
        <v>1125</v>
      </c>
    </row>
    <row r="666" spans="9:19" hidden="1" x14ac:dyDescent="0.35">
      <c r="I666" t="s">
        <v>1784</v>
      </c>
      <c r="J666" t="s">
        <v>644</v>
      </c>
      <c r="K666" t="s">
        <v>189</v>
      </c>
      <c r="L666" t="s">
        <v>23</v>
      </c>
      <c r="M666" t="s">
        <v>242</v>
      </c>
      <c r="N666">
        <v>0</v>
      </c>
      <c r="O666" t="s">
        <v>242</v>
      </c>
      <c r="P666" t="s">
        <v>1124</v>
      </c>
      <c r="R666">
        <v>0</v>
      </c>
      <c r="S666" t="s">
        <v>1128</v>
      </c>
    </row>
    <row r="667" spans="9:19" hidden="1" x14ac:dyDescent="0.35">
      <c r="I667" t="s">
        <v>1785</v>
      </c>
      <c r="J667" t="s">
        <v>1003</v>
      </c>
      <c r="K667" t="s">
        <v>645</v>
      </c>
      <c r="L667" t="s">
        <v>23</v>
      </c>
      <c r="M667" t="s">
        <v>242</v>
      </c>
      <c r="N667">
        <v>47</v>
      </c>
      <c r="O667" t="s">
        <v>242</v>
      </c>
      <c r="P667" t="s">
        <v>1124</v>
      </c>
      <c r="R667">
        <v>47</v>
      </c>
      <c r="S667" t="s">
        <v>1125</v>
      </c>
    </row>
    <row r="668" spans="9:19" hidden="1" x14ac:dyDescent="0.35">
      <c r="I668" t="s">
        <v>1786</v>
      </c>
      <c r="J668" t="s">
        <v>646</v>
      </c>
      <c r="K668" t="s">
        <v>647</v>
      </c>
      <c r="L668" t="s">
        <v>23</v>
      </c>
      <c r="M668" t="s">
        <v>242</v>
      </c>
      <c r="N668">
        <v>8</v>
      </c>
      <c r="O668" t="s">
        <v>242</v>
      </c>
      <c r="P668" t="s">
        <v>1124</v>
      </c>
      <c r="R668">
        <v>8</v>
      </c>
      <c r="S668" t="s">
        <v>1125</v>
      </c>
    </row>
    <row r="669" spans="9:19" hidden="1" x14ac:dyDescent="0.35">
      <c r="I669" t="s">
        <v>1787</v>
      </c>
      <c r="J669" t="s">
        <v>646</v>
      </c>
      <c r="K669" t="s">
        <v>647</v>
      </c>
      <c r="L669" t="s">
        <v>23</v>
      </c>
      <c r="M669" t="s">
        <v>242</v>
      </c>
      <c r="N669">
        <v>0</v>
      </c>
      <c r="O669" t="s">
        <v>242</v>
      </c>
      <c r="P669" t="s">
        <v>1124</v>
      </c>
      <c r="R669">
        <v>0</v>
      </c>
      <c r="S669" t="s">
        <v>1128</v>
      </c>
    </row>
    <row r="670" spans="9:19" hidden="1" x14ac:dyDescent="0.35">
      <c r="I670" t="s">
        <v>1788</v>
      </c>
      <c r="J670" t="s">
        <v>1004</v>
      </c>
      <c r="K670" t="s">
        <v>648</v>
      </c>
      <c r="L670" t="s">
        <v>23</v>
      </c>
      <c r="M670" t="s">
        <v>242</v>
      </c>
      <c r="N670">
        <v>1</v>
      </c>
      <c r="O670" t="s">
        <v>242</v>
      </c>
      <c r="P670" t="s">
        <v>1124</v>
      </c>
      <c r="R670">
        <v>1</v>
      </c>
      <c r="S670" t="s">
        <v>1125</v>
      </c>
    </row>
    <row r="671" spans="9:19" hidden="1" x14ac:dyDescent="0.35">
      <c r="I671" t="s">
        <v>1789</v>
      </c>
      <c r="J671" t="s">
        <v>788</v>
      </c>
      <c r="K671" t="s">
        <v>649</v>
      </c>
      <c r="L671" t="s">
        <v>23</v>
      </c>
      <c r="M671" t="s">
        <v>242</v>
      </c>
      <c r="N671">
        <v>17</v>
      </c>
      <c r="O671" t="s">
        <v>242</v>
      </c>
      <c r="P671" t="s">
        <v>1124</v>
      </c>
      <c r="R671">
        <v>17</v>
      </c>
      <c r="S671" t="s">
        <v>1125</v>
      </c>
    </row>
    <row r="672" spans="9:19" hidden="1" x14ac:dyDescent="0.35">
      <c r="I672" t="s">
        <v>1790</v>
      </c>
      <c r="J672" t="s">
        <v>788</v>
      </c>
      <c r="K672" t="s">
        <v>649</v>
      </c>
      <c r="L672" t="s">
        <v>23</v>
      </c>
      <c r="M672" t="s">
        <v>242</v>
      </c>
      <c r="N672">
        <v>0</v>
      </c>
      <c r="O672" t="s">
        <v>242</v>
      </c>
      <c r="P672" t="s">
        <v>1124</v>
      </c>
      <c r="R672">
        <v>0</v>
      </c>
      <c r="S672" t="s">
        <v>1128</v>
      </c>
    </row>
    <row r="673" spans="9:19" hidden="1" x14ac:dyDescent="0.35">
      <c r="I673" t="s">
        <v>1791</v>
      </c>
      <c r="J673" t="s">
        <v>1005</v>
      </c>
      <c r="K673" t="s">
        <v>650</v>
      </c>
      <c r="L673" t="s">
        <v>23</v>
      </c>
      <c r="M673" t="s">
        <v>242</v>
      </c>
      <c r="N673">
        <v>5</v>
      </c>
      <c r="O673" t="s">
        <v>242</v>
      </c>
      <c r="P673" t="s">
        <v>1124</v>
      </c>
      <c r="R673">
        <v>5</v>
      </c>
      <c r="S673" t="s">
        <v>1125</v>
      </c>
    </row>
    <row r="674" spans="9:19" hidden="1" x14ac:dyDescent="0.35">
      <c r="I674" t="s">
        <v>1792</v>
      </c>
      <c r="J674" t="s">
        <v>1006</v>
      </c>
      <c r="K674" t="s">
        <v>651</v>
      </c>
      <c r="L674" t="s">
        <v>23</v>
      </c>
      <c r="M674" t="s">
        <v>242</v>
      </c>
      <c r="N674">
        <v>4</v>
      </c>
      <c r="O674" t="s">
        <v>242</v>
      </c>
      <c r="P674" t="s">
        <v>1124</v>
      </c>
      <c r="R674">
        <v>4</v>
      </c>
      <c r="S674" t="s">
        <v>1125</v>
      </c>
    </row>
    <row r="675" spans="9:19" hidden="1" x14ac:dyDescent="0.35">
      <c r="I675" t="s">
        <v>1793</v>
      </c>
      <c r="J675" t="s">
        <v>1007</v>
      </c>
      <c r="K675" t="s">
        <v>652</v>
      </c>
      <c r="L675" t="s">
        <v>23</v>
      </c>
      <c r="M675" t="s">
        <v>242</v>
      </c>
      <c r="N675">
        <v>1</v>
      </c>
      <c r="O675" t="s">
        <v>242</v>
      </c>
      <c r="P675" t="s">
        <v>1124</v>
      </c>
      <c r="R675">
        <v>1</v>
      </c>
      <c r="S675" t="s">
        <v>1125</v>
      </c>
    </row>
    <row r="676" spans="9:19" hidden="1" x14ac:dyDescent="0.35">
      <c r="I676" t="s">
        <v>1794</v>
      </c>
      <c r="J676" t="s">
        <v>1008</v>
      </c>
      <c r="K676" t="s">
        <v>653</v>
      </c>
      <c r="L676" t="s">
        <v>23</v>
      </c>
      <c r="M676" t="s">
        <v>242</v>
      </c>
      <c r="N676">
        <v>6</v>
      </c>
      <c r="O676" t="s">
        <v>242</v>
      </c>
      <c r="P676" t="s">
        <v>1124</v>
      </c>
      <c r="R676">
        <v>6</v>
      </c>
      <c r="S676" t="s">
        <v>1125</v>
      </c>
    </row>
    <row r="677" spans="9:19" hidden="1" x14ac:dyDescent="0.35">
      <c r="I677" t="s">
        <v>1795</v>
      </c>
      <c r="J677" t="s">
        <v>654</v>
      </c>
      <c r="K677" t="s">
        <v>655</v>
      </c>
      <c r="L677" t="s">
        <v>23</v>
      </c>
      <c r="M677" t="s">
        <v>242</v>
      </c>
      <c r="N677">
        <v>0</v>
      </c>
      <c r="O677" t="s">
        <v>242</v>
      </c>
      <c r="P677" t="s">
        <v>1124</v>
      </c>
      <c r="R677">
        <v>0</v>
      </c>
      <c r="S677" t="s">
        <v>1128</v>
      </c>
    </row>
    <row r="678" spans="9:19" hidden="1" x14ac:dyDescent="0.35">
      <c r="I678" t="s">
        <v>1796</v>
      </c>
      <c r="J678" t="s">
        <v>1009</v>
      </c>
      <c r="K678" t="s">
        <v>656</v>
      </c>
      <c r="L678" t="s">
        <v>23</v>
      </c>
      <c r="M678" t="s">
        <v>242</v>
      </c>
      <c r="N678">
        <v>1</v>
      </c>
      <c r="O678" t="s">
        <v>242</v>
      </c>
      <c r="P678" t="s">
        <v>1124</v>
      </c>
      <c r="R678">
        <v>1</v>
      </c>
      <c r="S678" t="s">
        <v>1125</v>
      </c>
    </row>
    <row r="679" spans="9:19" hidden="1" x14ac:dyDescent="0.35">
      <c r="I679" t="s">
        <v>1797</v>
      </c>
      <c r="J679" t="s">
        <v>964</v>
      </c>
      <c r="K679" t="s">
        <v>657</v>
      </c>
      <c r="L679" t="s">
        <v>23</v>
      </c>
      <c r="M679" t="s">
        <v>242</v>
      </c>
      <c r="N679">
        <v>5</v>
      </c>
      <c r="O679" t="s">
        <v>242</v>
      </c>
      <c r="P679" t="s">
        <v>1124</v>
      </c>
      <c r="R679">
        <v>5</v>
      </c>
      <c r="S679" t="s">
        <v>1125</v>
      </c>
    </row>
    <row r="680" spans="9:19" hidden="1" x14ac:dyDescent="0.35">
      <c r="I680" t="s">
        <v>1798</v>
      </c>
      <c r="J680" t="s">
        <v>1009</v>
      </c>
      <c r="K680" t="s">
        <v>658</v>
      </c>
      <c r="L680" t="s">
        <v>23</v>
      </c>
      <c r="M680" t="s">
        <v>242</v>
      </c>
      <c r="N680">
        <v>1</v>
      </c>
      <c r="O680" t="s">
        <v>242</v>
      </c>
      <c r="P680" t="s">
        <v>1124</v>
      </c>
      <c r="R680">
        <v>1</v>
      </c>
      <c r="S680" t="s">
        <v>1125</v>
      </c>
    </row>
    <row r="681" spans="9:19" hidden="1" x14ac:dyDescent="0.35">
      <c r="I681" t="s">
        <v>1799</v>
      </c>
      <c r="J681" t="s">
        <v>1010</v>
      </c>
      <c r="K681" t="s">
        <v>659</v>
      </c>
      <c r="L681" t="s">
        <v>23</v>
      </c>
      <c r="M681" t="s">
        <v>242</v>
      </c>
      <c r="N681">
        <v>59</v>
      </c>
      <c r="O681" t="s">
        <v>242</v>
      </c>
      <c r="P681" t="s">
        <v>1124</v>
      </c>
      <c r="R681">
        <v>59</v>
      </c>
      <c r="S681" t="s">
        <v>1125</v>
      </c>
    </row>
    <row r="682" spans="9:19" hidden="1" x14ac:dyDescent="0.35">
      <c r="I682" t="s">
        <v>1800</v>
      </c>
      <c r="J682" t="s">
        <v>1010</v>
      </c>
      <c r="K682" t="s">
        <v>659</v>
      </c>
      <c r="L682" t="s">
        <v>23</v>
      </c>
      <c r="M682" t="s">
        <v>242</v>
      </c>
      <c r="N682">
        <v>0</v>
      </c>
      <c r="O682" t="s">
        <v>242</v>
      </c>
      <c r="P682" t="s">
        <v>1124</v>
      </c>
      <c r="R682">
        <v>0</v>
      </c>
      <c r="S682" t="s">
        <v>1128</v>
      </c>
    </row>
    <row r="683" spans="9:19" hidden="1" x14ac:dyDescent="0.35">
      <c r="I683" t="s">
        <v>1801</v>
      </c>
      <c r="J683" t="s">
        <v>1011</v>
      </c>
      <c r="K683" t="s">
        <v>660</v>
      </c>
      <c r="L683" t="s">
        <v>23</v>
      </c>
      <c r="M683" t="s">
        <v>242</v>
      </c>
      <c r="N683">
        <v>3</v>
      </c>
      <c r="O683" t="s">
        <v>242</v>
      </c>
      <c r="P683" t="s">
        <v>1124</v>
      </c>
      <c r="R683">
        <v>3</v>
      </c>
      <c r="S683" t="s">
        <v>1125</v>
      </c>
    </row>
    <row r="684" spans="9:19" hidden="1" x14ac:dyDescent="0.35">
      <c r="I684" t="s">
        <v>1802</v>
      </c>
      <c r="J684" t="s">
        <v>1011</v>
      </c>
      <c r="K684" t="s">
        <v>660</v>
      </c>
      <c r="L684" t="s">
        <v>23</v>
      </c>
      <c r="M684" t="s">
        <v>242</v>
      </c>
      <c r="N684">
        <v>0</v>
      </c>
      <c r="O684" t="s">
        <v>242</v>
      </c>
      <c r="P684" t="s">
        <v>1124</v>
      </c>
      <c r="R684">
        <v>0</v>
      </c>
      <c r="S684" t="s">
        <v>1128</v>
      </c>
    </row>
    <row r="685" spans="9:19" hidden="1" x14ac:dyDescent="0.35">
      <c r="I685" t="s">
        <v>1803</v>
      </c>
      <c r="J685" t="s">
        <v>1012</v>
      </c>
      <c r="K685" t="s">
        <v>661</v>
      </c>
      <c r="L685" t="s">
        <v>23</v>
      </c>
      <c r="M685" t="s">
        <v>242</v>
      </c>
      <c r="N685">
        <v>2</v>
      </c>
      <c r="O685" t="s">
        <v>242</v>
      </c>
      <c r="P685" t="s">
        <v>1124</v>
      </c>
      <c r="R685">
        <v>2</v>
      </c>
      <c r="S685" t="s">
        <v>1125</v>
      </c>
    </row>
    <row r="686" spans="9:19" hidden="1" x14ac:dyDescent="0.35">
      <c r="I686" t="s">
        <v>1804</v>
      </c>
      <c r="J686" t="s">
        <v>1013</v>
      </c>
      <c r="K686" t="s">
        <v>662</v>
      </c>
      <c r="L686" t="s">
        <v>23</v>
      </c>
      <c r="M686" t="s">
        <v>242</v>
      </c>
      <c r="N686">
        <v>2</v>
      </c>
      <c r="O686" t="s">
        <v>242</v>
      </c>
      <c r="P686" t="s">
        <v>1124</v>
      </c>
      <c r="R686">
        <v>2</v>
      </c>
      <c r="S686" t="s">
        <v>1125</v>
      </c>
    </row>
    <row r="687" spans="9:19" hidden="1" x14ac:dyDescent="0.35">
      <c r="I687" t="s">
        <v>1805</v>
      </c>
      <c r="J687" t="s">
        <v>965</v>
      </c>
      <c r="K687" t="s">
        <v>663</v>
      </c>
      <c r="L687" t="s">
        <v>23</v>
      </c>
      <c r="M687" t="s">
        <v>242</v>
      </c>
      <c r="N687">
        <v>12</v>
      </c>
      <c r="O687" t="s">
        <v>242</v>
      </c>
      <c r="P687" t="s">
        <v>1124</v>
      </c>
      <c r="R687">
        <v>12</v>
      </c>
      <c r="S687" t="s">
        <v>1125</v>
      </c>
    </row>
    <row r="688" spans="9:19" hidden="1" x14ac:dyDescent="0.35">
      <c r="I688" t="s">
        <v>1806</v>
      </c>
      <c r="J688" t="s">
        <v>1014</v>
      </c>
      <c r="K688" t="s">
        <v>664</v>
      </c>
      <c r="L688" t="s">
        <v>23</v>
      </c>
      <c r="M688" t="s">
        <v>242</v>
      </c>
      <c r="N688">
        <v>1</v>
      </c>
      <c r="O688" t="s">
        <v>242</v>
      </c>
      <c r="P688" t="s">
        <v>1124</v>
      </c>
      <c r="R688">
        <v>1</v>
      </c>
      <c r="S688" t="s">
        <v>1125</v>
      </c>
    </row>
    <row r="689" spans="9:19" hidden="1" x14ac:dyDescent="0.35">
      <c r="I689" t="s">
        <v>1807</v>
      </c>
      <c r="J689" t="s">
        <v>1015</v>
      </c>
      <c r="K689" t="s">
        <v>665</v>
      </c>
      <c r="L689" t="s">
        <v>23</v>
      </c>
      <c r="M689" t="s">
        <v>242</v>
      </c>
      <c r="N689">
        <v>1</v>
      </c>
      <c r="O689" t="s">
        <v>242</v>
      </c>
      <c r="P689" t="s">
        <v>1124</v>
      </c>
      <c r="R689">
        <v>1</v>
      </c>
      <c r="S689" t="s">
        <v>1125</v>
      </c>
    </row>
    <row r="690" spans="9:19" hidden="1" x14ac:dyDescent="0.35">
      <c r="I690" t="s">
        <v>1808</v>
      </c>
      <c r="J690" t="s">
        <v>1016</v>
      </c>
      <c r="K690" t="s">
        <v>666</v>
      </c>
      <c r="L690" t="s">
        <v>23</v>
      </c>
      <c r="M690" t="s">
        <v>242</v>
      </c>
      <c r="N690">
        <v>1</v>
      </c>
      <c r="O690" t="s">
        <v>242</v>
      </c>
      <c r="P690" t="s">
        <v>1124</v>
      </c>
      <c r="R690">
        <v>1</v>
      </c>
      <c r="S690" t="s">
        <v>1125</v>
      </c>
    </row>
    <row r="691" spans="9:19" hidden="1" x14ac:dyDescent="0.35">
      <c r="I691" t="s">
        <v>1809</v>
      </c>
      <c r="J691" t="s">
        <v>855</v>
      </c>
      <c r="K691" t="s">
        <v>667</v>
      </c>
      <c r="L691" t="s">
        <v>23</v>
      </c>
      <c r="M691" t="s">
        <v>242</v>
      </c>
      <c r="N691">
        <v>1</v>
      </c>
      <c r="O691" t="s">
        <v>242</v>
      </c>
      <c r="P691" t="s">
        <v>1124</v>
      </c>
      <c r="R691">
        <v>1</v>
      </c>
      <c r="S691" t="s">
        <v>1125</v>
      </c>
    </row>
    <row r="692" spans="9:19" hidden="1" x14ac:dyDescent="0.35">
      <c r="I692" t="s">
        <v>1810</v>
      </c>
      <c r="J692" t="s">
        <v>668</v>
      </c>
      <c r="K692" t="s">
        <v>669</v>
      </c>
      <c r="L692" t="s">
        <v>23</v>
      </c>
      <c r="M692" t="s">
        <v>242</v>
      </c>
      <c r="N692">
        <v>0</v>
      </c>
      <c r="O692" t="s">
        <v>242</v>
      </c>
      <c r="P692" t="s">
        <v>1124</v>
      </c>
      <c r="R692">
        <v>0</v>
      </c>
      <c r="S692" t="s">
        <v>1128</v>
      </c>
    </row>
    <row r="693" spans="9:19" hidden="1" x14ac:dyDescent="0.35">
      <c r="I693" t="s">
        <v>1811</v>
      </c>
      <c r="J693" t="s">
        <v>1017</v>
      </c>
      <c r="K693" t="s">
        <v>670</v>
      </c>
      <c r="L693" t="s">
        <v>23</v>
      </c>
      <c r="M693" t="s">
        <v>242</v>
      </c>
      <c r="N693">
        <v>2</v>
      </c>
      <c r="O693" t="s">
        <v>242</v>
      </c>
      <c r="P693" t="s">
        <v>1124</v>
      </c>
      <c r="R693">
        <v>2</v>
      </c>
      <c r="S693" t="s">
        <v>1125</v>
      </c>
    </row>
    <row r="694" spans="9:19" hidden="1" x14ac:dyDescent="0.35">
      <c r="I694" t="s">
        <v>1812</v>
      </c>
      <c r="J694" t="s">
        <v>967</v>
      </c>
      <c r="K694" t="s">
        <v>671</v>
      </c>
      <c r="L694" t="s">
        <v>23</v>
      </c>
      <c r="M694" t="s">
        <v>242</v>
      </c>
      <c r="N694">
        <v>1</v>
      </c>
      <c r="O694" t="s">
        <v>242</v>
      </c>
      <c r="P694" t="s">
        <v>1124</v>
      </c>
      <c r="R694">
        <v>1</v>
      </c>
      <c r="S694" t="s">
        <v>1125</v>
      </c>
    </row>
    <row r="695" spans="9:19" hidden="1" x14ac:dyDescent="0.35">
      <c r="I695" t="s">
        <v>1813</v>
      </c>
      <c r="J695" t="s">
        <v>673</v>
      </c>
      <c r="K695" t="s">
        <v>672</v>
      </c>
      <c r="L695" t="s">
        <v>23</v>
      </c>
      <c r="M695" t="s">
        <v>242</v>
      </c>
      <c r="N695">
        <v>1</v>
      </c>
      <c r="O695" t="s">
        <v>242</v>
      </c>
      <c r="P695" t="s">
        <v>1124</v>
      </c>
      <c r="R695">
        <v>1</v>
      </c>
      <c r="S695" t="s">
        <v>1125</v>
      </c>
    </row>
    <row r="696" spans="9:19" hidden="1" x14ac:dyDescent="0.35">
      <c r="I696" t="s">
        <v>1814</v>
      </c>
      <c r="J696" t="s">
        <v>673</v>
      </c>
      <c r="K696" t="s">
        <v>674</v>
      </c>
      <c r="L696" t="s">
        <v>23</v>
      </c>
      <c r="M696" t="s">
        <v>242</v>
      </c>
      <c r="N696">
        <v>1</v>
      </c>
      <c r="O696" t="s">
        <v>242</v>
      </c>
      <c r="P696" t="s">
        <v>1124</v>
      </c>
      <c r="R696">
        <v>1</v>
      </c>
      <c r="S696" t="s">
        <v>1125</v>
      </c>
    </row>
    <row r="697" spans="9:19" hidden="1" x14ac:dyDescent="0.35">
      <c r="I697" t="s">
        <v>1815</v>
      </c>
      <c r="J697" t="s">
        <v>1018</v>
      </c>
      <c r="K697" t="s">
        <v>675</v>
      </c>
      <c r="L697" t="s">
        <v>23</v>
      </c>
      <c r="M697" t="s">
        <v>242</v>
      </c>
      <c r="N697">
        <v>2</v>
      </c>
      <c r="O697" t="s">
        <v>242</v>
      </c>
      <c r="P697" t="s">
        <v>1124</v>
      </c>
      <c r="R697">
        <v>2</v>
      </c>
      <c r="S697" t="s">
        <v>1125</v>
      </c>
    </row>
    <row r="698" spans="9:19" hidden="1" x14ac:dyDescent="0.35">
      <c r="I698" t="s">
        <v>1816</v>
      </c>
      <c r="J698" t="s">
        <v>1019</v>
      </c>
      <c r="K698" t="s">
        <v>676</v>
      </c>
      <c r="L698" t="s">
        <v>23</v>
      </c>
      <c r="M698" t="s">
        <v>242</v>
      </c>
      <c r="N698">
        <v>3</v>
      </c>
      <c r="O698" t="s">
        <v>242</v>
      </c>
      <c r="P698" t="s">
        <v>1124</v>
      </c>
      <c r="R698">
        <v>3</v>
      </c>
      <c r="S698" t="s">
        <v>1125</v>
      </c>
    </row>
    <row r="699" spans="9:19" hidden="1" x14ac:dyDescent="0.35">
      <c r="I699" t="s">
        <v>1817</v>
      </c>
      <c r="J699" t="s">
        <v>677</v>
      </c>
      <c r="K699" t="s">
        <v>678</v>
      </c>
      <c r="L699" t="s">
        <v>23</v>
      </c>
      <c r="M699" t="s">
        <v>242</v>
      </c>
      <c r="N699">
        <v>0</v>
      </c>
      <c r="O699" t="s">
        <v>242</v>
      </c>
      <c r="P699" t="s">
        <v>1124</v>
      </c>
      <c r="R699">
        <v>0</v>
      </c>
      <c r="S699" t="s">
        <v>1128</v>
      </c>
    </row>
    <row r="700" spans="9:19" hidden="1" x14ac:dyDescent="0.35">
      <c r="I700" t="s">
        <v>1818</v>
      </c>
      <c r="J700" t="s">
        <v>679</v>
      </c>
      <c r="K700" t="s">
        <v>680</v>
      </c>
      <c r="L700" t="s">
        <v>23</v>
      </c>
      <c r="M700" t="s">
        <v>242</v>
      </c>
      <c r="N700">
        <v>0</v>
      </c>
      <c r="O700" t="s">
        <v>242</v>
      </c>
      <c r="P700" t="s">
        <v>1124</v>
      </c>
      <c r="R700">
        <v>0</v>
      </c>
      <c r="S700" t="s">
        <v>1128</v>
      </c>
    </row>
    <row r="701" spans="9:19" hidden="1" x14ac:dyDescent="0.35">
      <c r="I701" t="s">
        <v>1819</v>
      </c>
      <c r="J701" t="s">
        <v>681</v>
      </c>
      <c r="K701" t="s">
        <v>682</v>
      </c>
      <c r="L701" t="s">
        <v>23</v>
      </c>
      <c r="M701" t="s">
        <v>242</v>
      </c>
      <c r="N701">
        <v>0</v>
      </c>
      <c r="O701" t="s">
        <v>242</v>
      </c>
      <c r="P701" t="s">
        <v>1124</v>
      </c>
      <c r="R701">
        <v>0</v>
      </c>
      <c r="S701" t="s">
        <v>1128</v>
      </c>
    </row>
    <row r="702" spans="9:19" hidden="1" x14ac:dyDescent="0.35">
      <c r="I702" t="s">
        <v>1820</v>
      </c>
      <c r="J702" t="s">
        <v>683</v>
      </c>
      <c r="K702" t="s">
        <v>682</v>
      </c>
      <c r="L702" t="s">
        <v>23</v>
      </c>
      <c r="M702" t="s">
        <v>242</v>
      </c>
      <c r="N702">
        <v>0</v>
      </c>
      <c r="O702" t="s">
        <v>242</v>
      </c>
      <c r="P702" t="s">
        <v>1124</v>
      </c>
      <c r="R702">
        <v>0</v>
      </c>
      <c r="S702" t="s">
        <v>1128</v>
      </c>
    </row>
    <row r="703" spans="9:19" hidden="1" x14ac:dyDescent="0.35">
      <c r="I703" t="s">
        <v>1821</v>
      </c>
      <c r="J703" t="s">
        <v>684</v>
      </c>
      <c r="K703" t="s">
        <v>685</v>
      </c>
      <c r="L703" t="s">
        <v>23</v>
      </c>
      <c r="M703" t="s">
        <v>242</v>
      </c>
      <c r="N703">
        <v>0</v>
      </c>
      <c r="O703" t="s">
        <v>242</v>
      </c>
      <c r="P703" t="s">
        <v>1124</v>
      </c>
      <c r="R703">
        <v>0</v>
      </c>
      <c r="S703" t="s">
        <v>1128</v>
      </c>
    </row>
    <row r="704" spans="9:19" hidden="1" x14ac:dyDescent="0.35">
      <c r="I704" t="s">
        <v>1822</v>
      </c>
      <c r="J704" t="s">
        <v>1020</v>
      </c>
      <c r="K704" t="s">
        <v>686</v>
      </c>
      <c r="L704" t="s">
        <v>23</v>
      </c>
      <c r="M704" t="s">
        <v>242</v>
      </c>
      <c r="N704">
        <v>0</v>
      </c>
      <c r="O704" t="s">
        <v>242</v>
      </c>
      <c r="P704" t="s">
        <v>1124</v>
      </c>
      <c r="R704">
        <v>0</v>
      </c>
      <c r="S704" t="s">
        <v>1128</v>
      </c>
    </row>
    <row r="705" spans="9:19" hidden="1" x14ac:dyDescent="0.35">
      <c r="I705" t="s">
        <v>1823</v>
      </c>
      <c r="J705" t="s">
        <v>1020</v>
      </c>
      <c r="K705" t="s">
        <v>687</v>
      </c>
      <c r="L705" t="s">
        <v>23</v>
      </c>
      <c r="M705" t="s">
        <v>242</v>
      </c>
      <c r="N705">
        <v>0</v>
      </c>
      <c r="O705" t="s">
        <v>242</v>
      </c>
      <c r="P705" t="s">
        <v>1124</v>
      </c>
      <c r="R705">
        <v>0</v>
      </c>
      <c r="S705" t="s">
        <v>1128</v>
      </c>
    </row>
    <row r="706" spans="9:19" hidden="1" x14ac:dyDescent="0.35">
      <c r="I706" t="s">
        <v>1824</v>
      </c>
      <c r="J706" t="s">
        <v>1020</v>
      </c>
      <c r="K706" t="s">
        <v>688</v>
      </c>
      <c r="L706" t="s">
        <v>23</v>
      </c>
      <c r="M706" t="s">
        <v>242</v>
      </c>
      <c r="N706">
        <v>0</v>
      </c>
      <c r="O706" t="s">
        <v>242</v>
      </c>
      <c r="P706" t="s">
        <v>1124</v>
      </c>
      <c r="R706">
        <v>0</v>
      </c>
      <c r="S706" t="s">
        <v>1128</v>
      </c>
    </row>
    <row r="707" spans="9:19" hidden="1" x14ac:dyDescent="0.35">
      <c r="I707" t="s">
        <v>1825</v>
      </c>
      <c r="J707" t="s">
        <v>1020</v>
      </c>
      <c r="K707" t="s">
        <v>689</v>
      </c>
      <c r="L707" t="s">
        <v>23</v>
      </c>
      <c r="M707" t="s">
        <v>242</v>
      </c>
      <c r="N707">
        <v>0</v>
      </c>
      <c r="O707" t="s">
        <v>242</v>
      </c>
      <c r="P707" t="s">
        <v>1124</v>
      </c>
      <c r="R707">
        <v>0</v>
      </c>
      <c r="S707" t="s">
        <v>1128</v>
      </c>
    </row>
    <row r="708" spans="9:19" hidden="1" x14ac:dyDescent="0.35">
      <c r="I708" t="s">
        <v>1826</v>
      </c>
      <c r="J708" t="s">
        <v>1020</v>
      </c>
      <c r="K708" t="s">
        <v>690</v>
      </c>
      <c r="L708" t="s">
        <v>23</v>
      </c>
      <c r="M708" t="s">
        <v>242</v>
      </c>
      <c r="N708">
        <v>0</v>
      </c>
      <c r="O708" t="s">
        <v>242</v>
      </c>
      <c r="P708" t="s">
        <v>1124</v>
      </c>
      <c r="R708">
        <v>0</v>
      </c>
      <c r="S708" t="s">
        <v>1128</v>
      </c>
    </row>
    <row r="709" spans="9:19" hidden="1" x14ac:dyDescent="0.35">
      <c r="I709" t="s">
        <v>1827</v>
      </c>
      <c r="J709" t="s">
        <v>691</v>
      </c>
      <c r="K709" t="s">
        <v>692</v>
      </c>
      <c r="L709" t="s">
        <v>23</v>
      </c>
      <c r="M709" t="s">
        <v>242</v>
      </c>
      <c r="N709">
        <v>0</v>
      </c>
      <c r="O709" t="s">
        <v>242</v>
      </c>
      <c r="P709" t="s">
        <v>1124</v>
      </c>
      <c r="R709">
        <v>0</v>
      </c>
      <c r="S709" t="s">
        <v>1128</v>
      </c>
    </row>
    <row r="710" spans="9:19" hidden="1" x14ac:dyDescent="0.35">
      <c r="I710" t="s">
        <v>1828</v>
      </c>
      <c r="J710" t="s">
        <v>693</v>
      </c>
      <c r="K710" t="s">
        <v>694</v>
      </c>
      <c r="L710" t="s">
        <v>23</v>
      </c>
      <c r="M710" t="s">
        <v>242</v>
      </c>
      <c r="N710">
        <v>0</v>
      </c>
      <c r="O710" t="s">
        <v>242</v>
      </c>
      <c r="P710" t="s">
        <v>1124</v>
      </c>
      <c r="R710">
        <v>0</v>
      </c>
      <c r="S710" t="s">
        <v>1128</v>
      </c>
    </row>
    <row r="711" spans="9:19" hidden="1" x14ac:dyDescent="0.35">
      <c r="I711" t="s">
        <v>1829</v>
      </c>
      <c r="J711" t="s">
        <v>695</v>
      </c>
      <c r="K711" t="s">
        <v>696</v>
      </c>
      <c r="L711" t="s">
        <v>23</v>
      </c>
      <c r="M711" t="s">
        <v>242</v>
      </c>
      <c r="N711">
        <v>0</v>
      </c>
      <c r="O711" t="s">
        <v>242</v>
      </c>
      <c r="P711" t="s">
        <v>1124</v>
      </c>
      <c r="R711">
        <v>0</v>
      </c>
      <c r="S711" t="s">
        <v>1128</v>
      </c>
    </row>
    <row r="712" spans="9:19" hidden="1" x14ac:dyDescent="0.35">
      <c r="I712" t="s">
        <v>1830</v>
      </c>
      <c r="J712" t="s">
        <v>697</v>
      </c>
      <c r="K712" t="s">
        <v>53</v>
      </c>
      <c r="L712" t="s">
        <v>23</v>
      </c>
      <c r="M712" t="s">
        <v>242</v>
      </c>
      <c r="N712">
        <v>0</v>
      </c>
      <c r="O712" t="s">
        <v>242</v>
      </c>
      <c r="P712" t="s">
        <v>1124</v>
      </c>
      <c r="R712">
        <v>0</v>
      </c>
      <c r="S712" t="s">
        <v>1128</v>
      </c>
    </row>
    <row r="713" spans="9:19" hidden="1" x14ac:dyDescent="0.35">
      <c r="I713" t="s">
        <v>1831</v>
      </c>
      <c r="J713" t="s">
        <v>698</v>
      </c>
      <c r="K713" t="s">
        <v>699</v>
      </c>
      <c r="L713" t="s">
        <v>23</v>
      </c>
      <c r="M713" t="s">
        <v>242</v>
      </c>
      <c r="N713">
        <v>0</v>
      </c>
      <c r="O713" t="s">
        <v>242</v>
      </c>
      <c r="P713" t="s">
        <v>1124</v>
      </c>
      <c r="R713">
        <v>0</v>
      </c>
      <c r="S713" t="s">
        <v>1128</v>
      </c>
    </row>
    <row r="714" spans="9:19" hidden="1" x14ac:dyDescent="0.35">
      <c r="I714" t="s">
        <v>1832</v>
      </c>
      <c r="J714" t="s">
        <v>1021</v>
      </c>
      <c r="K714" t="s">
        <v>700</v>
      </c>
      <c r="L714" t="s">
        <v>23</v>
      </c>
      <c r="M714" t="s">
        <v>242</v>
      </c>
      <c r="N714">
        <v>1</v>
      </c>
      <c r="O714" t="s">
        <v>242</v>
      </c>
      <c r="P714" t="s">
        <v>1124</v>
      </c>
      <c r="R714">
        <v>1</v>
      </c>
      <c r="S714" t="s">
        <v>1125</v>
      </c>
    </row>
    <row r="715" spans="9:19" hidden="1" x14ac:dyDescent="0.35">
      <c r="I715" t="s">
        <v>1833</v>
      </c>
      <c r="J715" t="s">
        <v>701</v>
      </c>
      <c r="K715" t="s">
        <v>702</v>
      </c>
      <c r="L715" t="s">
        <v>23</v>
      </c>
      <c r="M715" t="s">
        <v>242</v>
      </c>
      <c r="N715">
        <v>0</v>
      </c>
      <c r="O715" t="s">
        <v>242</v>
      </c>
      <c r="P715" t="s">
        <v>1124</v>
      </c>
      <c r="R715">
        <v>0</v>
      </c>
      <c r="S715" t="s">
        <v>1128</v>
      </c>
    </row>
    <row r="716" spans="9:19" hidden="1" x14ac:dyDescent="0.35">
      <c r="I716" t="s">
        <v>1834</v>
      </c>
      <c r="J716" t="s">
        <v>1022</v>
      </c>
      <c r="K716" t="s">
        <v>703</v>
      </c>
      <c r="L716" t="s">
        <v>23</v>
      </c>
      <c r="M716" t="s">
        <v>242</v>
      </c>
      <c r="N716">
        <v>1</v>
      </c>
      <c r="O716" t="s">
        <v>242</v>
      </c>
      <c r="P716" t="s">
        <v>1124</v>
      </c>
      <c r="R716">
        <v>1</v>
      </c>
      <c r="S716" t="s">
        <v>1125</v>
      </c>
    </row>
    <row r="717" spans="9:19" hidden="1" x14ac:dyDescent="0.35">
      <c r="I717" t="s">
        <v>1835</v>
      </c>
      <c r="J717" t="s">
        <v>704</v>
      </c>
      <c r="K717" t="s">
        <v>705</v>
      </c>
      <c r="L717" t="s">
        <v>23</v>
      </c>
      <c r="M717" t="s">
        <v>242</v>
      </c>
      <c r="N717">
        <v>0</v>
      </c>
      <c r="O717" t="s">
        <v>242</v>
      </c>
      <c r="P717" t="s">
        <v>1124</v>
      </c>
      <c r="R717">
        <v>0</v>
      </c>
      <c r="S717" t="s">
        <v>1128</v>
      </c>
    </row>
    <row r="718" spans="9:19" hidden="1" x14ac:dyDescent="0.35">
      <c r="I718" t="s">
        <v>1836</v>
      </c>
      <c r="J718" t="s">
        <v>706</v>
      </c>
      <c r="K718" t="s">
        <v>707</v>
      </c>
      <c r="L718" t="s">
        <v>23</v>
      </c>
      <c r="M718" t="s">
        <v>242</v>
      </c>
      <c r="N718">
        <v>0</v>
      </c>
      <c r="O718" t="s">
        <v>242</v>
      </c>
      <c r="P718" t="s">
        <v>1124</v>
      </c>
      <c r="R718">
        <v>0</v>
      </c>
      <c r="S718" t="s">
        <v>1128</v>
      </c>
    </row>
    <row r="719" spans="9:19" hidden="1" x14ac:dyDescent="0.35">
      <c r="I719" t="s">
        <v>1837</v>
      </c>
      <c r="J719" t="s">
        <v>708</v>
      </c>
      <c r="K719" t="s">
        <v>709</v>
      </c>
      <c r="L719" t="s">
        <v>23</v>
      </c>
      <c r="M719" t="s">
        <v>242</v>
      </c>
      <c r="N719">
        <v>0</v>
      </c>
      <c r="O719" t="s">
        <v>242</v>
      </c>
      <c r="P719" t="s">
        <v>1124</v>
      </c>
      <c r="R719">
        <v>0</v>
      </c>
      <c r="S719" t="s">
        <v>1128</v>
      </c>
    </row>
    <row r="720" spans="9:19" hidden="1" x14ac:dyDescent="0.35">
      <c r="I720" t="s">
        <v>1838</v>
      </c>
      <c r="J720" t="s">
        <v>710</v>
      </c>
      <c r="K720" t="s">
        <v>711</v>
      </c>
      <c r="L720" t="s">
        <v>23</v>
      </c>
      <c r="M720" t="s">
        <v>242</v>
      </c>
      <c r="N720">
        <v>1</v>
      </c>
      <c r="O720" t="s">
        <v>242</v>
      </c>
      <c r="P720" t="s">
        <v>1124</v>
      </c>
      <c r="R720">
        <v>1</v>
      </c>
      <c r="S720" t="s">
        <v>1125</v>
      </c>
    </row>
    <row r="721" spans="9:19" hidden="1" x14ac:dyDescent="0.35">
      <c r="I721" t="s">
        <v>1839</v>
      </c>
      <c r="J721" t="s">
        <v>712</v>
      </c>
      <c r="K721" t="s">
        <v>713</v>
      </c>
      <c r="L721" t="s">
        <v>23</v>
      </c>
      <c r="M721" t="s">
        <v>242</v>
      </c>
      <c r="N721">
        <v>0</v>
      </c>
      <c r="O721" t="s">
        <v>242</v>
      </c>
      <c r="P721" t="s">
        <v>1124</v>
      </c>
      <c r="R721">
        <v>0</v>
      </c>
      <c r="S721" t="s">
        <v>1128</v>
      </c>
    </row>
    <row r="722" spans="9:19" hidden="1" x14ac:dyDescent="0.35">
      <c r="I722" t="s">
        <v>1840</v>
      </c>
      <c r="J722" t="s">
        <v>714</v>
      </c>
      <c r="K722" t="s">
        <v>715</v>
      </c>
      <c r="L722" t="s">
        <v>23</v>
      </c>
      <c r="M722" t="s">
        <v>242</v>
      </c>
      <c r="N722">
        <v>0</v>
      </c>
      <c r="O722" t="s">
        <v>242</v>
      </c>
      <c r="P722" t="s">
        <v>1124</v>
      </c>
      <c r="R722">
        <v>0</v>
      </c>
      <c r="S722" t="s">
        <v>1128</v>
      </c>
    </row>
    <row r="723" spans="9:19" hidden="1" x14ac:dyDescent="0.35">
      <c r="I723" t="s">
        <v>1841</v>
      </c>
      <c r="J723" t="s">
        <v>716</v>
      </c>
      <c r="K723" t="s">
        <v>717</v>
      </c>
      <c r="L723" t="s">
        <v>23</v>
      </c>
      <c r="M723" t="s">
        <v>242</v>
      </c>
      <c r="N723">
        <v>0</v>
      </c>
      <c r="O723" t="s">
        <v>242</v>
      </c>
      <c r="P723" t="s">
        <v>1124</v>
      </c>
      <c r="R723">
        <v>0</v>
      </c>
      <c r="S723" t="s">
        <v>1128</v>
      </c>
    </row>
    <row r="724" spans="9:19" hidden="1" x14ac:dyDescent="0.35">
      <c r="I724" t="s">
        <v>1842</v>
      </c>
      <c r="J724" t="s">
        <v>1020</v>
      </c>
      <c r="K724" t="s">
        <v>718</v>
      </c>
      <c r="L724" t="s">
        <v>23</v>
      </c>
      <c r="M724" t="s">
        <v>242</v>
      </c>
      <c r="N724">
        <v>0</v>
      </c>
      <c r="O724" t="s">
        <v>242</v>
      </c>
      <c r="P724" t="s">
        <v>1124</v>
      </c>
      <c r="R724">
        <v>0</v>
      </c>
      <c r="S724" t="s">
        <v>1128</v>
      </c>
    </row>
    <row r="725" spans="9:19" hidden="1" x14ac:dyDescent="0.35">
      <c r="I725" t="s">
        <v>1843</v>
      </c>
      <c r="J725" t="s">
        <v>719</v>
      </c>
      <c r="K725" t="s">
        <v>720</v>
      </c>
      <c r="L725" t="s">
        <v>23</v>
      </c>
      <c r="M725" t="s">
        <v>242</v>
      </c>
      <c r="N725">
        <v>0</v>
      </c>
      <c r="O725" t="s">
        <v>242</v>
      </c>
      <c r="P725" t="s">
        <v>1124</v>
      </c>
      <c r="R725">
        <v>0</v>
      </c>
      <c r="S725" t="s">
        <v>1128</v>
      </c>
    </row>
    <row r="726" spans="9:19" hidden="1" x14ac:dyDescent="0.35">
      <c r="I726" t="s">
        <v>1844</v>
      </c>
      <c r="J726" t="s">
        <v>721</v>
      </c>
      <c r="K726" t="s">
        <v>722</v>
      </c>
      <c r="L726" t="s">
        <v>23</v>
      </c>
      <c r="M726" t="s">
        <v>242</v>
      </c>
      <c r="N726">
        <v>0</v>
      </c>
      <c r="O726" t="s">
        <v>242</v>
      </c>
      <c r="P726" t="s">
        <v>1124</v>
      </c>
      <c r="R726">
        <v>0</v>
      </c>
      <c r="S726" t="s">
        <v>1128</v>
      </c>
    </row>
    <row r="727" spans="9:19" hidden="1" x14ac:dyDescent="0.35">
      <c r="I727" t="s">
        <v>1845</v>
      </c>
      <c r="J727" t="s">
        <v>723</v>
      </c>
      <c r="K727" t="s">
        <v>724</v>
      </c>
      <c r="L727" t="s">
        <v>23</v>
      </c>
      <c r="M727" t="s">
        <v>242</v>
      </c>
      <c r="N727">
        <v>0</v>
      </c>
      <c r="O727" t="s">
        <v>242</v>
      </c>
      <c r="P727" t="s">
        <v>1124</v>
      </c>
      <c r="R727">
        <v>0</v>
      </c>
      <c r="S727" t="s">
        <v>1128</v>
      </c>
    </row>
    <row r="728" spans="9:19" hidden="1" x14ac:dyDescent="0.35">
      <c r="I728" t="s">
        <v>1846</v>
      </c>
      <c r="J728" t="s">
        <v>725</v>
      </c>
      <c r="K728" t="s">
        <v>726</v>
      </c>
      <c r="L728" t="s">
        <v>23</v>
      </c>
      <c r="M728" t="s">
        <v>242</v>
      </c>
      <c r="N728">
        <v>0</v>
      </c>
      <c r="O728" t="s">
        <v>242</v>
      </c>
      <c r="P728" t="s">
        <v>1124</v>
      </c>
      <c r="R728">
        <v>0</v>
      </c>
      <c r="S728" t="s">
        <v>1128</v>
      </c>
    </row>
    <row r="729" spans="9:19" hidden="1" x14ac:dyDescent="0.35">
      <c r="I729" t="s">
        <v>1847</v>
      </c>
      <c r="J729" t="s">
        <v>727</v>
      </c>
      <c r="K729" t="s">
        <v>728</v>
      </c>
      <c r="L729" t="s">
        <v>23</v>
      </c>
      <c r="M729" t="s">
        <v>242</v>
      </c>
      <c r="N729">
        <v>0</v>
      </c>
      <c r="O729" t="s">
        <v>242</v>
      </c>
      <c r="P729" t="s">
        <v>1124</v>
      </c>
      <c r="R729">
        <v>0</v>
      </c>
      <c r="S729" t="s">
        <v>1128</v>
      </c>
    </row>
    <row r="730" spans="9:19" hidden="1" x14ac:dyDescent="0.35">
      <c r="I730" t="s">
        <v>1848</v>
      </c>
      <c r="J730" t="s">
        <v>1020</v>
      </c>
      <c r="K730" t="s">
        <v>729</v>
      </c>
      <c r="L730" t="s">
        <v>23</v>
      </c>
      <c r="M730" t="s">
        <v>242</v>
      </c>
      <c r="N730">
        <v>0</v>
      </c>
      <c r="O730" t="s">
        <v>242</v>
      </c>
      <c r="P730" t="s">
        <v>1124</v>
      </c>
      <c r="R730">
        <v>0</v>
      </c>
      <c r="S730" t="s">
        <v>1128</v>
      </c>
    </row>
    <row r="731" spans="9:19" hidden="1" x14ac:dyDescent="0.35">
      <c r="I731" t="s">
        <v>1849</v>
      </c>
      <c r="J731" t="s">
        <v>1020</v>
      </c>
      <c r="K731" t="s">
        <v>730</v>
      </c>
      <c r="L731" t="s">
        <v>23</v>
      </c>
      <c r="M731" t="s">
        <v>242</v>
      </c>
      <c r="N731">
        <v>10</v>
      </c>
      <c r="O731" t="s">
        <v>242</v>
      </c>
      <c r="P731" t="s">
        <v>1124</v>
      </c>
      <c r="R731">
        <v>10</v>
      </c>
      <c r="S731" t="s">
        <v>1125</v>
      </c>
    </row>
    <row r="732" spans="9:19" s="19" customFormat="1" hidden="1" x14ac:dyDescent="0.35">
      <c r="I732" t="s">
        <v>1863</v>
      </c>
      <c r="J732" t="s">
        <v>1862</v>
      </c>
      <c r="K732"/>
      <c r="L732"/>
      <c r="M732"/>
      <c r="N732"/>
      <c r="O732"/>
      <c r="P732" t="s">
        <v>1124</v>
      </c>
      <c r="Q732"/>
      <c r="R732">
        <v>0</v>
      </c>
      <c r="S732" t="s">
        <v>1128</v>
      </c>
    </row>
    <row r="733" spans="9:19" s="19" customFormat="1" x14ac:dyDescent="0.35"/>
    <row r="734" spans="9:19" s="19" customFormat="1" x14ac:dyDescent="0.35"/>
    <row r="735" spans="9:19" s="19" customFormat="1" x14ac:dyDescent="0.35"/>
    <row r="736" spans="9:19" s="19" customFormat="1" x14ac:dyDescent="0.35"/>
    <row r="737" s="19" customFormat="1" x14ac:dyDescent="0.35"/>
    <row r="738" s="19" customFormat="1" x14ac:dyDescent="0.35"/>
    <row r="739" s="19" customFormat="1" x14ac:dyDescent="0.35"/>
    <row r="740" s="19" customFormat="1" x14ac:dyDescent="0.35"/>
    <row r="741" s="19" customFormat="1" x14ac:dyDescent="0.35"/>
    <row r="742" s="19" customFormat="1" x14ac:dyDescent="0.35"/>
    <row r="743" s="19" customFormat="1" x14ac:dyDescent="0.35"/>
    <row r="744" s="19" customFormat="1" x14ac:dyDescent="0.35"/>
    <row r="745" s="19" customFormat="1" x14ac:dyDescent="0.35"/>
    <row r="746" s="19" customFormat="1" x14ac:dyDescent="0.35"/>
    <row r="747" s="19" customFormat="1" x14ac:dyDescent="0.35"/>
    <row r="748" s="19" customFormat="1" x14ac:dyDescent="0.35"/>
    <row r="749" s="19" customFormat="1" x14ac:dyDescent="0.35"/>
    <row r="750" s="19" customFormat="1" x14ac:dyDescent="0.35"/>
    <row r="751" s="19" customFormat="1" x14ac:dyDescent="0.35"/>
    <row r="752" s="19" customFormat="1" x14ac:dyDescent="0.35"/>
    <row r="753" s="19" customFormat="1" x14ac:dyDescent="0.35"/>
    <row r="754" s="19" customFormat="1" x14ac:dyDescent="0.35"/>
    <row r="755" s="19" customFormat="1" x14ac:dyDescent="0.35"/>
    <row r="756" s="19" customFormat="1" x14ac:dyDescent="0.35"/>
    <row r="757" s="19" customFormat="1" x14ac:dyDescent="0.35"/>
    <row r="758" s="19" customFormat="1" x14ac:dyDescent="0.35"/>
    <row r="759" s="19" customFormat="1" x14ac:dyDescent="0.35"/>
    <row r="760" s="19" customFormat="1" x14ac:dyDescent="0.35"/>
    <row r="761" s="19" customFormat="1" x14ac:dyDescent="0.35"/>
    <row r="762" s="19" customFormat="1" x14ac:dyDescent="0.35"/>
    <row r="763" s="19" customFormat="1" x14ac:dyDescent="0.35"/>
    <row r="764" s="19" customFormat="1" x14ac:dyDescent="0.35"/>
    <row r="765" s="19" customFormat="1" x14ac:dyDescent="0.35"/>
    <row r="766" s="19" customFormat="1" x14ac:dyDescent="0.35"/>
    <row r="767" s="19" customFormat="1" x14ac:dyDescent="0.35"/>
    <row r="768" s="19" customFormat="1" x14ac:dyDescent="0.35"/>
    <row r="769" s="19" customFormat="1" x14ac:dyDescent="0.35"/>
    <row r="770" s="19" customFormat="1" x14ac:dyDescent="0.35"/>
    <row r="771" s="19" customFormat="1" x14ac:dyDescent="0.35"/>
    <row r="772" s="19" customFormat="1" x14ac:dyDescent="0.35"/>
    <row r="773" s="19" customFormat="1" x14ac:dyDescent="0.35"/>
    <row r="774" s="19" customFormat="1" x14ac:dyDescent="0.35"/>
    <row r="775" s="19" customFormat="1" x14ac:dyDescent="0.35"/>
    <row r="776" s="19" customFormat="1" x14ac:dyDescent="0.35"/>
    <row r="777" s="19" customFormat="1" x14ac:dyDescent="0.35"/>
    <row r="778" s="19" customFormat="1" x14ac:dyDescent="0.35"/>
    <row r="779" s="19" customFormat="1" x14ac:dyDescent="0.35"/>
    <row r="780" s="19" customFormat="1" x14ac:dyDescent="0.35"/>
    <row r="781" s="19" customFormat="1" x14ac:dyDescent="0.35"/>
    <row r="782" s="19" customFormat="1" x14ac:dyDescent="0.35"/>
    <row r="783" s="19" customFormat="1" x14ac:dyDescent="0.35"/>
    <row r="784" s="19" customFormat="1" x14ac:dyDescent="0.35"/>
    <row r="785" s="19" customFormat="1" x14ac:dyDescent="0.35"/>
    <row r="786" s="19" customFormat="1" x14ac:dyDescent="0.35"/>
    <row r="787" s="19" customFormat="1" x14ac:dyDescent="0.35"/>
    <row r="788" s="19" customFormat="1" x14ac:dyDescent="0.35"/>
    <row r="789" s="19" customFormat="1" x14ac:dyDescent="0.35"/>
    <row r="790" s="19" customFormat="1" x14ac:dyDescent="0.35"/>
    <row r="791" s="19" customFormat="1" x14ac:dyDescent="0.35"/>
    <row r="792" s="19" customFormat="1" x14ac:dyDescent="0.35"/>
    <row r="793" s="19" customFormat="1" x14ac:dyDescent="0.35"/>
    <row r="794" s="19" customFormat="1" x14ac:dyDescent="0.35"/>
    <row r="795" s="19" customFormat="1" x14ac:dyDescent="0.35"/>
    <row r="796" s="19" customFormat="1" x14ac:dyDescent="0.35"/>
    <row r="797" s="19" customFormat="1" x14ac:dyDescent="0.35"/>
    <row r="798" s="19" customFormat="1" x14ac:dyDescent="0.35"/>
    <row r="799" s="19" customFormat="1" x14ac:dyDescent="0.35"/>
    <row r="800" s="19" customFormat="1" x14ac:dyDescent="0.35"/>
    <row r="801" s="19" customFormat="1" x14ac:dyDescent="0.35"/>
    <row r="802" s="19" customFormat="1" x14ac:dyDescent="0.35"/>
    <row r="803" s="19" customFormat="1" x14ac:dyDescent="0.35"/>
    <row r="804" s="19" customFormat="1" x14ac:dyDescent="0.35"/>
    <row r="805" s="19" customFormat="1" x14ac:dyDescent="0.35"/>
    <row r="806" s="19" customFormat="1" x14ac:dyDescent="0.35"/>
    <row r="807" s="19" customFormat="1" x14ac:dyDescent="0.35"/>
    <row r="808" s="19" customFormat="1" x14ac:dyDescent="0.35"/>
    <row r="809" s="19" customFormat="1" x14ac:dyDescent="0.35"/>
    <row r="810" s="19" customFormat="1" x14ac:dyDescent="0.35"/>
    <row r="811" s="19" customFormat="1" x14ac:dyDescent="0.35"/>
    <row r="812" s="19" customFormat="1" x14ac:dyDescent="0.35"/>
    <row r="813" s="19" customFormat="1" x14ac:dyDescent="0.35"/>
    <row r="814" s="19" customFormat="1" x14ac:dyDescent="0.35"/>
    <row r="815" s="19" customFormat="1" x14ac:dyDescent="0.35"/>
    <row r="816" s="19" customFormat="1" x14ac:dyDescent="0.35"/>
    <row r="817" s="19" customFormat="1" x14ac:dyDescent="0.35"/>
    <row r="818" s="19" customFormat="1" x14ac:dyDescent="0.35"/>
    <row r="819" s="19" customFormat="1" x14ac:dyDescent="0.35"/>
    <row r="820" s="19" customFormat="1" x14ac:dyDescent="0.35"/>
    <row r="821" s="19" customFormat="1" x14ac:dyDescent="0.35"/>
    <row r="822" s="19" customFormat="1" x14ac:dyDescent="0.35"/>
    <row r="823" s="19" customFormat="1" x14ac:dyDescent="0.35"/>
    <row r="824" s="19" customFormat="1" x14ac:dyDescent="0.35"/>
    <row r="825" s="19" customFormat="1" x14ac:dyDescent="0.35"/>
    <row r="826" s="19" customFormat="1" x14ac:dyDescent="0.35"/>
    <row r="827" s="19" customFormat="1" x14ac:dyDescent="0.35"/>
    <row r="828" s="19" customFormat="1" x14ac:dyDescent="0.35"/>
    <row r="829" s="19" customFormat="1" x14ac:dyDescent="0.35"/>
    <row r="830" s="19" customFormat="1" x14ac:dyDescent="0.35"/>
    <row r="831" s="19" customFormat="1" x14ac:dyDescent="0.35"/>
    <row r="832" s="19" customFormat="1" x14ac:dyDescent="0.35"/>
    <row r="833" s="19" customFormat="1" x14ac:dyDescent="0.35"/>
    <row r="834" s="19" customFormat="1" x14ac:dyDescent="0.35"/>
    <row r="835" s="19" customFormat="1" x14ac:dyDescent="0.35"/>
    <row r="836" s="19" customFormat="1" x14ac:dyDescent="0.35"/>
    <row r="837" s="19" customFormat="1" x14ac:dyDescent="0.35"/>
    <row r="838" s="19" customFormat="1" x14ac:dyDescent="0.35"/>
    <row r="839" s="19" customFormat="1" x14ac:dyDescent="0.35"/>
    <row r="840" s="19" customFormat="1" x14ac:dyDescent="0.35"/>
    <row r="841" s="19" customFormat="1" x14ac:dyDescent="0.35"/>
    <row r="842" s="19" customFormat="1" x14ac:dyDescent="0.35"/>
    <row r="843" s="19" customFormat="1" x14ac:dyDescent="0.35"/>
    <row r="844" s="19" customFormat="1" x14ac:dyDescent="0.35"/>
    <row r="845" s="19" customFormat="1" x14ac:dyDescent="0.35"/>
    <row r="846" s="19" customFormat="1" x14ac:dyDescent="0.35"/>
    <row r="847" s="19" customFormat="1" x14ac:dyDescent="0.35"/>
    <row r="848" s="19" customFormat="1" x14ac:dyDescent="0.35"/>
    <row r="849" s="19" customFormat="1" x14ac:dyDescent="0.35"/>
    <row r="850" s="19" customFormat="1" x14ac:dyDescent="0.35"/>
    <row r="851" s="19" customFormat="1" x14ac:dyDescent="0.35"/>
    <row r="852" s="19" customFormat="1" x14ac:dyDescent="0.35"/>
    <row r="853" s="19" customFormat="1" x14ac:dyDescent="0.35"/>
    <row r="854" s="19" customFormat="1" x14ac:dyDescent="0.35"/>
    <row r="855" s="19" customFormat="1" x14ac:dyDescent="0.35"/>
    <row r="856" s="19" customFormat="1" x14ac:dyDescent="0.35"/>
    <row r="857" s="19" customFormat="1" x14ac:dyDescent="0.35"/>
    <row r="858" s="19" customFormat="1" x14ac:dyDescent="0.35"/>
    <row r="859" s="19" customFormat="1" x14ac:dyDescent="0.35"/>
    <row r="860" s="19" customFormat="1" x14ac:dyDescent="0.35"/>
    <row r="861" s="19" customFormat="1" x14ac:dyDescent="0.35"/>
    <row r="862" s="19" customFormat="1" x14ac:dyDescent="0.35"/>
    <row r="863" s="19" customFormat="1" x14ac:dyDescent="0.35"/>
    <row r="864" s="19" customFormat="1" x14ac:dyDescent="0.35"/>
    <row r="865" s="19" customFormat="1" x14ac:dyDescent="0.35"/>
    <row r="866" s="19" customFormat="1" x14ac:dyDescent="0.35"/>
    <row r="867" s="19" customFormat="1" x14ac:dyDescent="0.35"/>
    <row r="868" s="19" customFormat="1" x14ac:dyDescent="0.35"/>
    <row r="869" s="19" customFormat="1" x14ac:dyDescent="0.35"/>
    <row r="870" s="19" customFormat="1" x14ac:dyDescent="0.35"/>
    <row r="871" s="19" customFormat="1" x14ac:dyDescent="0.35"/>
    <row r="872" s="19" customFormat="1" x14ac:dyDescent="0.35"/>
    <row r="873" s="19" customFormat="1" x14ac:dyDescent="0.35"/>
    <row r="874" s="19" customFormat="1" x14ac:dyDescent="0.35"/>
    <row r="875" s="19" customFormat="1" x14ac:dyDescent="0.35"/>
    <row r="876" s="19" customFormat="1" x14ac:dyDescent="0.35"/>
    <row r="877" s="19" customFormat="1" x14ac:dyDescent="0.35"/>
    <row r="878" s="19" customFormat="1" x14ac:dyDescent="0.35"/>
    <row r="879" s="19" customFormat="1" x14ac:dyDescent="0.35"/>
    <row r="880" s="19" customFormat="1" x14ac:dyDescent="0.35"/>
    <row r="881" s="19" customFormat="1" x14ac:dyDescent="0.35"/>
    <row r="882" s="19" customFormat="1" x14ac:dyDescent="0.35"/>
    <row r="883" s="19" customFormat="1" x14ac:dyDescent="0.35"/>
    <row r="884" s="19" customFormat="1" x14ac:dyDescent="0.35"/>
    <row r="885" s="19" customFormat="1" x14ac:dyDescent="0.35"/>
    <row r="886" s="19" customFormat="1" x14ac:dyDescent="0.35"/>
    <row r="887" s="19" customFormat="1" x14ac:dyDescent="0.35"/>
    <row r="888" s="19" customFormat="1" x14ac:dyDescent="0.35"/>
    <row r="889" s="19" customFormat="1" x14ac:dyDescent="0.35"/>
    <row r="890" s="19" customFormat="1" x14ac:dyDescent="0.35"/>
    <row r="891" s="19" customFormat="1" x14ac:dyDescent="0.35"/>
    <row r="892" s="19" customFormat="1" x14ac:dyDescent="0.35"/>
    <row r="893" s="19" customFormat="1" x14ac:dyDescent="0.35"/>
    <row r="894" s="19" customFormat="1" x14ac:dyDescent="0.35"/>
    <row r="895" s="19" customFormat="1" x14ac:dyDescent="0.35"/>
    <row r="896" s="19" customFormat="1" x14ac:dyDescent="0.35"/>
    <row r="897" s="19" customFormat="1" x14ac:dyDescent="0.35"/>
    <row r="898" s="19" customFormat="1" x14ac:dyDescent="0.35"/>
    <row r="899" s="19" customFormat="1" x14ac:dyDescent="0.35"/>
    <row r="900" s="19" customFormat="1" x14ac:dyDescent="0.35"/>
    <row r="901" s="19" customFormat="1" x14ac:dyDescent="0.35"/>
    <row r="902" s="19" customFormat="1" x14ac:dyDescent="0.35"/>
    <row r="903" s="19" customFormat="1" x14ac:dyDescent="0.35"/>
    <row r="904" s="19" customFormat="1" x14ac:dyDescent="0.35"/>
    <row r="905" s="19" customFormat="1" x14ac:dyDescent="0.35"/>
    <row r="906" s="19" customFormat="1" x14ac:dyDescent="0.35"/>
    <row r="907" s="19" customFormat="1" x14ac:dyDescent="0.35"/>
    <row r="908" s="19" customFormat="1" x14ac:dyDescent="0.35"/>
    <row r="909" s="19" customFormat="1" x14ac:dyDescent="0.35"/>
    <row r="910" s="19" customFormat="1" x14ac:dyDescent="0.35"/>
    <row r="911" s="19" customFormat="1" x14ac:dyDescent="0.35"/>
    <row r="912" s="19" customFormat="1" x14ac:dyDescent="0.35"/>
    <row r="913" s="19" customFormat="1" x14ac:dyDescent="0.35"/>
    <row r="914" s="19" customFormat="1" x14ac:dyDescent="0.35"/>
    <row r="915" s="19" customFormat="1" x14ac:dyDescent="0.35"/>
    <row r="916" s="19" customFormat="1" x14ac:dyDescent="0.35"/>
    <row r="917" s="19" customFormat="1" x14ac:dyDescent="0.35"/>
    <row r="918" s="19" customFormat="1" x14ac:dyDescent="0.35"/>
    <row r="919" s="19" customFormat="1" x14ac:dyDescent="0.35"/>
    <row r="920" s="19" customFormat="1" x14ac:dyDescent="0.35"/>
    <row r="921" s="19" customFormat="1" x14ac:dyDescent="0.35"/>
    <row r="922" s="19" customFormat="1" x14ac:dyDescent="0.35"/>
    <row r="923" s="19" customFormat="1" x14ac:dyDescent="0.35"/>
    <row r="924" s="19" customFormat="1" x14ac:dyDescent="0.35"/>
    <row r="925" s="19" customFormat="1" x14ac:dyDescent="0.35"/>
    <row r="926" s="19" customFormat="1" x14ac:dyDescent="0.35"/>
    <row r="927" s="19" customFormat="1" x14ac:dyDescent="0.35"/>
    <row r="928" s="19" customFormat="1" x14ac:dyDescent="0.35"/>
    <row r="929" s="19" customFormat="1" x14ac:dyDescent="0.35"/>
    <row r="930" s="19" customFormat="1" x14ac:dyDescent="0.35"/>
    <row r="931" s="19" customFormat="1" x14ac:dyDescent="0.35"/>
    <row r="932" s="19" customFormat="1" x14ac:dyDescent="0.35"/>
    <row r="933" s="19" customFormat="1" x14ac:dyDescent="0.35"/>
    <row r="934" s="19" customFormat="1" x14ac:dyDescent="0.35"/>
    <row r="935" s="19" customFormat="1" x14ac:dyDescent="0.35"/>
    <row r="936" s="19" customFormat="1" x14ac:dyDescent="0.35"/>
    <row r="937" s="19" customFormat="1" x14ac:dyDescent="0.35"/>
    <row r="938" s="19" customFormat="1" x14ac:dyDescent="0.35"/>
    <row r="939" s="19" customFormat="1" x14ac:dyDescent="0.35"/>
    <row r="940" s="19" customFormat="1" x14ac:dyDescent="0.35"/>
    <row r="941" s="19" customFormat="1" x14ac:dyDescent="0.35"/>
    <row r="942" s="19" customFormat="1" x14ac:dyDescent="0.35"/>
    <row r="943" s="19" customFormat="1" x14ac:dyDescent="0.35"/>
    <row r="944" s="19" customFormat="1" x14ac:dyDescent="0.35"/>
    <row r="945" s="19" customFormat="1" x14ac:dyDescent="0.35"/>
    <row r="946" s="19" customFormat="1" x14ac:dyDescent="0.35"/>
    <row r="947" s="19" customFormat="1" x14ac:dyDescent="0.35"/>
    <row r="948" s="19" customFormat="1" x14ac:dyDescent="0.35"/>
    <row r="949" s="19" customFormat="1" x14ac:dyDescent="0.35"/>
    <row r="950" s="19" customFormat="1" x14ac:dyDescent="0.35"/>
    <row r="951" s="19" customFormat="1" x14ac:dyDescent="0.35"/>
    <row r="952" s="19" customFormat="1" x14ac:dyDescent="0.35"/>
    <row r="953" s="19" customFormat="1" x14ac:dyDescent="0.35"/>
    <row r="954" s="19" customFormat="1" x14ac:dyDescent="0.35"/>
    <row r="955" s="19" customFormat="1" x14ac:dyDescent="0.35"/>
    <row r="956" s="19" customFormat="1" x14ac:dyDescent="0.35"/>
    <row r="957" s="19" customFormat="1" x14ac:dyDescent="0.35"/>
    <row r="958" s="19" customFormat="1" x14ac:dyDescent="0.35"/>
    <row r="959" s="19" customFormat="1" x14ac:dyDescent="0.35"/>
    <row r="960" s="19" customFormat="1" x14ac:dyDescent="0.35"/>
    <row r="961" s="19" customFormat="1" x14ac:dyDescent="0.35"/>
    <row r="962" s="19" customFormat="1" x14ac:dyDescent="0.35"/>
    <row r="963" s="19" customFormat="1" x14ac:dyDescent="0.35"/>
    <row r="964" s="19" customFormat="1" x14ac:dyDescent="0.35"/>
    <row r="965" s="19" customFormat="1" x14ac:dyDescent="0.35"/>
    <row r="966" s="19" customFormat="1" x14ac:dyDescent="0.35"/>
    <row r="967" s="19" customFormat="1" x14ac:dyDescent="0.35"/>
    <row r="968" s="19" customFormat="1" x14ac:dyDescent="0.35"/>
    <row r="969" s="19" customFormat="1" x14ac:dyDescent="0.35"/>
    <row r="970" s="19" customFormat="1" x14ac:dyDescent="0.35"/>
    <row r="971" s="19" customFormat="1" x14ac:dyDescent="0.35"/>
    <row r="972" s="19" customFormat="1" x14ac:dyDescent="0.35"/>
    <row r="973" s="19" customFormat="1" x14ac:dyDescent="0.35"/>
    <row r="974" s="19" customFormat="1" x14ac:dyDescent="0.35"/>
    <row r="975" s="19" customFormat="1" x14ac:dyDescent="0.35"/>
    <row r="976" s="19" customFormat="1" x14ac:dyDescent="0.35"/>
    <row r="977" s="19" customFormat="1" x14ac:dyDescent="0.35"/>
    <row r="978" s="19" customFormat="1" x14ac:dyDescent="0.35"/>
    <row r="979" s="19" customFormat="1" x14ac:dyDescent="0.35"/>
    <row r="980" s="19" customFormat="1" x14ac:dyDescent="0.35"/>
    <row r="981" s="19" customFormat="1" x14ac:dyDescent="0.35"/>
    <row r="982" s="19" customFormat="1" x14ac:dyDescent="0.35"/>
    <row r="983" s="19" customFormat="1" x14ac:dyDescent="0.35"/>
    <row r="984" s="19" customFormat="1" x14ac:dyDescent="0.35"/>
    <row r="985" s="19" customFormat="1" x14ac:dyDescent="0.35"/>
    <row r="986" s="19" customFormat="1" x14ac:dyDescent="0.35"/>
    <row r="987" s="19" customFormat="1" x14ac:dyDescent="0.35"/>
    <row r="988" s="19" customFormat="1" x14ac:dyDescent="0.35"/>
    <row r="989" s="19" customFormat="1" x14ac:dyDescent="0.35"/>
    <row r="990" s="19" customFormat="1" x14ac:dyDescent="0.35"/>
    <row r="991" s="19" customFormat="1" x14ac:dyDescent="0.35"/>
    <row r="992" s="19" customFormat="1" x14ac:dyDescent="0.35"/>
    <row r="993" s="19" customFormat="1" x14ac:dyDescent="0.35"/>
    <row r="994" s="19" customFormat="1" x14ac:dyDescent="0.35"/>
    <row r="995" s="19" customFormat="1" x14ac:dyDescent="0.35"/>
    <row r="996" s="19" customFormat="1" x14ac:dyDescent="0.35"/>
    <row r="997" s="19" customFormat="1" x14ac:dyDescent="0.35"/>
    <row r="998" s="19" customFormat="1" x14ac:dyDescent="0.35"/>
    <row r="999" s="19" customFormat="1" x14ac:dyDescent="0.35"/>
    <row r="1000" s="19" customFormat="1" x14ac:dyDescent="0.35"/>
    <row r="1001" s="19" customFormat="1" x14ac:dyDescent="0.35"/>
    <row r="1002" s="19" customFormat="1" x14ac:dyDescent="0.35"/>
    <row r="1003" s="19" customFormat="1" x14ac:dyDescent="0.35"/>
    <row r="1004" s="19" customFormat="1" x14ac:dyDescent="0.35"/>
    <row r="1005" s="19" customFormat="1" x14ac:dyDescent="0.35"/>
    <row r="1006" s="19" customFormat="1" x14ac:dyDescent="0.35"/>
    <row r="1007" s="19" customFormat="1" x14ac:dyDescent="0.35"/>
    <row r="1008" s="19" customFormat="1" x14ac:dyDescent="0.35"/>
    <row r="1009" s="19" customFormat="1" x14ac:dyDescent="0.35"/>
    <row r="1010" s="19" customFormat="1" x14ac:dyDescent="0.35"/>
    <row r="1011" s="19" customFormat="1" x14ac:dyDescent="0.35"/>
    <row r="1012" s="19" customFormat="1" x14ac:dyDescent="0.35"/>
    <row r="1013" s="19" customFormat="1" x14ac:dyDescent="0.35"/>
    <row r="1014" s="19" customFormat="1" x14ac:dyDescent="0.35"/>
    <row r="1015" s="19" customFormat="1" x14ac:dyDescent="0.35"/>
    <row r="1016" s="19" customFormat="1" x14ac:dyDescent="0.35"/>
    <row r="1017" s="19" customFormat="1" x14ac:dyDescent="0.35"/>
    <row r="1018" s="19" customFormat="1" x14ac:dyDescent="0.35"/>
    <row r="1019" s="19" customFormat="1" x14ac:dyDescent="0.35"/>
    <row r="1020" s="19" customFormat="1" x14ac:dyDescent="0.35"/>
    <row r="1021" s="19" customFormat="1" x14ac:dyDescent="0.35"/>
    <row r="1022" s="19" customFormat="1" x14ac:dyDescent="0.35"/>
    <row r="1023" s="19" customFormat="1" x14ac:dyDescent="0.35"/>
    <row r="1024" s="19" customFormat="1" x14ac:dyDescent="0.35"/>
    <row r="1025" s="19" customFormat="1" x14ac:dyDescent="0.35"/>
    <row r="1026" s="19" customFormat="1" x14ac:dyDescent="0.35"/>
    <row r="1027" s="19" customFormat="1" x14ac:dyDescent="0.35"/>
    <row r="1028" s="19" customFormat="1" x14ac:dyDescent="0.35"/>
    <row r="1029" s="19" customFormat="1" x14ac:dyDescent="0.35"/>
    <row r="1030" s="19" customFormat="1" x14ac:dyDescent="0.35"/>
    <row r="1031" s="19" customFormat="1" x14ac:dyDescent="0.35"/>
    <row r="1032" s="19" customFormat="1" x14ac:dyDescent="0.35"/>
    <row r="1033" s="19" customFormat="1" x14ac:dyDescent="0.35"/>
    <row r="1034" s="19" customFormat="1" x14ac:dyDescent="0.35"/>
    <row r="1035" s="19" customFormat="1" x14ac:dyDescent="0.35"/>
    <row r="1036" s="19" customFormat="1" x14ac:dyDescent="0.35"/>
    <row r="1037" s="19" customFormat="1" x14ac:dyDescent="0.35"/>
    <row r="1038" s="19" customFormat="1" x14ac:dyDescent="0.35"/>
    <row r="1039" s="19" customFormat="1" x14ac:dyDescent="0.35"/>
    <row r="1040" s="19" customFormat="1" x14ac:dyDescent="0.35"/>
    <row r="1041" s="19" customFormat="1" x14ac:dyDescent="0.35"/>
    <row r="1042" s="19" customFormat="1" x14ac:dyDescent="0.35"/>
    <row r="1043" s="19" customFormat="1" x14ac:dyDescent="0.35"/>
    <row r="1044" s="19" customFormat="1" x14ac:dyDescent="0.35"/>
    <row r="1045" s="19" customFormat="1" x14ac:dyDescent="0.35"/>
    <row r="1046" s="19" customFormat="1" x14ac:dyDescent="0.35"/>
    <row r="1047" s="19" customFormat="1" x14ac:dyDescent="0.35"/>
    <row r="1048" s="19" customFormat="1" x14ac:dyDescent="0.35"/>
    <row r="1049" s="19" customFormat="1" x14ac:dyDescent="0.35"/>
    <row r="1050" s="19" customFormat="1" x14ac:dyDescent="0.35"/>
    <row r="1051" s="19" customFormat="1" x14ac:dyDescent="0.35"/>
    <row r="1052" s="19" customFormat="1" x14ac:dyDescent="0.35"/>
    <row r="1053" s="19" customFormat="1" x14ac:dyDescent="0.35"/>
    <row r="1054" s="19" customFormat="1" x14ac:dyDescent="0.35"/>
    <row r="1055" s="19" customFormat="1" x14ac:dyDescent="0.35"/>
    <row r="1056" s="19" customFormat="1" x14ac:dyDescent="0.35"/>
    <row r="1057" s="19" customFormat="1" x14ac:dyDescent="0.35"/>
    <row r="1058" s="19" customFormat="1" x14ac:dyDescent="0.35"/>
    <row r="1059" s="19" customFormat="1" x14ac:dyDescent="0.35"/>
    <row r="1060" s="19" customFormat="1" x14ac:dyDescent="0.35"/>
    <row r="1061" s="19" customFormat="1" x14ac:dyDescent="0.35"/>
    <row r="1062" s="19" customFormat="1" x14ac:dyDescent="0.35"/>
    <row r="1063" s="19" customFormat="1" x14ac:dyDescent="0.35"/>
    <row r="1064" s="19" customFormat="1" x14ac:dyDescent="0.35"/>
    <row r="1065" s="19" customFormat="1" x14ac:dyDescent="0.35"/>
    <row r="1066" s="19" customFormat="1" x14ac:dyDescent="0.35"/>
    <row r="1067" s="19" customFormat="1" x14ac:dyDescent="0.35"/>
    <row r="1068" s="19" customFormat="1" x14ac:dyDescent="0.35"/>
    <row r="1069" s="19" customFormat="1" x14ac:dyDescent="0.35"/>
    <row r="1070" s="19" customFormat="1" x14ac:dyDescent="0.35"/>
    <row r="1071" s="19" customFormat="1" x14ac:dyDescent="0.35"/>
    <row r="1072" s="19" customFormat="1" x14ac:dyDescent="0.35"/>
    <row r="1073" s="19" customFormat="1" x14ac:dyDescent="0.35"/>
    <row r="1074" s="19" customFormat="1" x14ac:dyDescent="0.35"/>
    <row r="1075" s="19" customFormat="1" x14ac:dyDescent="0.35"/>
    <row r="1076" s="19" customFormat="1" x14ac:dyDescent="0.35"/>
    <row r="1077" s="19" customFormat="1" x14ac:dyDescent="0.35"/>
    <row r="1078" s="19" customFormat="1" x14ac:dyDescent="0.35"/>
    <row r="1079" s="19" customFormat="1" x14ac:dyDescent="0.35"/>
    <row r="1080" s="19" customFormat="1" x14ac:dyDescent="0.35"/>
    <row r="1081" s="19" customFormat="1" x14ac:dyDescent="0.35"/>
    <row r="1082" s="19" customFormat="1" x14ac:dyDescent="0.35"/>
    <row r="1083" s="19" customFormat="1" x14ac:dyDescent="0.35"/>
    <row r="1084" s="19" customFormat="1" x14ac:dyDescent="0.35"/>
    <row r="1085" s="19" customFormat="1" x14ac:dyDescent="0.35"/>
    <row r="1086" s="19" customFormat="1" x14ac:dyDescent="0.35"/>
    <row r="1087" s="19" customFormat="1" x14ac:dyDescent="0.35"/>
    <row r="1088" s="19" customFormat="1" x14ac:dyDescent="0.35"/>
    <row r="1089" s="19" customFormat="1" x14ac:dyDescent="0.35"/>
    <row r="1090" s="19" customFormat="1" x14ac:dyDescent="0.35"/>
    <row r="1091" s="19" customFormat="1" x14ac:dyDescent="0.35"/>
    <row r="1092" s="19" customFormat="1" x14ac:dyDescent="0.35"/>
    <row r="1093" s="19" customFormat="1" x14ac:dyDescent="0.35"/>
    <row r="1094" s="19" customFormat="1" x14ac:dyDescent="0.35"/>
    <row r="1095" s="19" customFormat="1" x14ac:dyDescent="0.35"/>
    <row r="1096" s="19" customFormat="1" x14ac:dyDescent="0.35"/>
    <row r="1097" s="19" customFormat="1" x14ac:dyDescent="0.35"/>
    <row r="1098" s="19" customFormat="1" x14ac:dyDescent="0.35"/>
    <row r="1099" s="19" customFormat="1" x14ac:dyDescent="0.35"/>
    <row r="1100" s="19" customFormat="1" x14ac:dyDescent="0.35"/>
    <row r="1101" s="19" customFormat="1" x14ac:dyDescent="0.35"/>
    <row r="1102" s="19" customFormat="1" x14ac:dyDescent="0.35"/>
    <row r="1103" s="19" customFormat="1" x14ac:dyDescent="0.35"/>
    <row r="1104" s="19" customFormat="1" x14ac:dyDescent="0.35"/>
    <row r="1105" s="19" customFormat="1" x14ac:dyDescent="0.35"/>
    <row r="1106" s="19" customFormat="1" x14ac:dyDescent="0.35"/>
    <row r="1107" s="19" customFormat="1" x14ac:dyDescent="0.35"/>
    <row r="1108" s="19" customFormat="1" x14ac:dyDescent="0.35"/>
    <row r="1109" s="19" customFormat="1" x14ac:dyDescent="0.35"/>
    <row r="1110" s="19" customFormat="1" x14ac:dyDescent="0.35"/>
    <row r="1111" s="19" customFormat="1" x14ac:dyDescent="0.35"/>
    <row r="1112" s="19" customFormat="1" x14ac:dyDescent="0.35"/>
    <row r="1113" s="19" customFormat="1" x14ac:dyDescent="0.35"/>
    <row r="1114" s="19" customFormat="1" x14ac:dyDescent="0.35"/>
    <row r="1115" s="19" customFormat="1" x14ac:dyDescent="0.35"/>
    <row r="1116" s="19" customFormat="1" x14ac:dyDescent="0.35"/>
    <row r="1117" s="19" customFormat="1" x14ac:dyDescent="0.35"/>
    <row r="1118" s="19" customFormat="1" x14ac:dyDescent="0.35"/>
    <row r="1119" s="19" customFormat="1" x14ac:dyDescent="0.35"/>
    <row r="1120" s="19" customFormat="1" x14ac:dyDescent="0.35"/>
    <row r="1121" s="19" customFormat="1" x14ac:dyDescent="0.35"/>
    <row r="1122" s="19" customFormat="1" x14ac:dyDescent="0.35"/>
    <row r="1123" s="19" customFormat="1" x14ac:dyDescent="0.35"/>
    <row r="1124" s="19" customFormat="1" x14ac:dyDescent="0.35"/>
    <row r="1125" s="19" customFormat="1" x14ac:dyDescent="0.35"/>
    <row r="1126" s="19" customFormat="1" x14ac:dyDescent="0.35"/>
    <row r="1127" s="19" customFormat="1" x14ac:dyDescent="0.35"/>
    <row r="1128" s="19" customFormat="1" x14ac:dyDescent="0.35"/>
    <row r="1129" s="19" customFormat="1" x14ac:dyDescent="0.35"/>
    <row r="1130" s="19" customFormat="1" x14ac:dyDescent="0.35"/>
    <row r="1131" s="19" customFormat="1" x14ac:dyDescent="0.35"/>
    <row r="1132" s="19" customFormat="1" x14ac:dyDescent="0.35"/>
    <row r="1133" s="19" customFormat="1" x14ac:dyDescent="0.35"/>
    <row r="1134" s="19" customFormat="1" x14ac:dyDescent="0.35"/>
    <row r="1135" s="19" customFormat="1" x14ac:dyDescent="0.35"/>
    <row r="1136" s="19" customFormat="1" x14ac:dyDescent="0.35"/>
    <row r="1137" s="19" customFormat="1" x14ac:dyDescent="0.35"/>
    <row r="1138" s="19" customFormat="1" x14ac:dyDescent="0.35"/>
    <row r="1139" s="19" customFormat="1" x14ac:dyDescent="0.35"/>
    <row r="1140" s="19" customFormat="1" x14ac:dyDescent="0.35"/>
    <row r="1141" s="19" customFormat="1" x14ac:dyDescent="0.35"/>
    <row r="1142" s="19" customFormat="1" x14ac:dyDescent="0.35"/>
    <row r="1143" s="19" customFormat="1" x14ac:dyDescent="0.35"/>
    <row r="1144" s="19" customFormat="1" x14ac:dyDescent="0.35"/>
    <row r="1145" s="19" customFormat="1" x14ac:dyDescent="0.35"/>
    <row r="1146" s="19" customFormat="1" x14ac:dyDescent="0.35"/>
    <row r="1147" s="19" customFormat="1" x14ac:dyDescent="0.35"/>
    <row r="1148" s="19" customFormat="1" x14ac:dyDescent="0.35"/>
    <row r="1149" s="19" customFormat="1" x14ac:dyDescent="0.35"/>
    <row r="1150" s="19" customFormat="1" x14ac:dyDescent="0.35"/>
    <row r="1151" s="19" customFormat="1" x14ac:dyDescent="0.35"/>
    <row r="1152" s="19" customFormat="1" x14ac:dyDescent="0.35"/>
    <row r="1153" s="19" customFormat="1" x14ac:dyDescent="0.35"/>
    <row r="1154" s="19" customFormat="1" x14ac:dyDescent="0.35"/>
    <row r="1155" s="19" customFormat="1" x14ac:dyDescent="0.35"/>
    <row r="1156" s="19" customFormat="1" x14ac:dyDescent="0.35"/>
    <row r="1157" s="19" customFormat="1" x14ac:dyDescent="0.35"/>
    <row r="1158" s="19" customFormat="1" x14ac:dyDescent="0.35"/>
    <row r="1159" s="19" customFormat="1" x14ac:dyDescent="0.35"/>
    <row r="1160" s="19" customFormat="1" x14ac:dyDescent="0.35"/>
    <row r="1161" s="19" customFormat="1" x14ac:dyDescent="0.35"/>
    <row r="1162" s="19" customFormat="1" x14ac:dyDescent="0.35"/>
    <row r="1163" s="19" customFormat="1" x14ac:dyDescent="0.35"/>
    <row r="1164" s="19" customFormat="1" x14ac:dyDescent="0.35"/>
    <row r="1165" s="19" customFormat="1" x14ac:dyDescent="0.35"/>
    <row r="1166" s="19" customFormat="1" x14ac:dyDescent="0.35"/>
    <row r="1167" s="19" customFormat="1" x14ac:dyDescent="0.35"/>
    <row r="1168" s="19" customFormat="1" x14ac:dyDescent="0.35"/>
    <row r="1169" s="19" customFormat="1" x14ac:dyDescent="0.35"/>
    <row r="1170" s="19" customFormat="1" x14ac:dyDescent="0.35"/>
    <row r="1171" s="19" customFormat="1" x14ac:dyDescent="0.35"/>
    <row r="1172" s="19" customFormat="1" x14ac:dyDescent="0.35"/>
    <row r="1173" s="19" customFormat="1" x14ac:dyDescent="0.35"/>
    <row r="1174" s="19" customFormat="1" x14ac:dyDescent="0.35"/>
    <row r="1175" s="19" customFormat="1" x14ac:dyDescent="0.35"/>
    <row r="1176" s="19" customFormat="1" x14ac:dyDescent="0.35"/>
    <row r="1177" s="19" customFormat="1" x14ac:dyDescent="0.35"/>
    <row r="1178" s="19" customFormat="1" x14ac:dyDescent="0.35"/>
    <row r="1179" s="19" customFormat="1" x14ac:dyDescent="0.35"/>
    <row r="1180" s="19" customFormat="1" x14ac:dyDescent="0.35"/>
    <row r="1181" s="19" customFormat="1" x14ac:dyDescent="0.35"/>
    <row r="1182" s="19" customFormat="1" x14ac:dyDescent="0.35"/>
    <row r="1183" s="19" customFormat="1" x14ac:dyDescent="0.35"/>
    <row r="1184" s="19" customFormat="1" x14ac:dyDescent="0.35"/>
    <row r="1185" s="19" customFormat="1" x14ac:dyDescent="0.35"/>
    <row r="1186" s="19" customFormat="1" x14ac:dyDescent="0.35"/>
    <row r="1187" s="19" customFormat="1" x14ac:dyDescent="0.35"/>
    <row r="1188" s="19" customFormat="1" x14ac:dyDescent="0.35"/>
    <row r="1189" s="19" customFormat="1" x14ac:dyDescent="0.35"/>
    <row r="1190" s="19" customFormat="1" x14ac:dyDescent="0.35"/>
    <row r="1191" s="19" customFormat="1" x14ac:dyDescent="0.35"/>
    <row r="1192" s="19" customFormat="1" x14ac:dyDescent="0.35"/>
    <row r="1193" s="19" customFormat="1" x14ac:dyDescent="0.35"/>
    <row r="1194" s="19" customFormat="1" x14ac:dyDescent="0.35"/>
    <row r="1195" s="19" customFormat="1" x14ac:dyDescent="0.35"/>
    <row r="1196" s="19" customFormat="1" x14ac:dyDescent="0.35"/>
    <row r="1197" s="19" customFormat="1" x14ac:dyDescent="0.35"/>
    <row r="1198" s="19" customFormat="1" x14ac:dyDescent="0.35"/>
    <row r="1199" s="19" customFormat="1" x14ac:dyDescent="0.35"/>
    <row r="1200" s="19" customFormat="1" x14ac:dyDescent="0.35"/>
    <row r="1201" s="19" customFormat="1" x14ac:dyDescent="0.35"/>
    <row r="1202" s="19" customFormat="1" x14ac:dyDescent="0.35"/>
    <row r="1203" s="19" customFormat="1" x14ac:dyDescent="0.35"/>
    <row r="1204" s="19" customFormat="1" x14ac:dyDescent="0.35"/>
    <row r="1205" s="19" customFormat="1" x14ac:dyDescent="0.35"/>
    <row r="1206" s="19" customFormat="1" x14ac:dyDescent="0.35"/>
    <row r="1207" s="19" customFormat="1" x14ac:dyDescent="0.35"/>
    <row r="1208" s="19" customFormat="1" x14ac:dyDescent="0.35"/>
    <row r="1209" s="19" customFormat="1" x14ac:dyDescent="0.35"/>
    <row r="1210" s="19" customFormat="1" x14ac:dyDescent="0.35"/>
    <row r="1211" s="19" customFormat="1" x14ac:dyDescent="0.35"/>
    <row r="1212" s="19" customFormat="1" x14ac:dyDescent="0.35"/>
    <row r="1213" s="19" customFormat="1" x14ac:dyDescent="0.35"/>
    <row r="1214" s="19" customFormat="1" x14ac:dyDescent="0.35"/>
    <row r="1215" s="19" customFormat="1" x14ac:dyDescent="0.35"/>
    <row r="1216" s="19" customFormat="1" x14ac:dyDescent="0.35"/>
    <row r="1217" s="19" customFormat="1" x14ac:dyDescent="0.35"/>
    <row r="1218" s="19" customFormat="1" x14ac:dyDescent="0.35"/>
    <row r="1219" s="19" customFormat="1" x14ac:dyDescent="0.35"/>
    <row r="1220" s="19" customFormat="1" x14ac:dyDescent="0.35"/>
    <row r="1221" s="19" customFormat="1" x14ac:dyDescent="0.35"/>
    <row r="1222" s="19" customFormat="1" x14ac:dyDescent="0.35"/>
    <row r="1223" s="19" customFormat="1" x14ac:dyDescent="0.35"/>
    <row r="1224" s="19" customFormat="1" x14ac:dyDescent="0.35"/>
    <row r="1225" s="19" customFormat="1" x14ac:dyDescent="0.35"/>
    <row r="1226" s="19" customFormat="1" x14ac:dyDescent="0.35"/>
    <row r="1227" s="19" customFormat="1" x14ac:dyDescent="0.35"/>
    <row r="1228" s="19" customFormat="1" x14ac:dyDescent="0.35"/>
    <row r="1229" s="19" customFormat="1" x14ac:dyDescent="0.35"/>
    <row r="1230" s="19" customFormat="1" x14ac:dyDescent="0.35"/>
    <row r="1231" s="19" customFormat="1" x14ac:dyDescent="0.35"/>
    <row r="1232" s="19" customFormat="1" x14ac:dyDescent="0.35"/>
    <row r="1233" s="19" customFormat="1" x14ac:dyDescent="0.35"/>
    <row r="1234" s="19" customFormat="1" x14ac:dyDescent="0.35"/>
    <row r="1235" s="19" customFormat="1" x14ac:dyDescent="0.35"/>
    <row r="1236" s="19" customFormat="1" x14ac:dyDescent="0.35"/>
    <row r="1237" s="19" customFormat="1" x14ac:dyDescent="0.35"/>
    <row r="1238" s="19" customFormat="1" x14ac:dyDescent="0.35"/>
    <row r="1239" s="19" customFormat="1" x14ac:dyDescent="0.35"/>
    <row r="1240" s="19" customFormat="1" x14ac:dyDescent="0.35"/>
    <row r="1241" s="19" customFormat="1" x14ac:dyDescent="0.35"/>
    <row r="1242" s="19" customFormat="1" x14ac:dyDescent="0.35"/>
    <row r="1243" s="19" customFormat="1" x14ac:dyDescent="0.35"/>
    <row r="1244" s="19" customFormat="1" x14ac:dyDescent="0.35"/>
    <row r="1245" s="19" customFormat="1" x14ac:dyDescent="0.35"/>
    <row r="1246" s="19" customFormat="1" x14ac:dyDescent="0.35"/>
    <row r="1247" s="19" customFormat="1" x14ac:dyDescent="0.35"/>
    <row r="1248" s="19" customFormat="1" x14ac:dyDescent="0.35"/>
    <row r="1249" s="19" customFormat="1" x14ac:dyDescent="0.35"/>
    <row r="1250" s="19" customFormat="1" x14ac:dyDescent="0.35"/>
    <row r="1251" s="19" customFormat="1" x14ac:dyDescent="0.35"/>
    <row r="1252" s="19" customFormat="1" x14ac:dyDescent="0.35"/>
    <row r="1253" s="19" customFormat="1" x14ac:dyDescent="0.35"/>
    <row r="1254" s="19" customFormat="1" x14ac:dyDescent="0.35"/>
    <row r="1255" s="19" customFormat="1" x14ac:dyDescent="0.35"/>
    <row r="1256" s="19" customFormat="1" x14ac:dyDescent="0.35"/>
    <row r="1257" s="19" customFormat="1" x14ac:dyDescent="0.35"/>
    <row r="1258" s="19" customFormat="1" x14ac:dyDescent="0.35"/>
    <row r="1259" s="19" customFormat="1" x14ac:dyDescent="0.35"/>
    <row r="1260" s="19" customFormat="1" x14ac:dyDescent="0.35"/>
    <row r="1261" s="19" customFormat="1" x14ac:dyDescent="0.35"/>
    <row r="1262" s="19" customFormat="1" x14ac:dyDescent="0.35"/>
    <row r="1263" s="19" customFormat="1" x14ac:dyDescent="0.35"/>
    <row r="1264" s="19" customFormat="1" x14ac:dyDescent="0.35"/>
    <row r="1265" s="19" customFormat="1" x14ac:dyDescent="0.35"/>
    <row r="1266" s="19" customFormat="1" x14ac:dyDescent="0.35"/>
    <row r="1267" s="19" customFormat="1" x14ac:dyDescent="0.35"/>
    <row r="1268" s="19" customFormat="1" x14ac:dyDescent="0.35"/>
    <row r="1269" s="19" customFormat="1" x14ac:dyDescent="0.35"/>
    <row r="1270" s="19" customFormat="1" x14ac:dyDescent="0.35"/>
    <row r="1271" s="19" customFormat="1" x14ac:dyDescent="0.35"/>
    <row r="1272" s="19" customFormat="1" x14ac:dyDescent="0.35"/>
    <row r="1273" s="19" customFormat="1" x14ac:dyDescent="0.35"/>
    <row r="1274" s="19" customFormat="1" x14ac:dyDescent="0.35"/>
    <row r="1275" s="19" customFormat="1" x14ac:dyDescent="0.35"/>
    <row r="1276" s="19" customFormat="1" x14ac:dyDescent="0.35"/>
    <row r="1277" s="19" customFormat="1" x14ac:dyDescent="0.35"/>
    <row r="1278" s="19" customFormat="1" x14ac:dyDescent="0.35"/>
    <row r="1279" s="19" customFormat="1" x14ac:dyDescent="0.35"/>
    <row r="1280" s="19" customFormat="1" x14ac:dyDescent="0.35"/>
    <row r="1281" s="19" customFormat="1" x14ac:dyDescent="0.35"/>
    <row r="1282" s="19" customFormat="1" x14ac:dyDescent="0.35"/>
    <row r="1283" s="19" customFormat="1" x14ac:dyDescent="0.35"/>
    <row r="1284" s="19" customFormat="1" x14ac:dyDescent="0.35"/>
    <row r="1285" s="19" customFormat="1" x14ac:dyDescent="0.35"/>
    <row r="1286" s="19" customFormat="1" x14ac:dyDescent="0.35"/>
    <row r="1287" s="19" customFormat="1" x14ac:dyDescent="0.35"/>
    <row r="1288" s="19" customFormat="1" x14ac:dyDescent="0.35"/>
    <row r="1289" s="19" customFormat="1" x14ac:dyDescent="0.35"/>
    <row r="1290" s="19" customFormat="1" x14ac:dyDescent="0.35"/>
    <row r="1291" s="19" customFormat="1" x14ac:dyDescent="0.35"/>
    <row r="1292" s="19" customFormat="1" x14ac:dyDescent="0.35"/>
    <row r="1293" s="19" customFormat="1" x14ac:dyDescent="0.35"/>
    <row r="1294" s="19" customFormat="1" x14ac:dyDescent="0.35"/>
    <row r="1295" s="19" customFormat="1" x14ac:dyDescent="0.35"/>
    <row r="1296" s="19" customFormat="1" x14ac:dyDescent="0.35"/>
    <row r="1297" s="19" customFormat="1" x14ac:dyDescent="0.35"/>
    <row r="1298" s="19" customFormat="1" x14ac:dyDescent="0.35"/>
    <row r="1299" s="19" customFormat="1" x14ac:dyDescent="0.35"/>
    <row r="1300" s="19" customFormat="1" x14ac:dyDescent="0.35"/>
    <row r="1301" s="19" customFormat="1" x14ac:dyDescent="0.35"/>
    <row r="1302" s="19" customFormat="1" x14ac:dyDescent="0.35"/>
    <row r="1303" s="19" customFormat="1" x14ac:dyDescent="0.35"/>
    <row r="1304" s="19" customFormat="1" x14ac:dyDescent="0.35"/>
    <row r="1305" s="19" customFormat="1" x14ac:dyDescent="0.35"/>
    <row r="1306" s="19" customFormat="1" x14ac:dyDescent="0.35"/>
    <row r="1307" s="19" customFormat="1" x14ac:dyDescent="0.35"/>
    <row r="1308" s="19" customFormat="1" x14ac:dyDescent="0.35"/>
    <row r="1309" s="19" customFormat="1" x14ac:dyDescent="0.35"/>
    <row r="1310" s="19" customFormat="1" x14ac:dyDescent="0.35"/>
    <row r="1311" s="19" customFormat="1" x14ac:dyDescent="0.35"/>
    <row r="1312" s="19" customFormat="1" x14ac:dyDescent="0.35"/>
    <row r="1313" s="19" customFormat="1" x14ac:dyDescent="0.35"/>
    <row r="1314" s="19" customFormat="1" x14ac:dyDescent="0.35"/>
    <row r="1315" s="19" customFormat="1" x14ac:dyDescent="0.35"/>
    <row r="1316" s="19" customFormat="1" x14ac:dyDescent="0.35"/>
    <row r="1317" s="19" customFormat="1" x14ac:dyDescent="0.35"/>
    <row r="1318" s="19" customFormat="1" x14ac:dyDescent="0.35"/>
    <row r="1319" s="19" customFormat="1" x14ac:dyDescent="0.35"/>
    <row r="1320" s="19" customFormat="1" x14ac:dyDescent="0.35"/>
    <row r="1321" s="19" customFormat="1" x14ac:dyDescent="0.35"/>
    <row r="1322" s="19" customFormat="1" x14ac:dyDescent="0.35"/>
    <row r="1323" s="19" customFormat="1" x14ac:dyDescent="0.35"/>
    <row r="1324" s="19" customFormat="1" x14ac:dyDescent="0.35"/>
    <row r="1325" s="19" customFormat="1" x14ac:dyDescent="0.35"/>
    <row r="1326" s="19" customFormat="1" x14ac:dyDescent="0.35"/>
    <row r="1327" s="19" customFormat="1" x14ac:dyDescent="0.35"/>
    <row r="1328" s="19" customFormat="1" x14ac:dyDescent="0.35"/>
    <row r="1329" s="19" customFormat="1" x14ac:dyDescent="0.35"/>
    <row r="1330" s="19" customFormat="1" x14ac:dyDescent="0.35"/>
    <row r="1331" s="19" customFormat="1" x14ac:dyDescent="0.35"/>
    <row r="1332" s="19" customFormat="1" x14ac:dyDescent="0.35"/>
    <row r="1333" s="19" customFormat="1" x14ac:dyDescent="0.35"/>
    <row r="1334" s="19" customFormat="1" x14ac:dyDescent="0.35"/>
    <row r="1335" s="19" customFormat="1" x14ac:dyDescent="0.35"/>
    <row r="1336" s="19" customFormat="1" x14ac:dyDescent="0.35"/>
    <row r="1337" s="19" customFormat="1" x14ac:dyDescent="0.35"/>
    <row r="1338" s="19" customFormat="1" x14ac:dyDescent="0.35"/>
    <row r="1339" s="19" customFormat="1" x14ac:dyDescent="0.35"/>
    <row r="1340" s="19" customFormat="1" x14ac:dyDescent="0.35"/>
    <row r="1341" s="19" customFormat="1" x14ac:dyDescent="0.35"/>
    <row r="1342" s="19" customFormat="1" x14ac:dyDescent="0.35"/>
    <row r="1343" s="19" customFormat="1" x14ac:dyDescent="0.35"/>
    <row r="1344" s="19" customFormat="1" x14ac:dyDescent="0.35"/>
    <row r="1345" s="19" customFormat="1" x14ac:dyDescent="0.35"/>
    <row r="1346" s="19" customFormat="1" x14ac:dyDescent="0.35"/>
    <row r="1347" s="19" customFormat="1" x14ac:dyDescent="0.35"/>
    <row r="1348" s="19" customFormat="1" x14ac:dyDescent="0.35"/>
    <row r="1349" s="19" customFormat="1" x14ac:dyDescent="0.35"/>
    <row r="1350" s="19" customFormat="1" x14ac:dyDescent="0.35"/>
    <row r="1351" s="19" customFormat="1" x14ac:dyDescent="0.35"/>
    <row r="1352" s="19" customFormat="1" x14ac:dyDescent="0.35"/>
    <row r="1353" s="19" customFormat="1" x14ac:dyDescent="0.35"/>
    <row r="1354" s="19" customFormat="1" x14ac:dyDescent="0.35"/>
    <row r="1355" s="19" customFormat="1" x14ac:dyDescent="0.35"/>
    <row r="1356" s="19" customFormat="1" x14ac:dyDescent="0.35"/>
    <row r="1357" s="19" customFormat="1" x14ac:dyDescent="0.35"/>
    <row r="1358" s="19" customFormat="1" x14ac:dyDescent="0.35"/>
    <row r="1359" s="19" customFormat="1" x14ac:dyDescent="0.35"/>
    <row r="1360" s="19" customFormat="1" x14ac:dyDescent="0.35"/>
    <row r="1361" s="19" customFormat="1" x14ac:dyDescent="0.35"/>
    <row r="1362" s="19" customFormat="1" x14ac:dyDescent="0.35"/>
    <row r="1363" s="19" customFormat="1" x14ac:dyDescent="0.35"/>
    <row r="1364" s="19" customFormat="1" x14ac:dyDescent="0.35"/>
    <row r="1365" s="19" customFormat="1" x14ac:dyDescent="0.35"/>
    <row r="1366" s="19" customFormat="1" x14ac:dyDescent="0.35"/>
    <row r="1367" s="19" customFormat="1" x14ac:dyDescent="0.35"/>
    <row r="1368" s="19" customFormat="1" x14ac:dyDescent="0.35"/>
    <row r="1369" s="19" customFormat="1" x14ac:dyDescent="0.35"/>
    <row r="1370" s="19" customFormat="1" x14ac:dyDescent="0.35"/>
    <row r="1371" s="19" customFormat="1" x14ac:dyDescent="0.35"/>
    <row r="1372" s="19" customFormat="1" x14ac:dyDescent="0.35"/>
    <row r="1373" s="19" customFormat="1" x14ac:dyDescent="0.35"/>
    <row r="1374" s="19" customFormat="1" x14ac:dyDescent="0.35"/>
    <row r="1375" s="19" customFormat="1" x14ac:dyDescent="0.35"/>
    <row r="1376" s="19" customFormat="1" x14ac:dyDescent="0.35"/>
    <row r="1377" s="19" customFormat="1" x14ac:dyDescent="0.35"/>
    <row r="1378" s="19" customFormat="1" x14ac:dyDescent="0.35"/>
    <row r="1379" s="19" customFormat="1" x14ac:dyDescent="0.35"/>
    <row r="1380" s="19" customFormat="1" x14ac:dyDescent="0.35"/>
    <row r="1381" s="19" customFormat="1" x14ac:dyDescent="0.35"/>
    <row r="1382" s="19" customFormat="1" x14ac:dyDescent="0.35"/>
    <row r="1383" s="19" customFormat="1" x14ac:dyDescent="0.35"/>
    <row r="1384" s="19" customFormat="1" x14ac:dyDescent="0.35"/>
    <row r="1385" s="19" customFormat="1" x14ac:dyDescent="0.35"/>
    <row r="1386" s="19" customFormat="1" x14ac:dyDescent="0.35"/>
    <row r="1387" s="19" customFormat="1" x14ac:dyDescent="0.35"/>
    <row r="1388" s="19" customFormat="1" x14ac:dyDescent="0.35"/>
    <row r="1389" s="19" customFormat="1" x14ac:dyDescent="0.35"/>
    <row r="1390" s="19" customFormat="1" x14ac:dyDescent="0.35"/>
    <row r="1391" s="19" customFormat="1" x14ac:dyDescent="0.35"/>
    <row r="1392" s="19" customFormat="1" x14ac:dyDescent="0.35"/>
    <row r="1393" s="19" customFormat="1" x14ac:dyDescent="0.35"/>
    <row r="1394" s="19" customFormat="1" x14ac:dyDescent="0.35"/>
    <row r="1395" s="19" customFormat="1" x14ac:dyDescent="0.35"/>
    <row r="1396" s="19" customFormat="1" x14ac:dyDescent="0.35"/>
    <row r="1397" s="19" customFormat="1" x14ac:dyDescent="0.35"/>
    <row r="1398" s="19" customFormat="1" x14ac:dyDescent="0.35"/>
    <row r="1399" s="19" customFormat="1" x14ac:dyDescent="0.35"/>
    <row r="1400" s="19" customFormat="1" x14ac:dyDescent="0.35"/>
    <row r="1401" s="19" customFormat="1" x14ac:dyDescent="0.35"/>
    <row r="1402" s="19" customFormat="1" x14ac:dyDescent="0.35"/>
    <row r="1403" s="19" customFormat="1" x14ac:dyDescent="0.35"/>
    <row r="1404" s="19" customFormat="1" x14ac:dyDescent="0.35"/>
    <row r="1405" s="19" customFormat="1" x14ac:dyDescent="0.35"/>
    <row r="1406" s="19" customFormat="1" x14ac:dyDescent="0.35"/>
    <row r="1407" s="19" customFormat="1" x14ac:dyDescent="0.35"/>
    <row r="1408" s="19" customFormat="1" x14ac:dyDescent="0.35"/>
    <row r="1409" s="19" customFormat="1" x14ac:dyDescent="0.35"/>
    <row r="1410" s="19" customFormat="1" x14ac:dyDescent="0.35"/>
    <row r="1411" s="19" customFormat="1" x14ac:dyDescent="0.35"/>
    <row r="1412" s="19" customFormat="1" x14ac:dyDescent="0.35"/>
    <row r="1413" s="19" customFormat="1" x14ac:dyDescent="0.35"/>
    <row r="1414" s="19" customFormat="1" x14ac:dyDescent="0.35"/>
    <row r="1415" s="19" customFormat="1" x14ac:dyDescent="0.35"/>
    <row r="1416" s="19" customFormat="1" x14ac:dyDescent="0.35"/>
    <row r="1417" s="19" customFormat="1" x14ac:dyDescent="0.35"/>
    <row r="1418" s="19" customFormat="1" x14ac:dyDescent="0.35"/>
    <row r="1419" s="19" customFormat="1" x14ac:dyDescent="0.35"/>
    <row r="1420" s="19" customFormat="1" x14ac:dyDescent="0.35"/>
    <row r="1421" s="19" customFormat="1" x14ac:dyDescent="0.35"/>
    <row r="1422" s="19" customFormat="1" x14ac:dyDescent="0.35"/>
    <row r="1423" s="19" customFormat="1" x14ac:dyDescent="0.35"/>
    <row r="1424" s="19" customFormat="1" x14ac:dyDescent="0.35"/>
    <row r="1425" s="19" customFormat="1" x14ac:dyDescent="0.35"/>
    <row r="1426" s="19" customFormat="1" x14ac:dyDescent="0.35"/>
    <row r="1427" s="19" customFormat="1" x14ac:dyDescent="0.35"/>
    <row r="1428" s="19" customFormat="1" x14ac:dyDescent="0.35"/>
    <row r="1429" s="19" customFormat="1" x14ac:dyDescent="0.35"/>
    <row r="1430" s="19" customFormat="1" x14ac:dyDescent="0.35"/>
    <row r="1431" s="19" customFormat="1" x14ac:dyDescent="0.35"/>
    <row r="1432" s="19" customFormat="1" x14ac:dyDescent="0.35"/>
    <row r="1433" s="19" customFormat="1" x14ac:dyDescent="0.35"/>
    <row r="1434" s="19" customFormat="1" x14ac:dyDescent="0.35"/>
    <row r="1435" s="19" customFormat="1" x14ac:dyDescent="0.35"/>
    <row r="1436" s="19" customFormat="1" x14ac:dyDescent="0.35"/>
    <row r="1437" s="19" customFormat="1" x14ac:dyDescent="0.35"/>
    <row r="1438" s="19" customFormat="1" x14ac:dyDescent="0.35"/>
    <row r="1439" s="19" customFormat="1" x14ac:dyDescent="0.35"/>
    <row r="1440" s="19" customFormat="1" x14ac:dyDescent="0.35"/>
    <row r="1441" s="19" customFormat="1" x14ac:dyDescent="0.35"/>
    <row r="1442" s="19" customFormat="1" x14ac:dyDescent="0.35"/>
    <row r="1443" s="19" customFormat="1" x14ac:dyDescent="0.35"/>
    <row r="1444" s="19" customFormat="1" x14ac:dyDescent="0.35"/>
    <row r="1445" s="19" customFormat="1" x14ac:dyDescent="0.35"/>
    <row r="1446" s="19" customFormat="1" x14ac:dyDescent="0.35"/>
    <row r="1447" s="19" customFormat="1" x14ac:dyDescent="0.35"/>
    <row r="1448" s="19" customFormat="1" x14ac:dyDescent="0.35"/>
    <row r="1449" s="19" customFormat="1" x14ac:dyDescent="0.35"/>
    <row r="1450" s="19" customFormat="1" x14ac:dyDescent="0.35"/>
    <row r="1451" s="19" customFormat="1" x14ac:dyDescent="0.35"/>
    <row r="1452" s="19" customFormat="1" x14ac:dyDescent="0.35"/>
    <row r="1453" s="19" customFormat="1" x14ac:dyDescent="0.35"/>
    <row r="1454" s="19" customFormat="1" x14ac:dyDescent="0.35"/>
    <row r="1455" s="19" customFormat="1" x14ac:dyDescent="0.35"/>
    <row r="1456" s="19" customFormat="1" x14ac:dyDescent="0.35"/>
    <row r="1457" s="19" customFormat="1" x14ac:dyDescent="0.35"/>
    <row r="1458" s="19" customFormat="1" x14ac:dyDescent="0.35"/>
    <row r="1459" s="19" customFormat="1" x14ac:dyDescent="0.35"/>
    <row r="1460" s="19" customFormat="1" x14ac:dyDescent="0.35"/>
    <row r="1461" s="19" customFormat="1" x14ac:dyDescent="0.35"/>
    <row r="1462" s="19" customFormat="1" x14ac:dyDescent="0.35"/>
    <row r="1463" s="19" customFormat="1" x14ac:dyDescent="0.35"/>
    <row r="1464" s="19" customFormat="1" x14ac:dyDescent="0.35"/>
    <row r="1465" s="19" customFormat="1" x14ac:dyDescent="0.35"/>
    <row r="1466" s="19" customFormat="1" x14ac:dyDescent="0.35"/>
    <row r="1467" s="19" customFormat="1" x14ac:dyDescent="0.35"/>
    <row r="1468" s="19" customFormat="1" x14ac:dyDescent="0.35"/>
    <row r="1469" s="19" customFormat="1" x14ac:dyDescent="0.35"/>
    <row r="1470" s="19" customFormat="1" x14ac:dyDescent="0.35"/>
    <row r="1471" s="19" customFormat="1" x14ac:dyDescent="0.35"/>
    <row r="1472" s="19" customFormat="1" x14ac:dyDescent="0.35"/>
    <row r="1473" s="19" customFormat="1" x14ac:dyDescent="0.35"/>
    <row r="1474" s="19" customFormat="1" x14ac:dyDescent="0.35"/>
    <row r="1475" s="19" customFormat="1" x14ac:dyDescent="0.35"/>
    <row r="1476" s="19" customFormat="1" x14ac:dyDescent="0.35"/>
    <row r="1477" s="19" customFormat="1" x14ac:dyDescent="0.35"/>
    <row r="1478" s="19" customFormat="1" x14ac:dyDescent="0.35"/>
    <row r="1479" s="19" customFormat="1" x14ac:dyDescent="0.35"/>
    <row r="1480" s="19" customFormat="1" x14ac:dyDescent="0.35"/>
    <row r="1481" s="19" customFormat="1" x14ac:dyDescent="0.35"/>
    <row r="1482" s="19" customFormat="1" x14ac:dyDescent="0.35"/>
    <row r="1483" s="19" customFormat="1" x14ac:dyDescent="0.35"/>
    <row r="1484" s="19" customFormat="1" x14ac:dyDescent="0.35"/>
    <row r="1485" s="19" customFormat="1" x14ac:dyDescent="0.35"/>
    <row r="1486" s="19" customFormat="1" x14ac:dyDescent="0.35"/>
    <row r="1487" s="19" customFormat="1" x14ac:dyDescent="0.35"/>
    <row r="1488" s="19" customFormat="1" x14ac:dyDescent="0.35"/>
    <row r="1489" s="19" customFormat="1" x14ac:dyDescent="0.35"/>
    <row r="1490" s="19" customFormat="1" x14ac:dyDescent="0.35"/>
    <row r="1491" s="19" customFormat="1" x14ac:dyDescent="0.35"/>
    <row r="1492" s="19" customFormat="1" x14ac:dyDescent="0.35"/>
    <row r="1493" s="19" customFormat="1" x14ac:dyDescent="0.35"/>
    <row r="1494" s="19" customFormat="1" x14ac:dyDescent="0.35"/>
    <row r="1495" s="19" customFormat="1" x14ac:dyDescent="0.35"/>
    <row r="1496" s="19" customFormat="1" x14ac:dyDescent="0.35"/>
    <row r="1497" s="19" customFormat="1" x14ac:dyDescent="0.35"/>
    <row r="1498" s="19" customFormat="1" x14ac:dyDescent="0.35"/>
    <row r="1499" s="19" customFormat="1" x14ac:dyDescent="0.35"/>
    <row r="1500" s="19" customFormat="1" x14ac:dyDescent="0.35"/>
    <row r="1501" s="19" customFormat="1" x14ac:dyDescent="0.35"/>
    <row r="1502" s="19" customFormat="1" x14ac:dyDescent="0.35"/>
    <row r="1503" s="19" customFormat="1" x14ac:dyDescent="0.35"/>
    <row r="1504" s="19" customFormat="1" x14ac:dyDescent="0.35"/>
    <row r="1505" s="19" customFormat="1" x14ac:dyDescent="0.35"/>
    <row r="1506" s="19" customFormat="1" x14ac:dyDescent="0.35"/>
    <row r="1507" s="19" customFormat="1" x14ac:dyDescent="0.35"/>
    <row r="1508" s="19" customFormat="1" x14ac:dyDescent="0.35"/>
    <row r="1509" s="19" customFormat="1" x14ac:dyDescent="0.35"/>
    <row r="1510" s="19" customFormat="1" x14ac:dyDescent="0.35"/>
    <row r="1511" s="19" customFormat="1" x14ac:dyDescent="0.35"/>
    <row r="1512" s="19" customFormat="1" x14ac:dyDescent="0.35"/>
    <row r="1513" s="19" customFormat="1" x14ac:dyDescent="0.35"/>
    <row r="1514" s="19" customFormat="1" x14ac:dyDescent="0.35"/>
    <row r="1515" s="19" customFormat="1" x14ac:dyDescent="0.35"/>
    <row r="1516" s="19" customFormat="1" x14ac:dyDescent="0.35"/>
    <row r="1517" s="19" customFormat="1" x14ac:dyDescent="0.35"/>
    <row r="1518" s="19" customFormat="1" x14ac:dyDescent="0.35"/>
    <row r="1519" s="19" customFormat="1" x14ac:dyDescent="0.35"/>
    <row r="1520" s="19" customFormat="1" x14ac:dyDescent="0.35"/>
    <row r="1521" spans="1:171" s="19" customFormat="1" x14ac:dyDescent="0.35"/>
    <row r="1522" spans="1:171" s="19" customFormat="1" x14ac:dyDescent="0.35"/>
    <row r="1523" spans="1:171" s="19" customFormat="1" x14ac:dyDescent="0.35"/>
    <row r="1524" spans="1:171" s="19" customFormat="1" x14ac:dyDescent="0.35"/>
    <row r="1525" spans="1:171" s="19" customFormat="1" x14ac:dyDescent="0.35"/>
    <row r="1526" spans="1:171" s="19" customFormat="1" x14ac:dyDescent="0.35"/>
    <row r="1527" spans="1:171" s="18" customFormat="1" x14ac:dyDescent="0.35">
      <c r="A1527" s="19"/>
      <c r="B1527" s="19"/>
      <c r="C1527" s="19"/>
      <c r="D1527" s="19"/>
      <c r="E1527" s="19"/>
      <c r="F1527" s="19"/>
      <c r="G1527" s="19"/>
      <c r="H1527" s="19"/>
      <c r="I1527" s="19"/>
      <c r="J1527" s="19"/>
      <c r="K1527" s="19"/>
      <c r="L1527" s="19"/>
      <c r="M1527" s="19"/>
      <c r="N1527" s="19"/>
      <c r="O1527" s="19"/>
      <c r="P1527" s="19"/>
      <c r="Q1527" s="19"/>
      <c r="R1527" s="19"/>
      <c r="S1527" s="19"/>
      <c r="T1527" s="19"/>
      <c r="U1527" s="19"/>
      <c r="V1527" s="19"/>
      <c r="W1527" s="19"/>
      <c r="X1527" s="19"/>
      <c r="Y1527" s="19"/>
      <c r="Z1527" s="19"/>
      <c r="AA1527" s="19"/>
      <c r="AB1527" s="19"/>
      <c r="AC1527" s="19"/>
      <c r="AD1527" s="19"/>
      <c r="AE1527" s="19"/>
      <c r="AF1527" s="19"/>
      <c r="AG1527" s="19"/>
      <c r="AH1527" s="19"/>
      <c r="AI1527" s="19"/>
      <c r="AJ1527" s="19"/>
      <c r="AK1527" s="19"/>
      <c r="AL1527" s="19"/>
      <c r="AM1527" s="19"/>
      <c r="AN1527" s="19"/>
      <c r="AO1527" s="19"/>
      <c r="AP1527" s="19"/>
      <c r="AQ1527" s="19"/>
      <c r="AR1527" s="19"/>
      <c r="AS1527" s="19"/>
      <c r="AT1527" s="19"/>
      <c r="AU1527" s="19"/>
      <c r="AV1527" s="19"/>
      <c r="AW1527" s="19"/>
      <c r="AX1527" s="19"/>
      <c r="AY1527" s="19"/>
      <c r="AZ1527" s="19"/>
      <c r="BA1527" s="19"/>
      <c r="BB1527" s="19"/>
      <c r="BC1527" s="19"/>
      <c r="BD1527" s="19"/>
      <c r="BE1527" s="19"/>
      <c r="BF1527" s="19"/>
      <c r="BG1527" s="19"/>
      <c r="BH1527" s="19"/>
      <c r="BI1527" s="19"/>
      <c r="BJ1527" s="19"/>
      <c r="BK1527" s="19"/>
      <c r="BL1527" s="19"/>
      <c r="BM1527" s="19"/>
      <c r="BN1527" s="19"/>
      <c r="BO1527" s="19"/>
      <c r="BP1527" s="19"/>
      <c r="BQ1527" s="19"/>
      <c r="BR1527" s="19"/>
      <c r="BS1527" s="19"/>
      <c r="BT1527" s="19"/>
      <c r="BU1527" s="19"/>
      <c r="BV1527" s="19"/>
      <c r="BW1527" s="19"/>
      <c r="BX1527" s="19"/>
      <c r="BY1527" s="19"/>
      <c r="BZ1527" s="19"/>
      <c r="CA1527" s="19"/>
      <c r="CB1527" s="19"/>
      <c r="CC1527" s="19"/>
      <c r="CD1527" s="19"/>
      <c r="CE1527" s="19"/>
      <c r="CF1527" s="19"/>
      <c r="CG1527" s="19"/>
      <c r="CH1527" s="19"/>
      <c r="CI1527" s="19"/>
      <c r="CJ1527" s="19"/>
      <c r="CK1527" s="19"/>
      <c r="CL1527" s="19"/>
      <c r="CM1527" s="19"/>
      <c r="CN1527" s="19"/>
      <c r="CO1527" s="19"/>
      <c r="CP1527" s="19"/>
      <c r="CQ1527" s="19"/>
      <c r="CR1527" s="19"/>
      <c r="CS1527" s="19"/>
      <c r="CT1527" s="19"/>
      <c r="CU1527" s="19"/>
      <c r="CV1527" s="19"/>
      <c r="CW1527" s="19"/>
      <c r="CX1527" s="19"/>
      <c r="CY1527" s="19"/>
      <c r="CZ1527" s="19"/>
      <c r="DA1527" s="19"/>
      <c r="DB1527" s="19"/>
      <c r="DC1527" s="19"/>
      <c r="DD1527" s="19"/>
      <c r="DE1527" s="19"/>
      <c r="DF1527" s="19"/>
      <c r="DG1527" s="19"/>
      <c r="DH1527" s="19"/>
      <c r="DI1527" s="19"/>
      <c r="DJ1527" s="19"/>
      <c r="DK1527" s="19"/>
      <c r="DL1527" s="19"/>
      <c r="DM1527" s="19"/>
      <c r="DN1527" s="19"/>
      <c r="DO1527" s="19"/>
      <c r="DP1527" s="19"/>
      <c r="DQ1527" s="19"/>
      <c r="DR1527" s="19"/>
      <c r="DS1527" s="19"/>
      <c r="DT1527" s="19"/>
      <c r="DU1527" s="19"/>
      <c r="DV1527" s="19"/>
      <c r="DW1527" s="19"/>
      <c r="DX1527" s="19"/>
      <c r="DY1527" s="19"/>
      <c r="DZ1527" s="19"/>
      <c r="EA1527" s="19"/>
      <c r="EB1527" s="19"/>
      <c r="EC1527" s="19"/>
      <c r="ED1527" s="19"/>
      <c r="EE1527" s="19"/>
      <c r="EF1527" s="19"/>
      <c r="EG1527" s="19"/>
      <c r="EH1527" s="19"/>
      <c r="EI1527" s="19"/>
      <c r="EJ1527" s="19"/>
      <c r="EK1527" s="19"/>
      <c r="EL1527" s="19"/>
      <c r="EM1527" s="19"/>
      <c r="EN1527" s="19"/>
      <c r="EO1527" s="19"/>
      <c r="EP1527" s="19"/>
      <c r="EQ1527" s="19"/>
      <c r="ER1527" s="19"/>
      <c r="ES1527" s="19"/>
      <c r="ET1527" s="19"/>
      <c r="EU1527" s="19"/>
      <c r="EV1527" s="19"/>
      <c r="EW1527" s="19"/>
      <c r="EX1527" s="19"/>
      <c r="EY1527" s="19"/>
      <c r="EZ1527" s="19"/>
      <c r="FA1527" s="19"/>
      <c r="FB1527" s="19"/>
      <c r="FC1527" s="19"/>
      <c r="FD1527" s="19"/>
      <c r="FE1527" s="19"/>
      <c r="FF1527" s="19"/>
      <c r="FG1527" s="19"/>
      <c r="FH1527" s="19"/>
      <c r="FI1527" s="19"/>
      <c r="FJ1527" s="19"/>
      <c r="FK1527" s="19"/>
      <c r="FL1527" s="19"/>
      <c r="FM1527" s="19"/>
      <c r="FN1527" s="19"/>
      <c r="FO1527" s="19"/>
    </row>
    <row r="1528" spans="1:171" s="18" customFormat="1" x14ac:dyDescent="0.35">
      <c r="A1528" s="19"/>
      <c r="B1528" s="19"/>
      <c r="C1528" s="19"/>
      <c r="D1528" s="19"/>
      <c r="E1528" s="19"/>
      <c r="F1528" s="19"/>
      <c r="G1528" s="19"/>
      <c r="H1528" s="19"/>
      <c r="T1528" s="19"/>
      <c r="U1528" s="19"/>
      <c r="V1528" s="19"/>
      <c r="W1528" s="19"/>
      <c r="X1528" s="19"/>
      <c r="Y1528" s="19"/>
      <c r="Z1528" s="19"/>
      <c r="AA1528" s="19"/>
      <c r="AB1528" s="19"/>
      <c r="AC1528" s="19"/>
      <c r="AD1528" s="19"/>
      <c r="AE1528" s="19"/>
      <c r="AF1528" s="19"/>
      <c r="AG1528" s="19"/>
      <c r="AH1528" s="19"/>
      <c r="AI1528" s="19"/>
      <c r="AJ1528" s="19"/>
      <c r="AK1528" s="19"/>
      <c r="AL1528" s="19"/>
      <c r="AM1528" s="19"/>
      <c r="AN1528" s="19"/>
      <c r="AO1528" s="19"/>
      <c r="AP1528" s="19"/>
      <c r="AQ1528" s="19"/>
      <c r="AR1528" s="19"/>
      <c r="AS1528" s="19"/>
      <c r="AT1528" s="19"/>
      <c r="AU1528" s="19"/>
      <c r="AV1528" s="19"/>
      <c r="AW1528" s="19"/>
      <c r="AX1528" s="19"/>
      <c r="AY1528" s="19"/>
      <c r="AZ1528" s="19"/>
      <c r="BA1528" s="19"/>
      <c r="BB1528" s="19"/>
      <c r="BC1528" s="19"/>
      <c r="BD1528" s="19"/>
      <c r="BE1528" s="19"/>
      <c r="BF1528" s="19"/>
      <c r="BG1528" s="19"/>
      <c r="BH1528" s="19"/>
      <c r="BI1528" s="19"/>
      <c r="BJ1528" s="19"/>
      <c r="BK1528" s="19"/>
      <c r="BL1528" s="19"/>
      <c r="BM1528" s="19"/>
      <c r="BN1528" s="19"/>
      <c r="BO1528" s="19"/>
      <c r="BP1528" s="19"/>
      <c r="BQ1528" s="19"/>
      <c r="BR1528" s="19"/>
      <c r="BS1528" s="19"/>
      <c r="BT1528" s="19"/>
      <c r="BU1528" s="19"/>
      <c r="BV1528" s="19"/>
      <c r="BW1528" s="19"/>
      <c r="BX1528" s="19"/>
      <c r="BY1528" s="19"/>
      <c r="BZ1528" s="19"/>
      <c r="CA1528" s="19"/>
      <c r="CB1528" s="19"/>
      <c r="CC1528" s="19"/>
      <c r="CD1528" s="19"/>
      <c r="CE1528" s="19"/>
      <c r="CF1528" s="19"/>
      <c r="CG1528" s="19"/>
      <c r="CH1528" s="19"/>
      <c r="CI1528" s="19"/>
      <c r="CJ1528" s="19"/>
      <c r="CK1528" s="19"/>
      <c r="CL1528" s="19"/>
      <c r="CM1528" s="19"/>
      <c r="CN1528" s="19"/>
      <c r="CO1528" s="19"/>
      <c r="CP1528" s="19"/>
      <c r="CQ1528" s="19"/>
      <c r="CR1528" s="19"/>
      <c r="CS1528" s="19"/>
      <c r="CT1528" s="19"/>
      <c r="CU1528" s="19"/>
      <c r="CV1528" s="19"/>
      <c r="CW1528" s="19"/>
      <c r="CX1528" s="19"/>
      <c r="CY1528" s="19"/>
      <c r="CZ1528" s="19"/>
      <c r="DA1528" s="19"/>
      <c r="DB1528" s="19"/>
      <c r="DC1528" s="19"/>
      <c r="DD1528" s="19"/>
      <c r="DE1528" s="19"/>
      <c r="DF1528" s="19"/>
      <c r="DG1528" s="19"/>
      <c r="DH1528" s="19"/>
      <c r="DI1528" s="19"/>
      <c r="DJ1528" s="19"/>
      <c r="DK1528" s="19"/>
      <c r="DL1528" s="19"/>
      <c r="DM1528" s="19"/>
      <c r="DN1528" s="19"/>
      <c r="DO1528" s="19"/>
      <c r="DP1528" s="19"/>
      <c r="DQ1528" s="19"/>
      <c r="DR1528" s="19"/>
      <c r="DS1528" s="19"/>
      <c r="DT1528" s="19"/>
      <c r="DU1528" s="19"/>
      <c r="DV1528" s="19"/>
      <c r="DW1528" s="19"/>
      <c r="DX1528" s="19"/>
      <c r="DY1528" s="19"/>
      <c r="DZ1528" s="19"/>
      <c r="EA1528" s="19"/>
      <c r="EB1528" s="19"/>
      <c r="EC1528" s="19"/>
      <c r="ED1528" s="19"/>
      <c r="EE1528" s="19"/>
      <c r="EF1528" s="19"/>
      <c r="EG1528" s="19"/>
      <c r="EH1528" s="19"/>
      <c r="EI1528" s="19"/>
      <c r="EJ1528" s="19"/>
      <c r="EK1528" s="19"/>
      <c r="EL1528" s="19"/>
      <c r="EM1528" s="19"/>
      <c r="EN1528" s="19"/>
      <c r="EO1528" s="19"/>
      <c r="EP1528" s="19"/>
      <c r="EQ1528" s="19"/>
      <c r="ER1528" s="19"/>
      <c r="ES1528" s="19"/>
      <c r="ET1528" s="19"/>
      <c r="EU1528" s="19"/>
      <c r="EV1528" s="19"/>
      <c r="EW1528" s="19"/>
      <c r="EX1528" s="19"/>
      <c r="EY1528" s="19"/>
      <c r="EZ1528" s="19"/>
      <c r="FA1528" s="19"/>
      <c r="FB1528" s="19"/>
      <c r="FC1528" s="19"/>
      <c r="FD1528" s="19"/>
      <c r="FE1528" s="19"/>
      <c r="FF1528" s="19"/>
      <c r="FG1528" s="19"/>
      <c r="FH1528" s="19"/>
      <c r="FI1528" s="19"/>
      <c r="FJ1528" s="19"/>
      <c r="FK1528" s="19"/>
      <c r="FL1528" s="19"/>
      <c r="FM1528" s="19"/>
      <c r="FN1528" s="19"/>
      <c r="FO1528" s="19"/>
    </row>
    <row r="1529" spans="1:171" s="18" customFormat="1" x14ac:dyDescent="0.35">
      <c r="A1529" s="19"/>
      <c r="B1529" s="19"/>
      <c r="C1529" s="19"/>
      <c r="D1529" s="19"/>
      <c r="E1529" s="19"/>
      <c r="F1529" s="19"/>
      <c r="G1529" s="19"/>
      <c r="H1529" s="19"/>
      <c r="T1529" s="19"/>
      <c r="U1529" s="19"/>
      <c r="V1529" s="19"/>
      <c r="W1529" s="19"/>
      <c r="X1529" s="19"/>
      <c r="Y1529" s="19"/>
      <c r="Z1529" s="19"/>
      <c r="AA1529" s="19"/>
      <c r="AB1529" s="19"/>
      <c r="AC1529" s="19"/>
      <c r="AD1529" s="19"/>
      <c r="AE1529" s="19"/>
      <c r="AF1529" s="19"/>
      <c r="AG1529" s="19"/>
      <c r="AH1529" s="19"/>
      <c r="AI1529" s="19"/>
      <c r="AJ1529" s="19"/>
      <c r="AK1529" s="19"/>
      <c r="AL1529" s="19"/>
      <c r="AM1529" s="19"/>
      <c r="AN1529" s="19"/>
      <c r="AO1529" s="19"/>
      <c r="AP1529" s="19"/>
      <c r="AQ1529" s="19"/>
      <c r="AR1529" s="19"/>
      <c r="AS1529" s="19"/>
      <c r="AT1529" s="19"/>
      <c r="AU1529" s="19"/>
      <c r="AV1529" s="19"/>
      <c r="AW1529" s="19"/>
      <c r="AX1529" s="19"/>
      <c r="AY1529" s="19"/>
      <c r="AZ1529" s="19"/>
      <c r="BA1529" s="19"/>
      <c r="BB1529" s="19"/>
      <c r="BC1529" s="19"/>
      <c r="BD1529" s="19"/>
      <c r="BE1529" s="19"/>
      <c r="BF1529" s="19"/>
      <c r="BG1529" s="19"/>
      <c r="BH1529" s="19"/>
      <c r="BI1529" s="19"/>
      <c r="BJ1529" s="19"/>
      <c r="BK1529" s="19"/>
      <c r="BL1529" s="19"/>
      <c r="BM1529" s="19"/>
      <c r="BN1529" s="19"/>
      <c r="BO1529" s="19"/>
      <c r="BP1529" s="19"/>
      <c r="BQ1529" s="19"/>
      <c r="BR1529" s="19"/>
      <c r="BS1529" s="19"/>
      <c r="BT1529" s="19"/>
      <c r="BU1529" s="19"/>
      <c r="BV1529" s="19"/>
      <c r="BW1529" s="19"/>
      <c r="BX1529" s="19"/>
      <c r="BY1529" s="19"/>
      <c r="BZ1529" s="19"/>
      <c r="CA1529" s="19"/>
      <c r="CB1529" s="19"/>
      <c r="CC1529" s="19"/>
      <c r="CD1529" s="19"/>
      <c r="CE1529" s="19"/>
      <c r="CF1529" s="19"/>
      <c r="CG1529" s="19"/>
      <c r="CH1529" s="19"/>
      <c r="CI1529" s="19"/>
      <c r="CJ1529" s="19"/>
      <c r="CK1529" s="19"/>
      <c r="CL1529" s="19"/>
      <c r="CM1529" s="19"/>
      <c r="CN1529" s="19"/>
      <c r="CO1529" s="19"/>
      <c r="CP1529" s="19"/>
      <c r="CQ1529" s="19"/>
      <c r="CR1529" s="19"/>
      <c r="CS1529" s="19"/>
      <c r="CT1529" s="19"/>
      <c r="CU1529" s="19"/>
      <c r="CV1529" s="19"/>
      <c r="CW1529" s="19"/>
      <c r="CX1529" s="19"/>
      <c r="CY1529" s="19"/>
      <c r="CZ1529" s="19"/>
      <c r="DA1529" s="19"/>
      <c r="DB1529" s="19"/>
      <c r="DC1529" s="19"/>
      <c r="DD1529" s="19"/>
      <c r="DE1529" s="19"/>
      <c r="DF1529" s="19"/>
      <c r="DG1529" s="19"/>
      <c r="DH1529" s="19"/>
      <c r="DI1529" s="19"/>
      <c r="DJ1529" s="19"/>
      <c r="DK1529" s="19"/>
      <c r="DL1529" s="19"/>
      <c r="DM1529" s="19"/>
      <c r="DN1529" s="19"/>
      <c r="DO1529" s="19"/>
      <c r="DP1529" s="19"/>
      <c r="DQ1529" s="19"/>
      <c r="DR1529" s="19"/>
      <c r="DS1529" s="19"/>
      <c r="DT1529" s="19"/>
      <c r="DU1529" s="19"/>
      <c r="DV1529" s="19"/>
      <c r="DW1529" s="19"/>
      <c r="DX1529" s="19"/>
      <c r="DY1529" s="19"/>
      <c r="DZ1529" s="19"/>
      <c r="EA1529" s="19"/>
      <c r="EB1529" s="19"/>
      <c r="EC1529" s="19"/>
      <c r="ED1529" s="19"/>
      <c r="EE1529" s="19"/>
      <c r="EF1529" s="19"/>
      <c r="EG1529" s="19"/>
      <c r="EH1529" s="19"/>
      <c r="EI1529" s="19"/>
      <c r="EJ1529" s="19"/>
      <c r="EK1529" s="19"/>
      <c r="EL1529" s="19"/>
      <c r="EM1529" s="19"/>
      <c r="EN1529" s="19"/>
      <c r="EO1529" s="19"/>
      <c r="EP1529" s="19"/>
      <c r="EQ1529" s="19"/>
      <c r="ER1529" s="19"/>
      <c r="ES1529" s="19"/>
      <c r="ET1529" s="19"/>
      <c r="EU1529" s="19"/>
      <c r="EV1529" s="19"/>
      <c r="EW1529" s="19"/>
      <c r="EX1529" s="19"/>
      <c r="EY1529" s="19"/>
      <c r="EZ1529" s="19"/>
      <c r="FA1529" s="19"/>
      <c r="FB1529" s="19"/>
      <c r="FC1529" s="19"/>
      <c r="FD1529" s="19"/>
      <c r="FE1529" s="19"/>
      <c r="FF1529" s="19"/>
      <c r="FG1529" s="19"/>
      <c r="FH1529" s="19"/>
      <c r="FI1529" s="19"/>
      <c r="FJ1529" s="19"/>
      <c r="FK1529" s="19"/>
      <c r="FL1529" s="19"/>
      <c r="FM1529" s="19"/>
      <c r="FN1529" s="19"/>
      <c r="FO1529" s="19"/>
    </row>
    <row r="1530" spans="1:171" s="18" customFormat="1" x14ac:dyDescent="0.35">
      <c r="A1530" s="19"/>
      <c r="B1530" s="19"/>
      <c r="C1530" s="19"/>
      <c r="D1530" s="19"/>
      <c r="E1530" s="19"/>
      <c r="F1530" s="19"/>
      <c r="G1530" s="19"/>
      <c r="H1530" s="19"/>
      <c r="T1530" s="19"/>
      <c r="U1530" s="19"/>
      <c r="V1530" s="19"/>
      <c r="W1530" s="19"/>
      <c r="X1530" s="19"/>
      <c r="Y1530" s="19"/>
      <c r="Z1530" s="19"/>
      <c r="AA1530" s="19"/>
      <c r="AB1530" s="19"/>
      <c r="AC1530" s="19"/>
      <c r="AD1530" s="19"/>
      <c r="AE1530" s="19"/>
      <c r="AF1530" s="19"/>
      <c r="AG1530" s="19"/>
      <c r="AH1530" s="19"/>
      <c r="AI1530" s="19"/>
      <c r="AJ1530" s="19"/>
      <c r="AK1530" s="19"/>
      <c r="AL1530" s="19"/>
      <c r="AM1530" s="19"/>
      <c r="AN1530" s="19"/>
      <c r="AO1530" s="19"/>
      <c r="AP1530" s="19"/>
      <c r="AQ1530" s="19"/>
      <c r="AR1530" s="19"/>
      <c r="AS1530" s="19"/>
      <c r="AT1530" s="19"/>
      <c r="AU1530" s="19"/>
      <c r="AV1530" s="19"/>
      <c r="AW1530" s="19"/>
      <c r="AX1530" s="19"/>
      <c r="AY1530" s="19"/>
      <c r="AZ1530" s="19"/>
      <c r="BA1530" s="19"/>
      <c r="BB1530" s="19"/>
      <c r="BC1530" s="19"/>
      <c r="BD1530" s="19"/>
      <c r="BE1530" s="19"/>
      <c r="BF1530" s="19"/>
      <c r="BG1530" s="19"/>
      <c r="BH1530" s="19"/>
      <c r="BI1530" s="19"/>
      <c r="BJ1530" s="19"/>
      <c r="BK1530" s="19"/>
      <c r="BL1530" s="19"/>
      <c r="BM1530" s="19"/>
      <c r="BN1530" s="19"/>
      <c r="BO1530" s="19"/>
      <c r="BP1530" s="19"/>
      <c r="BQ1530" s="19"/>
      <c r="BR1530" s="19"/>
      <c r="BS1530" s="19"/>
      <c r="BT1530" s="19"/>
      <c r="BU1530" s="19"/>
      <c r="BV1530" s="19"/>
      <c r="BW1530" s="19"/>
      <c r="BX1530" s="19"/>
      <c r="BY1530" s="19"/>
      <c r="BZ1530" s="19"/>
      <c r="CA1530" s="19"/>
      <c r="CB1530" s="19"/>
      <c r="CC1530" s="19"/>
      <c r="CD1530" s="19"/>
      <c r="CE1530" s="19"/>
      <c r="CF1530" s="19"/>
      <c r="CG1530" s="19"/>
      <c r="CH1530" s="19"/>
      <c r="CI1530" s="19"/>
      <c r="CJ1530" s="19"/>
      <c r="CK1530" s="19"/>
      <c r="CL1530" s="19"/>
      <c r="CM1530" s="19"/>
      <c r="CN1530" s="19"/>
      <c r="CO1530" s="19"/>
      <c r="CP1530" s="19"/>
      <c r="CQ1530" s="19"/>
      <c r="CR1530" s="19"/>
      <c r="CS1530" s="19"/>
      <c r="CT1530" s="19"/>
      <c r="CU1530" s="19"/>
      <c r="CV1530" s="19"/>
      <c r="CW1530" s="19"/>
      <c r="CX1530" s="19"/>
      <c r="CY1530" s="19"/>
      <c r="CZ1530" s="19"/>
      <c r="DA1530" s="19"/>
      <c r="DB1530" s="19"/>
      <c r="DC1530" s="19"/>
      <c r="DD1530" s="19"/>
      <c r="DE1530" s="19"/>
      <c r="DF1530" s="19"/>
      <c r="DG1530" s="19"/>
      <c r="DH1530" s="19"/>
      <c r="DI1530" s="19"/>
      <c r="DJ1530" s="19"/>
      <c r="DK1530" s="19"/>
      <c r="DL1530" s="19"/>
      <c r="DM1530" s="19"/>
      <c r="DN1530" s="19"/>
      <c r="DO1530" s="19"/>
      <c r="DP1530" s="19"/>
      <c r="DQ1530" s="19"/>
      <c r="DR1530" s="19"/>
      <c r="DS1530" s="19"/>
      <c r="DT1530" s="19"/>
      <c r="DU1530" s="19"/>
      <c r="DV1530" s="19"/>
      <c r="DW1530" s="19"/>
      <c r="DX1530" s="19"/>
      <c r="DY1530" s="19"/>
      <c r="DZ1530" s="19"/>
      <c r="EA1530" s="19"/>
      <c r="EB1530" s="19"/>
      <c r="EC1530" s="19"/>
      <c r="ED1530" s="19"/>
      <c r="EE1530" s="19"/>
      <c r="EF1530" s="19"/>
      <c r="EG1530" s="19"/>
      <c r="EH1530" s="19"/>
      <c r="EI1530" s="19"/>
      <c r="EJ1530" s="19"/>
      <c r="EK1530" s="19"/>
      <c r="EL1530" s="19"/>
      <c r="EM1530" s="19"/>
      <c r="EN1530" s="19"/>
      <c r="EO1530" s="19"/>
      <c r="EP1530" s="19"/>
      <c r="EQ1530" s="19"/>
      <c r="ER1530" s="19"/>
      <c r="ES1530" s="19"/>
      <c r="ET1530" s="19"/>
      <c r="EU1530" s="19"/>
      <c r="EV1530" s="19"/>
      <c r="EW1530" s="19"/>
      <c r="EX1530" s="19"/>
      <c r="EY1530" s="19"/>
      <c r="EZ1530" s="19"/>
      <c r="FA1530" s="19"/>
      <c r="FB1530" s="19"/>
      <c r="FC1530" s="19"/>
      <c r="FD1530" s="19"/>
      <c r="FE1530" s="19"/>
      <c r="FF1530" s="19"/>
      <c r="FG1530" s="19"/>
      <c r="FH1530" s="19"/>
      <c r="FI1530" s="19"/>
      <c r="FJ1530" s="19"/>
      <c r="FK1530" s="19"/>
      <c r="FL1530" s="19"/>
      <c r="FM1530" s="19"/>
      <c r="FN1530" s="19"/>
      <c r="FO1530" s="19"/>
    </row>
    <row r="1531" spans="1:171" s="18" customFormat="1" x14ac:dyDescent="0.35">
      <c r="A1531" s="19"/>
      <c r="B1531" s="19"/>
      <c r="C1531" s="19"/>
      <c r="D1531" s="19"/>
      <c r="E1531" s="19"/>
      <c r="F1531" s="19"/>
      <c r="G1531" s="19"/>
      <c r="H1531" s="19"/>
      <c r="T1531" s="19"/>
      <c r="U1531" s="19"/>
      <c r="V1531" s="19"/>
      <c r="W1531" s="19"/>
      <c r="X1531" s="19"/>
      <c r="Y1531" s="19"/>
      <c r="Z1531" s="19"/>
      <c r="AA1531" s="19"/>
      <c r="AB1531" s="19"/>
      <c r="AC1531" s="19"/>
      <c r="AD1531" s="19"/>
      <c r="AE1531" s="19"/>
      <c r="AF1531" s="19"/>
      <c r="AG1531" s="19"/>
      <c r="AH1531" s="19"/>
      <c r="AI1531" s="19"/>
      <c r="AJ1531" s="19"/>
      <c r="AK1531" s="19"/>
      <c r="AL1531" s="19"/>
      <c r="AM1531" s="19"/>
      <c r="AN1531" s="19"/>
      <c r="AO1531" s="19"/>
      <c r="AP1531" s="19"/>
      <c r="AQ1531" s="19"/>
      <c r="AR1531" s="19"/>
      <c r="AS1531" s="19"/>
      <c r="AT1531" s="19"/>
      <c r="AU1531" s="19"/>
      <c r="AV1531" s="19"/>
      <c r="AW1531" s="19"/>
      <c r="AX1531" s="19"/>
      <c r="AY1531" s="19"/>
      <c r="AZ1531" s="19"/>
      <c r="BA1531" s="19"/>
      <c r="BB1531" s="19"/>
      <c r="BC1531" s="19"/>
      <c r="BD1531" s="19"/>
      <c r="BE1531" s="19"/>
      <c r="BF1531" s="19"/>
      <c r="BG1531" s="19"/>
      <c r="BH1531" s="19"/>
      <c r="BI1531" s="19"/>
      <c r="BJ1531" s="19"/>
      <c r="BK1531" s="19"/>
      <c r="BL1531" s="19"/>
      <c r="BM1531" s="19"/>
      <c r="BN1531" s="19"/>
      <c r="BO1531" s="19"/>
      <c r="BP1531" s="19"/>
      <c r="BQ1531" s="19"/>
      <c r="BR1531" s="19"/>
      <c r="BS1531" s="19"/>
      <c r="BT1531" s="19"/>
      <c r="BU1531" s="19"/>
      <c r="BV1531" s="19"/>
      <c r="BW1531" s="19"/>
      <c r="BX1531" s="19"/>
      <c r="BY1531" s="19"/>
      <c r="BZ1531" s="19"/>
      <c r="CA1531" s="19"/>
      <c r="CB1531" s="19"/>
      <c r="CC1531" s="19"/>
      <c r="CD1531" s="19"/>
      <c r="CE1531" s="19"/>
      <c r="CF1531" s="19"/>
      <c r="CG1531" s="19"/>
      <c r="CH1531" s="19"/>
      <c r="CI1531" s="19"/>
      <c r="CJ1531" s="19"/>
      <c r="CK1531" s="19"/>
      <c r="CL1531" s="19"/>
      <c r="CM1531" s="19"/>
      <c r="CN1531" s="19"/>
      <c r="CO1531" s="19"/>
      <c r="CP1531" s="19"/>
      <c r="CQ1531" s="19"/>
      <c r="CR1531" s="19"/>
      <c r="CS1531" s="19"/>
      <c r="CT1531" s="19"/>
      <c r="CU1531" s="19"/>
      <c r="CV1531" s="19"/>
      <c r="CW1531" s="19"/>
      <c r="CX1531" s="19"/>
      <c r="CY1531" s="19"/>
      <c r="CZ1531" s="19"/>
      <c r="DA1531" s="19"/>
      <c r="DB1531" s="19"/>
      <c r="DC1531" s="19"/>
      <c r="DD1531" s="19"/>
      <c r="DE1531" s="19"/>
      <c r="DF1531" s="19"/>
      <c r="DG1531" s="19"/>
      <c r="DH1531" s="19"/>
      <c r="DI1531" s="19"/>
      <c r="DJ1531" s="19"/>
      <c r="DK1531" s="19"/>
      <c r="DL1531" s="19"/>
      <c r="DM1531" s="19"/>
      <c r="DN1531" s="19"/>
      <c r="DO1531" s="19"/>
      <c r="DP1531" s="19"/>
      <c r="DQ1531" s="19"/>
      <c r="DR1531" s="19"/>
      <c r="DS1531" s="19"/>
      <c r="DT1531" s="19"/>
      <c r="DU1531" s="19"/>
      <c r="DV1531" s="19"/>
      <c r="DW1531" s="19"/>
      <c r="DX1531" s="19"/>
      <c r="DY1531" s="19"/>
      <c r="DZ1531" s="19"/>
      <c r="EA1531" s="19"/>
      <c r="EB1531" s="19"/>
      <c r="EC1531" s="19"/>
      <c r="ED1531" s="19"/>
      <c r="EE1531" s="19"/>
      <c r="EF1531" s="19"/>
      <c r="EG1531" s="19"/>
      <c r="EH1531" s="19"/>
      <c r="EI1531" s="19"/>
      <c r="EJ1531" s="19"/>
      <c r="EK1531" s="19"/>
      <c r="EL1531" s="19"/>
      <c r="EM1531" s="19"/>
      <c r="EN1531" s="19"/>
      <c r="EO1531" s="19"/>
      <c r="EP1531" s="19"/>
      <c r="EQ1531" s="19"/>
      <c r="ER1531" s="19"/>
      <c r="ES1531" s="19"/>
      <c r="ET1531" s="19"/>
      <c r="EU1531" s="19"/>
      <c r="EV1531" s="19"/>
      <c r="EW1531" s="19"/>
      <c r="EX1531" s="19"/>
      <c r="EY1531" s="19"/>
      <c r="EZ1531" s="19"/>
      <c r="FA1531" s="19"/>
      <c r="FB1531" s="19"/>
      <c r="FC1531" s="19"/>
      <c r="FD1531" s="19"/>
      <c r="FE1531" s="19"/>
      <c r="FF1531" s="19"/>
      <c r="FG1531" s="19"/>
      <c r="FH1531" s="19"/>
      <c r="FI1531" s="19"/>
      <c r="FJ1531" s="19"/>
      <c r="FK1531" s="19"/>
      <c r="FL1531" s="19"/>
      <c r="FM1531" s="19"/>
      <c r="FN1531" s="19"/>
      <c r="FO1531" s="19"/>
    </row>
    <row r="1532" spans="1:171" s="18" customFormat="1" x14ac:dyDescent="0.35">
      <c r="A1532" s="19"/>
      <c r="B1532" s="19"/>
      <c r="C1532" s="19"/>
      <c r="D1532" s="19"/>
      <c r="E1532" s="19"/>
      <c r="F1532" s="19"/>
      <c r="G1532" s="19"/>
      <c r="H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c r="AX1532" s="19"/>
      <c r="AY1532" s="19"/>
      <c r="AZ1532" s="19"/>
      <c r="BA1532" s="19"/>
      <c r="BB1532" s="19"/>
      <c r="BC1532" s="19"/>
      <c r="BD1532" s="19"/>
      <c r="BE1532" s="19"/>
      <c r="BF1532" s="19"/>
      <c r="BG1532" s="19"/>
      <c r="BH1532" s="19"/>
      <c r="BI1532" s="19"/>
      <c r="BJ1532" s="19"/>
      <c r="BK1532" s="19"/>
      <c r="BL1532" s="19"/>
      <c r="BM1532" s="19"/>
      <c r="BN1532" s="19"/>
      <c r="BO1532" s="19"/>
      <c r="BP1532" s="19"/>
      <c r="BQ1532" s="19"/>
      <c r="BR1532" s="19"/>
      <c r="BS1532" s="19"/>
      <c r="BT1532" s="19"/>
      <c r="BU1532" s="19"/>
      <c r="BV1532" s="19"/>
      <c r="BW1532" s="19"/>
      <c r="BX1532" s="19"/>
      <c r="BY1532" s="19"/>
      <c r="BZ1532" s="19"/>
      <c r="CA1532" s="19"/>
      <c r="CB1532" s="19"/>
      <c r="CC1532" s="19"/>
      <c r="CD1532" s="19"/>
      <c r="CE1532" s="19"/>
      <c r="CF1532" s="19"/>
      <c r="CG1532" s="19"/>
      <c r="CH1532" s="19"/>
      <c r="CI1532" s="19"/>
      <c r="CJ1532" s="19"/>
      <c r="CK1532" s="19"/>
      <c r="CL1532" s="19"/>
      <c r="CM1532" s="19"/>
      <c r="CN1532" s="19"/>
      <c r="CO1532" s="19"/>
      <c r="CP1532" s="19"/>
      <c r="CQ1532" s="19"/>
      <c r="CR1532" s="19"/>
      <c r="CS1532" s="19"/>
      <c r="CT1532" s="19"/>
      <c r="CU1532" s="19"/>
      <c r="CV1532" s="19"/>
      <c r="CW1532" s="19"/>
      <c r="CX1532" s="19"/>
      <c r="CY1532" s="19"/>
      <c r="CZ1532" s="19"/>
      <c r="DA1532" s="19"/>
      <c r="DB1532" s="19"/>
      <c r="DC1532" s="19"/>
      <c r="DD1532" s="19"/>
      <c r="DE1532" s="19"/>
      <c r="DF1532" s="19"/>
      <c r="DG1532" s="19"/>
      <c r="DH1532" s="19"/>
      <c r="DI1532" s="19"/>
      <c r="DJ1532" s="19"/>
      <c r="DK1532" s="19"/>
      <c r="DL1532" s="19"/>
      <c r="DM1532" s="19"/>
      <c r="DN1532" s="19"/>
      <c r="DO1532" s="19"/>
      <c r="DP1532" s="19"/>
      <c r="DQ1532" s="19"/>
      <c r="DR1532" s="19"/>
      <c r="DS1532" s="19"/>
      <c r="DT1532" s="19"/>
      <c r="DU1532" s="19"/>
      <c r="DV1532" s="19"/>
      <c r="DW1532" s="19"/>
      <c r="DX1532" s="19"/>
      <c r="DY1532" s="19"/>
      <c r="DZ1532" s="19"/>
      <c r="EA1532" s="19"/>
      <c r="EB1532" s="19"/>
      <c r="EC1532" s="19"/>
      <c r="ED1532" s="19"/>
      <c r="EE1532" s="19"/>
      <c r="EF1532" s="19"/>
      <c r="EG1532" s="19"/>
      <c r="EH1532" s="19"/>
      <c r="EI1532" s="19"/>
      <c r="EJ1532" s="19"/>
      <c r="EK1532" s="19"/>
      <c r="EL1532" s="19"/>
      <c r="EM1532" s="19"/>
      <c r="EN1532" s="19"/>
      <c r="EO1532" s="19"/>
      <c r="EP1532" s="19"/>
      <c r="EQ1532" s="19"/>
      <c r="ER1532" s="19"/>
      <c r="ES1532" s="19"/>
      <c r="ET1532" s="19"/>
      <c r="EU1532" s="19"/>
      <c r="EV1532" s="19"/>
      <c r="EW1532" s="19"/>
      <c r="EX1532" s="19"/>
      <c r="EY1532" s="19"/>
      <c r="EZ1532" s="19"/>
      <c r="FA1532" s="19"/>
      <c r="FB1532" s="19"/>
      <c r="FC1532" s="19"/>
      <c r="FD1532" s="19"/>
      <c r="FE1532" s="19"/>
      <c r="FF1532" s="19"/>
      <c r="FG1532" s="19"/>
      <c r="FH1532" s="19"/>
      <c r="FI1532" s="19"/>
      <c r="FJ1532" s="19"/>
      <c r="FK1532" s="19"/>
      <c r="FL1532" s="19"/>
      <c r="FM1532" s="19"/>
      <c r="FN1532" s="19"/>
      <c r="FO1532" s="19"/>
    </row>
    <row r="1533" spans="1:171" x14ac:dyDescent="0.35">
      <c r="I1533" s="18"/>
      <c r="J1533" s="18"/>
      <c r="K1533" s="18"/>
      <c r="L1533" s="18"/>
      <c r="M1533" s="18"/>
      <c r="N1533" s="18"/>
      <c r="O1533" s="18"/>
      <c r="P1533" s="18"/>
      <c r="Q1533" s="18"/>
      <c r="R1533" s="18"/>
      <c r="S1533" s="18"/>
    </row>
  </sheetData>
  <conditionalFormatting sqref="S8:S732">
    <cfRule type="containsText" dxfId="16" priority="1" operator="containsText" text="OUT OF STOCK">
      <formula>NOT(ISERROR(SEARCH("OUT OF STOCK",S8)))</formula>
    </cfRule>
    <cfRule type="containsText" dxfId="15" priority="2" operator="containsText" text="IN STOCK">
      <formula>NOT(ISERROR(SEARCH("IN STOCK",S8)))</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AF42A-4F9B-49D5-AB55-D08D1060FFFF}">
  <sheetPr codeName="Sheet8"/>
  <dimension ref="G7:Q732"/>
  <sheetViews>
    <sheetView showGridLines="0" zoomScale="89" zoomScaleNormal="89" workbookViewId="0">
      <selection activeCell="G166" sqref="G166"/>
    </sheetView>
  </sheetViews>
  <sheetFormatPr defaultRowHeight="14.5" x14ac:dyDescent="0.35"/>
  <cols>
    <col min="1" max="6" width="8.7265625" style="19"/>
    <col min="7" max="7" width="25.36328125" style="19" bestFit="1" customWidth="1"/>
    <col min="8" max="8" width="56" style="19" bestFit="1" customWidth="1"/>
    <col min="9" max="9" width="20.26953125" style="19" bestFit="1" customWidth="1"/>
    <col min="10" max="10" width="7.453125" style="19" bestFit="1" customWidth="1"/>
    <col min="11" max="11" width="13.36328125" style="19" bestFit="1" customWidth="1"/>
    <col min="12" max="12" width="9.08984375" style="19" bestFit="1" customWidth="1"/>
    <col min="13" max="13" width="7.6328125" style="19" bestFit="1" customWidth="1"/>
    <col min="14" max="14" width="19.1796875" style="19" bestFit="1" customWidth="1"/>
    <col min="15" max="15" width="12" style="19" bestFit="1" customWidth="1"/>
    <col min="16" max="16" width="11.26953125" style="19" bestFit="1" customWidth="1"/>
    <col min="17" max="17" width="13.1796875" style="19" bestFit="1" customWidth="1"/>
    <col min="18" max="16384" width="8.7265625" style="19"/>
  </cols>
  <sheetData>
    <row r="7" spans="7:17" x14ac:dyDescent="0.35">
      <c r="G7" s="16" t="s">
        <v>1</v>
      </c>
      <c r="H7" s="16" t="s">
        <v>2</v>
      </c>
      <c r="I7" s="16" t="s">
        <v>3</v>
      </c>
      <c r="J7" s="16" t="s">
        <v>1121</v>
      </c>
      <c r="K7" s="16" t="s">
        <v>4</v>
      </c>
      <c r="L7" s="16" t="s">
        <v>5</v>
      </c>
      <c r="M7" s="16" t="s">
        <v>6</v>
      </c>
      <c r="N7" s="16" t="s">
        <v>1122</v>
      </c>
      <c r="O7" s="16" t="s">
        <v>7</v>
      </c>
      <c r="P7" s="16" t="s">
        <v>8</v>
      </c>
      <c r="Q7" s="16" t="s">
        <v>9</v>
      </c>
    </row>
    <row r="8" spans="7:17" hidden="1" x14ac:dyDescent="0.35">
      <c r="G8" t="s">
        <v>1123</v>
      </c>
      <c r="H8" t="s">
        <v>10</v>
      </c>
      <c r="I8" t="s">
        <v>11</v>
      </c>
      <c r="J8" t="s">
        <v>12</v>
      </c>
      <c r="K8" t="s">
        <v>13</v>
      </c>
      <c r="L8">
        <v>10</v>
      </c>
      <c r="M8" t="s">
        <v>14</v>
      </c>
      <c r="N8" t="s">
        <v>1124</v>
      </c>
      <c r="O8"/>
      <c r="P8">
        <v>10</v>
      </c>
      <c r="Q8" t="s">
        <v>1125</v>
      </c>
    </row>
    <row r="9" spans="7:17" hidden="1" x14ac:dyDescent="0.35">
      <c r="G9" t="s">
        <v>1126</v>
      </c>
      <c r="H9" t="s">
        <v>15</v>
      </c>
      <c r="I9" t="s">
        <v>16</v>
      </c>
      <c r="J9" t="s">
        <v>12</v>
      </c>
      <c r="K9" t="s">
        <v>13</v>
      </c>
      <c r="L9">
        <v>10</v>
      </c>
      <c r="M9" t="s">
        <v>14</v>
      </c>
      <c r="N9" t="s">
        <v>1124</v>
      </c>
      <c r="O9"/>
      <c r="P9">
        <v>10</v>
      </c>
      <c r="Q9" t="s">
        <v>1125</v>
      </c>
    </row>
    <row r="10" spans="7:17" hidden="1" x14ac:dyDescent="0.35">
      <c r="G10" t="s">
        <v>1127</v>
      </c>
      <c r="H10" t="s">
        <v>17</v>
      </c>
      <c r="I10" t="s">
        <v>18</v>
      </c>
      <c r="J10" t="s">
        <v>12</v>
      </c>
      <c r="K10" t="s">
        <v>13</v>
      </c>
      <c r="L10">
        <v>0</v>
      </c>
      <c r="M10" t="s">
        <v>14</v>
      </c>
      <c r="N10"/>
      <c r="O10"/>
      <c r="P10">
        <v>0</v>
      </c>
      <c r="Q10" t="s">
        <v>1128</v>
      </c>
    </row>
    <row r="11" spans="7:17" hidden="1" x14ac:dyDescent="0.35">
      <c r="G11" t="s">
        <v>1129</v>
      </c>
      <c r="H11" t="s">
        <v>19</v>
      </c>
      <c r="I11" t="s">
        <v>20</v>
      </c>
      <c r="J11" t="s">
        <v>12</v>
      </c>
      <c r="K11" t="s">
        <v>13</v>
      </c>
      <c r="L11">
        <v>20</v>
      </c>
      <c r="M11" t="s">
        <v>14</v>
      </c>
      <c r="N11" t="s">
        <v>1124</v>
      </c>
      <c r="O11"/>
      <c r="P11">
        <v>20</v>
      </c>
      <c r="Q11" t="s">
        <v>1125</v>
      </c>
    </row>
    <row r="12" spans="7:17" hidden="1" x14ac:dyDescent="0.35">
      <c r="G12" t="s">
        <v>1130</v>
      </c>
      <c r="H12" t="s">
        <v>21</v>
      </c>
      <c r="I12" t="s">
        <v>22</v>
      </c>
      <c r="J12" t="s">
        <v>23</v>
      </c>
      <c r="K12" t="s">
        <v>13</v>
      </c>
      <c r="L12">
        <v>1</v>
      </c>
      <c r="M12" t="s">
        <v>14</v>
      </c>
      <c r="N12" t="s">
        <v>1124</v>
      </c>
      <c r="O12"/>
      <c r="P12">
        <v>1</v>
      </c>
      <c r="Q12" t="s">
        <v>1125</v>
      </c>
    </row>
    <row r="13" spans="7:17" hidden="1" x14ac:dyDescent="0.35">
      <c r="G13" t="s">
        <v>1131</v>
      </c>
      <c r="H13" t="s">
        <v>24</v>
      </c>
      <c r="I13" t="s">
        <v>25</v>
      </c>
      <c r="J13" t="s">
        <v>12</v>
      </c>
      <c r="K13" t="s">
        <v>13</v>
      </c>
      <c r="L13">
        <v>1</v>
      </c>
      <c r="M13" t="s">
        <v>26</v>
      </c>
      <c r="N13" t="s">
        <v>1124</v>
      </c>
      <c r="O13"/>
      <c r="P13">
        <v>1</v>
      </c>
      <c r="Q13" t="s">
        <v>1125</v>
      </c>
    </row>
    <row r="14" spans="7:17" hidden="1" x14ac:dyDescent="0.35">
      <c r="G14" t="s">
        <v>1132</v>
      </c>
      <c r="H14" t="s">
        <v>27</v>
      </c>
      <c r="I14" t="s">
        <v>1023</v>
      </c>
      <c r="J14" t="s">
        <v>12</v>
      </c>
      <c r="K14" t="s">
        <v>13</v>
      </c>
      <c r="L14">
        <v>2</v>
      </c>
      <c r="M14" t="s">
        <v>26</v>
      </c>
      <c r="N14" t="s">
        <v>1124</v>
      </c>
      <c r="O14"/>
      <c r="P14">
        <v>2</v>
      </c>
      <c r="Q14" t="s">
        <v>1125</v>
      </c>
    </row>
    <row r="15" spans="7:17" hidden="1" x14ac:dyDescent="0.35">
      <c r="G15" t="s">
        <v>1133</v>
      </c>
      <c r="H15" t="s">
        <v>27</v>
      </c>
      <c r="I15" t="s">
        <v>28</v>
      </c>
      <c r="J15" t="s">
        <v>23</v>
      </c>
      <c r="K15" t="s">
        <v>13</v>
      </c>
      <c r="L15">
        <v>4</v>
      </c>
      <c r="M15" t="s">
        <v>14</v>
      </c>
      <c r="N15" t="s">
        <v>1124</v>
      </c>
      <c r="O15"/>
      <c r="P15">
        <v>4</v>
      </c>
      <c r="Q15" t="s">
        <v>1125</v>
      </c>
    </row>
    <row r="16" spans="7:17" hidden="1" x14ac:dyDescent="0.35">
      <c r="G16" t="s">
        <v>1134</v>
      </c>
      <c r="H16" t="s">
        <v>29</v>
      </c>
      <c r="I16" t="s">
        <v>30</v>
      </c>
      <c r="J16" t="s">
        <v>23</v>
      </c>
      <c r="K16" t="s">
        <v>13</v>
      </c>
      <c r="L16">
        <v>6</v>
      </c>
      <c r="M16" t="s">
        <v>14</v>
      </c>
      <c r="N16"/>
      <c r="O16"/>
      <c r="P16">
        <v>6</v>
      </c>
      <c r="Q16" t="s">
        <v>1125</v>
      </c>
    </row>
    <row r="17" spans="7:17" hidden="1" x14ac:dyDescent="0.35">
      <c r="G17" t="s">
        <v>1135</v>
      </c>
      <c r="H17" t="s">
        <v>19</v>
      </c>
      <c r="I17" t="s">
        <v>20</v>
      </c>
      <c r="J17" t="s">
        <v>23</v>
      </c>
      <c r="K17" t="s">
        <v>13</v>
      </c>
      <c r="L17">
        <v>12</v>
      </c>
      <c r="M17" t="s">
        <v>14</v>
      </c>
      <c r="N17" t="s">
        <v>1124</v>
      </c>
      <c r="O17"/>
      <c r="P17">
        <v>12</v>
      </c>
      <c r="Q17" t="s">
        <v>1125</v>
      </c>
    </row>
    <row r="18" spans="7:17" hidden="1" x14ac:dyDescent="0.35">
      <c r="G18" t="s">
        <v>1136</v>
      </c>
      <c r="H18" t="s">
        <v>19</v>
      </c>
      <c r="I18" t="s">
        <v>18</v>
      </c>
      <c r="J18" t="s">
        <v>23</v>
      </c>
      <c r="K18" t="s">
        <v>13</v>
      </c>
      <c r="L18">
        <v>0</v>
      </c>
      <c r="M18" t="s">
        <v>14</v>
      </c>
      <c r="N18" t="s">
        <v>1124</v>
      </c>
      <c r="O18"/>
      <c r="P18">
        <v>0</v>
      </c>
      <c r="Q18" t="s">
        <v>1128</v>
      </c>
    </row>
    <row r="19" spans="7:17" hidden="1" x14ac:dyDescent="0.35">
      <c r="G19" t="s">
        <v>1137</v>
      </c>
      <c r="H19" t="s">
        <v>31</v>
      </c>
      <c r="I19" t="s">
        <v>32</v>
      </c>
      <c r="J19" t="s">
        <v>23</v>
      </c>
      <c r="K19" t="s">
        <v>13</v>
      </c>
      <c r="L19">
        <v>1</v>
      </c>
      <c r="M19" t="s">
        <v>14</v>
      </c>
      <c r="N19" t="s">
        <v>1124</v>
      </c>
      <c r="O19"/>
      <c r="P19">
        <v>1</v>
      </c>
      <c r="Q19" t="s">
        <v>1125</v>
      </c>
    </row>
    <row r="20" spans="7:17" hidden="1" x14ac:dyDescent="0.35">
      <c r="G20" t="s">
        <v>1138</v>
      </c>
      <c r="H20" t="s">
        <v>33</v>
      </c>
      <c r="I20" t="s">
        <v>34</v>
      </c>
      <c r="J20" t="s">
        <v>23</v>
      </c>
      <c r="K20" t="s">
        <v>13</v>
      </c>
      <c r="L20">
        <v>1</v>
      </c>
      <c r="M20" t="s">
        <v>14</v>
      </c>
      <c r="N20" t="s">
        <v>1124</v>
      </c>
      <c r="O20"/>
      <c r="P20">
        <v>1</v>
      </c>
      <c r="Q20" t="s">
        <v>1125</v>
      </c>
    </row>
    <row r="21" spans="7:17" hidden="1" x14ac:dyDescent="0.35">
      <c r="G21" t="s">
        <v>1139</v>
      </c>
      <c r="H21" t="s">
        <v>35</v>
      </c>
      <c r="I21" t="s">
        <v>1024</v>
      </c>
      <c r="J21" t="s">
        <v>23</v>
      </c>
      <c r="K21" t="s">
        <v>13</v>
      </c>
      <c r="L21">
        <v>6</v>
      </c>
      <c r="M21" t="s">
        <v>14</v>
      </c>
      <c r="N21" t="s">
        <v>1124</v>
      </c>
      <c r="O21"/>
      <c r="P21">
        <v>6</v>
      </c>
      <c r="Q21" t="s">
        <v>1125</v>
      </c>
    </row>
    <row r="22" spans="7:17" hidden="1" x14ac:dyDescent="0.35">
      <c r="G22" t="s">
        <v>1140</v>
      </c>
      <c r="H22" t="s">
        <v>15</v>
      </c>
      <c r="I22" t="s">
        <v>16</v>
      </c>
      <c r="J22" t="s">
        <v>23</v>
      </c>
      <c r="K22" t="s">
        <v>13</v>
      </c>
      <c r="L22">
        <v>22</v>
      </c>
      <c r="M22" t="s">
        <v>14</v>
      </c>
      <c r="N22" t="s">
        <v>1124</v>
      </c>
      <c r="O22"/>
      <c r="P22">
        <v>22</v>
      </c>
      <c r="Q22" t="s">
        <v>1125</v>
      </c>
    </row>
    <row r="23" spans="7:17" hidden="1" x14ac:dyDescent="0.35">
      <c r="G23" t="s">
        <v>1141</v>
      </c>
      <c r="H23" t="s">
        <v>36</v>
      </c>
      <c r="I23" t="s">
        <v>37</v>
      </c>
      <c r="J23" t="s">
        <v>23</v>
      </c>
      <c r="K23" t="s">
        <v>13</v>
      </c>
      <c r="L23">
        <v>1</v>
      </c>
      <c r="M23" t="s">
        <v>14</v>
      </c>
      <c r="N23" t="s">
        <v>1124</v>
      </c>
      <c r="O23"/>
      <c r="P23">
        <v>1</v>
      </c>
      <c r="Q23" t="s">
        <v>1125</v>
      </c>
    </row>
    <row r="24" spans="7:17" hidden="1" x14ac:dyDescent="0.35">
      <c r="G24" t="s">
        <v>1142</v>
      </c>
      <c r="H24" t="s">
        <v>38</v>
      </c>
      <c r="I24" t="s">
        <v>39</v>
      </c>
      <c r="J24" t="s">
        <v>23</v>
      </c>
      <c r="K24" t="s">
        <v>13</v>
      </c>
      <c r="L24">
        <v>4</v>
      </c>
      <c r="M24" t="s">
        <v>14</v>
      </c>
      <c r="N24" t="s">
        <v>1124</v>
      </c>
      <c r="O24"/>
      <c r="P24">
        <v>4</v>
      </c>
      <c r="Q24" t="s">
        <v>1125</v>
      </c>
    </row>
    <row r="25" spans="7:17" hidden="1" x14ac:dyDescent="0.35">
      <c r="G25" t="s">
        <v>1143</v>
      </c>
      <c r="H25" t="s">
        <v>40</v>
      </c>
      <c r="I25" t="s">
        <v>41</v>
      </c>
      <c r="J25" t="s">
        <v>23</v>
      </c>
      <c r="K25" t="s">
        <v>13</v>
      </c>
      <c r="L25">
        <v>2</v>
      </c>
      <c r="M25" t="s">
        <v>14</v>
      </c>
      <c r="N25" t="s">
        <v>1124</v>
      </c>
      <c r="O25"/>
      <c r="P25">
        <v>2</v>
      </c>
      <c r="Q25" t="s">
        <v>1125</v>
      </c>
    </row>
    <row r="26" spans="7:17" hidden="1" x14ac:dyDescent="0.35">
      <c r="G26" t="s">
        <v>1144</v>
      </c>
      <c r="H26" t="s">
        <v>19</v>
      </c>
      <c r="I26" t="s">
        <v>42</v>
      </c>
      <c r="J26" t="s">
        <v>23</v>
      </c>
      <c r="K26" t="s">
        <v>13</v>
      </c>
      <c r="L26">
        <v>2</v>
      </c>
      <c r="M26" t="s">
        <v>14</v>
      </c>
      <c r="N26" t="s">
        <v>1124</v>
      </c>
      <c r="O26"/>
      <c r="P26">
        <v>2</v>
      </c>
      <c r="Q26" t="s">
        <v>1125</v>
      </c>
    </row>
    <row r="27" spans="7:17" hidden="1" x14ac:dyDescent="0.35">
      <c r="G27" t="s">
        <v>1145</v>
      </c>
      <c r="H27" t="s">
        <v>19</v>
      </c>
      <c r="I27" t="s">
        <v>1025</v>
      </c>
      <c r="J27" t="s">
        <v>23</v>
      </c>
      <c r="K27" t="s">
        <v>13</v>
      </c>
      <c r="L27">
        <v>6</v>
      </c>
      <c r="M27" t="s">
        <v>14</v>
      </c>
      <c r="N27" t="s">
        <v>1124</v>
      </c>
      <c r="O27"/>
      <c r="P27">
        <v>6</v>
      </c>
      <c r="Q27" t="s">
        <v>1125</v>
      </c>
    </row>
    <row r="28" spans="7:17" hidden="1" x14ac:dyDescent="0.35">
      <c r="G28" t="s">
        <v>1146</v>
      </c>
      <c r="H28" t="s">
        <v>19</v>
      </c>
      <c r="I28" t="s">
        <v>1026</v>
      </c>
      <c r="J28" t="s">
        <v>23</v>
      </c>
      <c r="K28" t="s">
        <v>13</v>
      </c>
      <c r="L28">
        <v>2</v>
      </c>
      <c r="M28" t="s">
        <v>14</v>
      </c>
      <c r="N28" t="s">
        <v>1124</v>
      </c>
      <c r="O28"/>
      <c r="P28">
        <v>2</v>
      </c>
      <c r="Q28" t="s">
        <v>1125</v>
      </c>
    </row>
    <row r="29" spans="7:17" hidden="1" x14ac:dyDescent="0.35">
      <c r="G29" t="s">
        <v>1147</v>
      </c>
      <c r="H29" t="s">
        <v>19</v>
      </c>
      <c r="I29" t="s">
        <v>1027</v>
      </c>
      <c r="J29" t="s">
        <v>23</v>
      </c>
      <c r="K29" t="s">
        <v>13</v>
      </c>
      <c r="L29">
        <v>1</v>
      </c>
      <c r="M29" t="s">
        <v>14</v>
      </c>
      <c r="N29" t="s">
        <v>1124</v>
      </c>
      <c r="O29"/>
      <c r="P29">
        <v>1</v>
      </c>
      <c r="Q29" t="s">
        <v>1125</v>
      </c>
    </row>
    <row r="30" spans="7:17" hidden="1" x14ac:dyDescent="0.35">
      <c r="G30" t="s">
        <v>1148</v>
      </c>
      <c r="H30" t="s">
        <v>43</v>
      </c>
      <c r="I30" t="s">
        <v>44</v>
      </c>
      <c r="J30" t="s">
        <v>12</v>
      </c>
      <c r="K30" t="s">
        <v>13</v>
      </c>
      <c r="L30">
        <v>1</v>
      </c>
      <c r="M30" t="s">
        <v>14</v>
      </c>
      <c r="N30" t="s">
        <v>1124</v>
      </c>
      <c r="O30"/>
      <c r="P30">
        <v>1</v>
      </c>
      <c r="Q30" t="s">
        <v>1125</v>
      </c>
    </row>
    <row r="31" spans="7:17" hidden="1" x14ac:dyDescent="0.35">
      <c r="G31" t="s">
        <v>1149</v>
      </c>
      <c r="H31" t="s">
        <v>31</v>
      </c>
      <c r="I31" t="s">
        <v>32</v>
      </c>
      <c r="J31" t="s">
        <v>12</v>
      </c>
      <c r="K31" t="s">
        <v>13</v>
      </c>
      <c r="L31">
        <v>3</v>
      </c>
      <c r="M31" t="s">
        <v>14</v>
      </c>
      <c r="N31" t="s">
        <v>1124</v>
      </c>
      <c r="O31"/>
      <c r="P31">
        <v>3</v>
      </c>
      <c r="Q31" t="s">
        <v>1125</v>
      </c>
    </row>
    <row r="32" spans="7:17" hidden="1" x14ac:dyDescent="0.35">
      <c r="G32" t="s">
        <v>1150</v>
      </c>
      <c r="H32" t="s">
        <v>45</v>
      </c>
      <c r="I32" t="s">
        <v>46</v>
      </c>
      <c r="J32" t="s">
        <v>12</v>
      </c>
      <c r="K32" t="s">
        <v>13</v>
      </c>
      <c r="L32">
        <v>5</v>
      </c>
      <c r="M32" t="s">
        <v>14</v>
      </c>
      <c r="N32" t="s">
        <v>1124</v>
      </c>
      <c r="O32"/>
      <c r="P32">
        <v>5</v>
      </c>
      <c r="Q32" t="s">
        <v>1125</v>
      </c>
    </row>
    <row r="33" spans="7:17" hidden="1" x14ac:dyDescent="0.35">
      <c r="G33" t="s">
        <v>1151</v>
      </c>
      <c r="H33" t="s">
        <v>47</v>
      </c>
      <c r="I33" t="s">
        <v>37</v>
      </c>
      <c r="J33" t="s">
        <v>12</v>
      </c>
      <c r="K33" t="s">
        <v>13</v>
      </c>
      <c r="L33">
        <v>2</v>
      </c>
      <c r="M33" t="s">
        <v>14</v>
      </c>
      <c r="N33" t="s">
        <v>1124</v>
      </c>
      <c r="O33"/>
      <c r="P33">
        <v>2</v>
      </c>
      <c r="Q33" t="s">
        <v>1125</v>
      </c>
    </row>
    <row r="34" spans="7:17" hidden="1" x14ac:dyDescent="0.35">
      <c r="G34" t="s">
        <v>1152</v>
      </c>
      <c r="H34" t="s">
        <v>45</v>
      </c>
      <c r="I34" t="s">
        <v>46</v>
      </c>
      <c r="J34" t="s">
        <v>23</v>
      </c>
      <c r="K34" t="s">
        <v>13</v>
      </c>
      <c r="L34">
        <v>3</v>
      </c>
      <c r="M34" t="s">
        <v>14</v>
      </c>
      <c r="N34" t="s">
        <v>1124</v>
      </c>
      <c r="O34"/>
      <c r="P34">
        <v>3</v>
      </c>
      <c r="Q34" t="s">
        <v>1125</v>
      </c>
    </row>
    <row r="35" spans="7:17" hidden="1" x14ac:dyDescent="0.35">
      <c r="G35" t="s">
        <v>1153</v>
      </c>
      <c r="H35" t="s">
        <v>59</v>
      </c>
      <c r="I35" t="s">
        <v>48</v>
      </c>
      <c r="J35" t="s">
        <v>23</v>
      </c>
      <c r="K35" t="s">
        <v>49</v>
      </c>
      <c r="L35">
        <v>1</v>
      </c>
      <c r="M35" t="s">
        <v>50</v>
      </c>
      <c r="N35" t="s">
        <v>1124</v>
      </c>
      <c r="O35"/>
      <c r="P35">
        <v>1</v>
      </c>
      <c r="Q35" t="s">
        <v>1125</v>
      </c>
    </row>
    <row r="36" spans="7:17" hidden="1" x14ac:dyDescent="0.35">
      <c r="G36" t="s">
        <v>1154</v>
      </c>
      <c r="H36" t="s">
        <v>51</v>
      </c>
      <c r="I36" t="s">
        <v>52</v>
      </c>
      <c r="J36" t="s">
        <v>23</v>
      </c>
      <c r="K36" t="s">
        <v>49</v>
      </c>
      <c r="L36">
        <v>1</v>
      </c>
      <c r="M36" t="s">
        <v>50</v>
      </c>
      <c r="N36" t="s">
        <v>1124</v>
      </c>
      <c r="O36"/>
      <c r="P36">
        <v>1</v>
      </c>
      <c r="Q36" t="s">
        <v>1125</v>
      </c>
    </row>
    <row r="37" spans="7:17" hidden="1" x14ac:dyDescent="0.35">
      <c r="G37" t="s">
        <v>1155</v>
      </c>
      <c r="H37" t="s">
        <v>51</v>
      </c>
      <c r="I37" t="s">
        <v>53</v>
      </c>
      <c r="J37" t="s">
        <v>23</v>
      </c>
      <c r="K37" t="s">
        <v>49</v>
      </c>
      <c r="L37">
        <v>1</v>
      </c>
      <c r="M37" t="s">
        <v>50</v>
      </c>
      <c r="N37" t="s">
        <v>1124</v>
      </c>
      <c r="O37"/>
      <c r="P37">
        <v>1</v>
      </c>
      <c r="Q37" t="s">
        <v>1125</v>
      </c>
    </row>
    <row r="38" spans="7:17" hidden="1" x14ac:dyDescent="0.35">
      <c r="G38" t="s">
        <v>1156</v>
      </c>
      <c r="H38" t="s">
        <v>51</v>
      </c>
      <c r="I38" t="s">
        <v>54</v>
      </c>
      <c r="J38" t="s">
        <v>23</v>
      </c>
      <c r="K38" t="s">
        <v>49</v>
      </c>
      <c r="L38">
        <v>1</v>
      </c>
      <c r="M38" t="s">
        <v>50</v>
      </c>
      <c r="N38" t="s">
        <v>1124</v>
      </c>
      <c r="O38"/>
      <c r="P38">
        <v>1</v>
      </c>
      <c r="Q38" t="s">
        <v>1125</v>
      </c>
    </row>
    <row r="39" spans="7:17" hidden="1" x14ac:dyDescent="0.35">
      <c r="G39" t="s">
        <v>1157</v>
      </c>
      <c r="H39" t="s">
        <v>51</v>
      </c>
      <c r="I39" t="s">
        <v>55</v>
      </c>
      <c r="J39" t="s">
        <v>12</v>
      </c>
      <c r="K39" t="s">
        <v>56</v>
      </c>
      <c r="L39">
        <v>10</v>
      </c>
      <c r="M39" t="s">
        <v>14</v>
      </c>
      <c r="N39" t="s">
        <v>1124</v>
      </c>
      <c r="O39"/>
      <c r="P39">
        <v>10</v>
      </c>
      <c r="Q39" t="s">
        <v>1125</v>
      </c>
    </row>
    <row r="40" spans="7:17" hidden="1" x14ac:dyDescent="0.35">
      <c r="G40" t="s">
        <v>1158</v>
      </c>
      <c r="H40" t="s">
        <v>51</v>
      </c>
      <c r="I40" t="s">
        <v>57</v>
      </c>
      <c r="J40" t="s">
        <v>12</v>
      </c>
      <c r="K40" t="s">
        <v>56</v>
      </c>
      <c r="L40">
        <v>2</v>
      </c>
      <c r="M40" t="s">
        <v>14</v>
      </c>
      <c r="N40" t="s">
        <v>1124</v>
      </c>
      <c r="O40"/>
      <c r="P40">
        <v>2</v>
      </c>
      <c r="Q40" t="s">
        <v>1125</v>
      </c>
    </row>
    <row r="41" spans="7:17" hidden="1" x14ac:dyDescent="0.35">
      <c r="G41" t="s">
        <v>1159</v>
      </c>
      <c r="H41" t="s">
        <v>59</v>
      </c>
      <c r="I41" t="s">
        <v>58</v>
      </c>
      <c r="J41" t="s">
        <v>12</v>
      </c>
      <c r="K41" t="s">
        <v>56</v>
      </c>
      <c r="L41">
        <v>8</v>
      </c>
      <c r="M41" t="s">
        <v>14</v>
      </c>
      <c r="N41" t="s">
        <v>1124</v>
      </c>
      <c r="O41"/>
      <c r="P41">
        <v>8</v>
      </c>
      <c r="Q41" t="s">
        <v>1125</v>
      </c>
    </row>
    <row r="42" spans="7:17" hidden="1" x14ac:dyDescent="0.35">
      <c r="G42" t="s">
        <v>1160</v>
      </c>
      <c r="H42" t="s">
        <v>59</v>
      </c>
      <c r="I42" t="s">
        <v>60</v>
      </c>
      <c r="J42" t="s">
        <v>12</v>
      </c>
      <c r="K42" t="s">
        <v>56</v>
      </c>
      <c r="L42">
        <v>20</v>
      </c>
      <c r="M42" t="s">
        <v>14</v>
      </c>
      <c r="N42" t="s">
        <v>1124</v>
      </c>
      <c r="O42"/>
      <c r="P42">
        <v>20</v>
      </c>
      <c r="Q42" t="s">
        <v>1125</v>
      </c>
    </row>
    <row r="43" spans="7:17" hidden="1" x14ac:dyDescent="0.35">
      <c r="G43" t="s">
        <v>1161</v>
      </c>
      <c r="H43" t="s">
        <v>59</v>
      </c>
      <c r="I43" t="s">
        <v>1028</v>
      </c>
      <c r="J43" t="s">
        <v>12</v>
      </c>
      <c r="K43" t="s">
        <v>56</v>
      </c>
      <c r="L43">
        <v>11</v>
      </c>
      <c r="M43" t="s">
        <v>14</v>
      </c>
      <c r="N43" t="s">
        <v>1124</v>
      </c>
      <c r="O43"/>
      <c r="P43">
        <v>11</v>
      </c>
      <c r="Q43" t="s">
        <v>1125</v>
      </c>
    </row>
    <row r="44" spans="7:17" hidden="1" x14ac:dyDescent="0.35">
      <c r="G44" t="s">
        <v>1162</v>
      </c>
      <c r="H44" t="s">
        <v>59</v>
      </c>
      <c r="I44" t="s">
        <v>1029</v>
      </c>
      <c r="J44" t="s">
        <v>12</v>
      </c>
      <c r="K44" t="s">
        <v>56</v>
      </c>
      <c r="L44">
        <v>20</v>
      </c>
      <c r="M44" t="s">
        <v>14</v>
      </c>
      <c r="N44" t="s">
        <v>1124</v>
      </c>
      <c r="O44"/>
      <c r="P44">
        <v>20</v>
      </c>
      <c r="Q44" t="s">
        <v>1125</v>
      </c>
    </row>
    <row r="45" spans="7:17" hidden="1" x14ac:dyDescent="0.35">
      <c r="G45" t="s">
        <v>1163</v>
      </c>
      <c r="H45" t="s">
        <v>59</v>
      </c>
      <c r="I45" t="s">
        <v>61</v>
      </c>
      <c r="J45" t="s">
        <v>12</v>
      </c>
      <c r="K45" t="s">
        <v>56</v>
      </c>
      <c r="L45">
        <v>1</v>
      </c>
      <c r="M45" t="s">
        <v>14</v>
      </c>
      <c r="N45" t="s">
        <v>1124</v>
      </c>
      <c r="O45"/>
      <c r="P45">
        <v>1</v>
      </c>
      <c r="Q45" t="s">
        <v>1125</v>
      </c>
    </row>
    <row r="46" spans="7:17" hidden="1" x14ac:dyDescent="0.35">
      <c r="G46" t="s">
        <v>1164</v>
      </c>
      <c r="H46" t="s">
        <v>59</v>
      </c>
      <c r="I46" t="s">
        <v>62</v>
      </c>
      <c r="J46" t="s">
        <v>12</v>
      </c>
      <c r="K46" t="s">
        <v>56</v>
      </c>
      <c r="L46">
        <v>1</v>
      </c>
      <c r="M46" t="s">
        <v>14</v>
      </c>
      <c r="N46" t="s">
        <v>1124</v>
      </c>
      <c r="O46"/>
      <c r="P46">
        <v>1</v>
      </c>
      <c r="Q46" t="s">
        <v>1125</v>
      </c>
    </row>
    <row r="47" spans="7:17" hidden="1" x14ac:dyDescent="0.35">
      <c r="G47" t="s">
        <v>1165</v>
      </c>
      <c r="H47" t="s">
        <v>59</v>
      </c>
      <c r="I47" t="s">
        <v>1030</v>
      </c>
      <c r="J47" t="s">
        <v>12</v>
      </c>
      <c r="K47" t="s">
        <v>56</v>
      </c>
      <c r="L47">
        <v>4</v>
      </c>
      <c r="M47" t="s">
        <v>14</v>
      </c>
      <c r="N47" t="s">
        <v>1124</v>
      </c>
      <c r="O47"/>
      <c r="P47">
        <v>4</v>
      </c>
      <c r="Q47" t="s">
        <v>1125</v>
      </c>
    </row>
    <row r="48" spans="7:17" hidden="1" x14ac:dyDescent="0.35">
      <c r="G48" t="s">
        <v>1166</v>
      </c>
      <c r="H48" t="s">
        <v>59</v>
      </c>
      <c r="I48" t="s">
        <v>1031</v>
      </c>
      <c r="J48" t="s">
        <v>12</v>
      </c>
      <c r="K48" t="s">
        <v>56</v>
      </c>
      <c r="L48">
        <v>1</v>
      </c>
      <c r="M48" t="s">
        <v>14</v>
      </c>
      <c r="N48" t="s">
        <v>1124</v>
      </c>
      <c r="O48"/>
      <c r="P48">
        <v>1</v>
      </c>
      <c r="Q48" t="s">
        <v>1125</v>
      </c>
    </row>
    <row r="49" spans="7:17" hidden="1" x14ac:dyDescent="0.35">
      <c r="G49" t="s">
        <v>1167</v>
      </c>
      <c r="H49" t="s">
        <v>59</v>
      </c>
      <c r="I49" t="s">
        <v>63</v>
      </c>
      <c r="J49" t="s">
        <v>12</v>
      </c>
      <c r="K49" t="s">
        <v>56</v>
      </c>
      <c r="L49">
        <v>1</v>
      </c>
      <c r="M49" t="s">
        <v>14</v>
      </c>
      <c r="N49" t="s">
        <v>1124</v>
      </c>
      <c r="O49"/>
      <c r="P49">
        <v>1</v>
      </c>
      <c r="Q49" t="s">
        <v>1125</v>
      </c>
    </row>
    <row r="50" spans="7:17" hidden="1" x14ac:dyDescent="0.35">
      <c r="G50" t="s">
        <v>1168</v>
      </c>
      <c r="H50" t="s">
        <v>59</v>
      </c>
      <c r="I50" t="s">
        <v>64</v>
      </c>
      <c r="J50" t="s">
        <v>12</v>
      </c>
      <c r="K50" t="s">
        <v>56</v>
      </c>
      <c r="L50">
        <v>5</v>
      </c>
      <c r="M50" t="s">
        <v>14</v>
      </c>
      <c r="N50" t="s">
        <v>1124</v>
      </c>
      <c r="O50"/>
      <c r="P50">
        <v>5</v>
      </c>
      <c r="Q50" t="s">
        <v>1125</v>
      </c>
    </row>
    <row r="51" spans="7:17" hidden="1" x14ac:dyDescent="0.35">
      <c r="G51" t="s">
        <v>1169</v>
      </c>
      <c r="H51" t="s">
        <v>59</v>
      </c>
      <c r="I51" t="s">
        <v>65</v>
      </c>
      <c r="J51" t="s">
        <v>12</v>
      </c>
      <c r="K51" t="s">
        <v>56</v>
      </c>
      <c r="L51">
        <v>16</v>
      </c>
      <c r="M51" t="s">
        <v>14</v>
      </c>
      <c r="N51" t="s">
        <v>1124</v>
      </c>
      <c r="O51"/>
      <c r="P51">
        <v>16</v>
      </c>
      <c r="Q51" t="s">
        <v>1125</v>
      </c>
    </row>
    <row r="52" spans="7:17" hidden="1" x14ac:dyDescent="0.35">
      <c r="G52" t="s">
        <v>1170</v>
      </c>
      <c r="H52" t="s">
        <v>59</v>
      </c>
      <c r="I52" t="s">
        <v>1032</v>
      </c>
      <c r="J52" t="s">
        <v>12</v>
      </c>
      <c r="K52" t="s">
        <v>56</v>
      </c>
      <c r="L52">
        <v>4</v>
      </c>
      <c r="M52" t="s">
        <v>14</v>
      </c>
      <c r="N52" t="s">
        <v>1124</v>
      </c>
      <c r="O52"/>
      <c r="P52">
        <v>4</v>
      </c>
      <c r="Q52" t="s">
        <v>1125</v>
      </c>
    </row>
    <row r="53" spans="7:17" hidden="1" x14ac:dyDescent="0.35">
      <c r="G53" t="s">
        <v>1171</v>
      </c>
      <c r="H53" t="s">
        <v>59</v>
      </c>
      <c r="I53" t="s">
        <v>1033</v>
      </c>
      <c r="J53" t="s">
        <v>12</v>
      </c>
      <c r="K53" t="s">
        <v>56</v>
      </c>
      <c r="L53">
        <v>6</v>
      </c>
      <c r="M53" t="s">
        <v>14</v>
      </c>
      <c r="N53" t="s">
        <v>1124</v>
      </c>
      <c r="O53"/>
      <c r="P53">
        <v>6</v>
      </c>
      <c r="Q53" t="s">
        <v>1125</v>
      </c>
    </row>
    <row r="54" spans="7:17" hidden="1" x14ac:dyDescent="0.35">
      <c r="G54" t="s">
        <v>1172</v>
      </c>
      <c r="H54" t="s">
        <v>59</v>
      </c>
      <c r="I54" t="s">
        <v>1034</v>
      </c>
      <c r="J54" t="s">
        <v>12</v>
      </c>
      <c r="K54" t="s">
        <v>56</v>
      </c>
      <c r="L54">
        <v>6</v>
      </c>
      <c r="M54" t="s">
        <v>14</v>
      </c>
      <c r="N54" t="s">
        <v>1124</v>
      </c>
      <c r="O54"/>
      <c r="P54">
        <v>6</v>
      </c>
      <c r="Q54" t="s">
        <v>1125</v>
      </c>
    </row>
    <row r="55" spans="7:17" hidden="1" x14ac:dyDescent="0.35">
      <c r="G55" t="s">
        <v>1173</v>
      </c>
      <c r="H55" t="s">
        <v>59</v>
      </c>
      <c r="I55" t="s">
        <v>1035</v>
      </c>
      <c r="J55" t="s">
        <v>12</v>
      </c>
      <c r="K55" t="s">
        <v>56</v>
      </c>
      <c r="L55">
        <v>4</v>
      </c>
      <c r="M55" t="s">
        <v>14</v>
      </c>
      <c r="N55" t="s">
        <v>1124</v>
      </c>
      <c r="O55"/>
      <c r="P55">
        <v>4</v>
      </c>
      <c r="Q55" t="s">
        <v>1125</v>
      </c>
    </row>
    <row r="56" spans="7:17" hidden="1" x14ac:dyDescent="0.35">
      <c r="G56" t="s">
        <v>1174</v>
      </c>
      <c r="H56" t="s">
        <v>59</v>
      </c>
      <c r="I56" t="s">
        <v>1036</v>
      </c>
      <c r="J56" t="s">
        <v>12</v>
      </c>
      <c r="K56" t="s">
        <v>56</v>
      </c>
      <c r="L56">
        <v>6</v>
      </c>
      <c r="M56" t="s">
        <v>14</v>
      </c>
      <c r="N56" t="s">
        <v>1124</v>
      </c>
      <c r="O56"/>
      <c r="P56">
        <v>6</v>
      </c>
      <c r="Q56" t="s">
        <v>1125</v>
      </c>
    </row>
    <row r="57" spans="7:17" hidden="1" x14ac:dyDescent="0.35">
      <c r="G57" t="s">
        <v>1175</v>
      </c>
      <c r="H57" t="s">
        <v>59</v>
      </c>
      <c r="I57" t="s">
        <v>1037</v>
      </c>
      <c r="J57" t="s">
        <v>12</v>
      </c>
      <c r="K57" t="s">
        <v>56</v>
      </c>
      <c r="L57">
        <v>4</v>
      </c>
      <c r="M57" t="s">
        <v>14</v>
      </c>
      <c r="N57" t="s">
        <v>1124</v>
      </c>
      <c r="O57"/>
      <c r="P57">
        <v>4</v>
      </c>
      <c r="Q57" t="s">
        <v>1125</v>
      </c>
    </row>
    <row r="58" spans="7:17" hidden="1" x14ac:dyDescent="0.35">
      <c r="G58" t="s">
        <v>1176</v>
      </c>
      <c r="H58" t="s">
        <v>59</v>
      </c>
      <c r="I58" t="s">
        <v>66</v>
      </c>
      <c r="J58" t="s">
        <v>12</v>
      </c>
      <c r="K58" t="s">
        <v>56</v>
      </c>
      <c r="L58">
        <v>4</v>
      </c>
      <c r="M58" t="s">
        <v>14</v>
      </c>
      <c r="N58" t="s">
        <v>1124</v>
      </c>
      <c r="O58"/>
      <c r="P58">
        <v>4</v>
      </c>
      <c r="Q58" t="s">
        <v>1125</v>
      </c>
    </row>
    <row r="59" spans="7:17" hidden="1" x14ac:dyDescent="0.35">
      <c r="G59" t="s">
        <v>1177</v>
      </c>
      <c r="H59" t="s">
        <v>59</v>
      </c>
      <c r="I59" t="s">
        <v>67</v>
      </c>
      <c r="J59" t="s">
        <v>12</v>
      </c>
      <c r="K59" t="s">
        <v>56</v>
      </c>
      <c r="L59">
        <v>4</v>
      </c>
      <c r="M59" t="s">
        <v>14</v>
      </c>
      <c r="N59" t="s">
        <v>1124</v>
      </c>
      <c r="O59"/>
      <c r="P59">
        <v>4</v>
      </c>
      <c r="Q59" t="s">
        <v>1125</v>
      </c>
    </row>
    <row r="60" spans="7:17" hidden="1" x14ac:dyDescent="0.35">
      <c r="G60" t="s">
        <v>1178</v>
      </c>
      <c r="H60" t="s">
        <v>59</v>
      </c>
      <c r="I60" t="s">
        <v>68</v>
      </c>
      <c r="J60" t="s">
        <v>12</v>
      </c>
      <c r="K60" t="s">
        <v>56</v>
      </c>
      <c r="L60">
        <v>6</v>
      </c>
      <c r="M60" t="s">
        <v>14</v>
      </c>
      <c r="N60" t="s">
        <v>1124</v>
      </c>
      <c r="O60"/>
      <c r="P60">
        <v>6</v>
      </c>
      <c r="Q60" t="s">
        <v>1125</v>
      </c>
    </row>
    <row r="61" spans="7:17" hidden="1" x14ac:dyDescent="0.35">
      <c r="G61" t="s">
        <v>1179</v>
      </c>
      <c r="H61" t="s">
        <v>59</v>
      </c>
      <c r="I61" t="s">
        <v>69</v>
      </c>
      <c r="J61" t="s">
        <v>12</v>
      </c>
      <c r="K61" t="s">
        <v>56</v>
      </c>
      <c r="L61">
        <v>6</v>
      </c>
      <c r="M61" t="s">
        <v>14</v>
      </c>
      <c r="N61" t="s">
        <v>1124</v>
      </c>
      <c r="O61"/>
      <c r="P61">
        <v>6</v>
      </c>
      <c r="Q61" t="s">
        <v>1125</v>
      </c>
    </row>
    <row r="62" spans="7:17" hidden="1" x14ac:dyDescent="0.35">
      <c r="G62" t="s">
        <v>1180</v>
      </c>
      <c r="H62" t="s">
        <v>59</v>
      </c>
      <c r="I62" t="s">
        <v>70</v>
      </c>
      <c r="J62" t="s">
        <v>12</v>
      </c>
      <c r="K62" t="s">
        <v>56</v>
      </c>
      <c r="L62">
        <v>6</v>
      </c>
      <c r="M62" t="s">
        <v>14</v>
      </c>
      <c r="N62" t="s">
        <v>1124</v>
      </c>
      <c r="O62"/>
      <c r="P62">
        <v>6</v>
      </c>
      <c r="Q62" t="s">
        <v>1125</v>
      </c>
    </row>
    <row r="63" spans="7:17" hidden="1" x14ac:dyDescent="0.35">
      <c r="G63" t="s">
        <v>1181</v>
      </c>
      <c r="H63" t="s">
        <v>59</v>
      </c>
      <c r="I63" t="s">
        <v>71</v>
      </c>
      <c r="J63" t="s">
        <v>12</v>
      </c>
      <c r="K63" t="s">
        <v>56</v>
      </c>
      <c r="L63">
        <v>4</v>
      </c>
      <c r="M63" t="s">
        <v>14</v>
      </c>
      <c r="N63" t="s">
        <v>1124</v>
      </c>
      <c r="O63"/>
      <c r="P63">
        <v>4</v>
      </c>
      <c r="Q63" t="s">
        <v>1125</v>
      </c>
    </row>
    <row r="64" spans="7:17" hidden="1" x14ac:dyDescent="0.35">
      <c r="G64" t="s">
        <v>1182</v>
      </c>
      <c r="H64" t="s">
        <v>72</v>
      </c>
      <c r="I64" t="s">
        <v>73</v>
      </c>
      <c r="J64" t="s">
        <v>23</v>
      </c>
      <c r="K64" t="s">
        <v>13</v>
      </c>
      <c r="L64">
        <v>5</v>
      </c>
      <c r="M64" t="s">
        <v>14</v>
      </c>
      <c r="N64" t="s">
        <v>1124</v>
      </c>
      <c r="O64"/>
      <c r="P64">
        <v>5</v>
      </c>
      <c r="Q64" t="s">
        <v>1125</v>
      </c>
    </row>
    <row r="65" spans="7:17" hidden="1" x14ac:dyDescent="0.35">
      <c r="G65" t="s">
        <v>1183</v>
      </c>
      <c r="H65" t="s">
        <v>74</v>
      </c>
      <c r="I65" t="s">
        <v>69</v>
      </c>
      <c r="J65" t="s">
        <v>23</v>
      </c>
      <c r="K65" t="s">
        <v>13</v>
      </c>
      <c r="L65">
        <v>15</v>
      </c>
      <c r="M65" t="s">
        <v>14</v>
      </c>
      <c r="N65" t="s">
        <v>1124</v>
      </c>
      <c r="O65"/>
      <c r="P65">
        <v>15</v>
      </c>
      <c r="Q65" t="s">
        <v>1125</v>
      </c>
    </row>
    <row r="66" spans="7:17" hidden="1" x14ac:dyDescent="0.35">
      <c r="G66" t="s">
        <v>1184</v>
      </c>
      <c r="H66" t="s">
        <v>75</v>
      </c>
      <c r="I66" t="s">
        <v>76</v>
      </c>
      <c r="J66" t="s">
        <v>23</v>
      </c>
      <c r="K66" t="s">
        <v>13</v>
      </c>
      <c r="L66">
        <v>2</v>
      </c>
      <c r="M66" t="s">
        <v>14</v>
      </c>
      <c r="N66" t="s">
        <v>1124</v>
      </c>
      <c r="O66"/>
      <c r="P66">
        <v>2</v>
      </c>
      <c r="Q66" t="s">
        <v>1125</v>
      </c>
    </row>
    <row r="67" spans="7:17" hidden="1" x14ac:dyDescent="0.35">
      <c r="G67" t="s">
        <v>1185</v>
      </c>
      <c r="H67" t="s">
        <v>77</v>
      </c>
      <c r="I67" t="s">
        <v>78</v>
      </c>
      <c r="J67" t="s">
        <v>79</v>
      </c>
      <c r="K67" t="s">
        <v>13</v>
      </c>
      <c r="L67">
        <v>14</v>
      </c>
      <c r="M67" t="s">
        <v>50</v>
      </c>
      <c r="N67" t="s">
        <v>1864</v>
      </c>
      <c r="O67">
        <v>5</v>
      </c>
      <c r="P67">
        <v>9</v>
      </c>
      <c r="Q67" t="s">
        <v>1125</v>
      </c>
    </row>
    <row r="68" spans="7:17" hidden="1" x14ac:dyDescent="0.35">
      <c r="G68" t="s">
        <v>1186</v>
      </c>
      <c r="H68" t="s">
        <v>731</v>
      </c>
      <c r="I68" t="s">
        <v>46</v>
      </c>
      <c r="J68" t="s">
        <v>79</v>
      </c>
      <c r="K68" t="s">
        <v>13</v>
      </c>
      <c r="L68">
        <v>4</v>
      </c>
      <c r="M68" t="s">
        <v>14</v>
      </c>
      <c r="N68" t="s">
        <v>1124</v>
      </c>
      <c r="O68"/>
      <c r="P68">
        <v>4</v>
      </c>
      <c r="Q68" t="s">
        <v>1125</v>
      </c>
    </row>
    <row r="69" spans="7:17" hidden="1" x14ac:dyDescent="0.35">
      <c r="G69" t="s">
        <v>1187</v>
      </c>
      <c r="H69" t="s">
        <v>81</v>
      </c>
      <c r="I69" t="s">
        <v>82</v>
      </c>
      <c r="J69" t="s">
        <v>79</v>
      </c>
      <c r="K69" t="s">
        <v>13</v>
      </c>
      <c r="L69">
        <v>1</v>
      </c>
      <c r="M69" t="s">
        <v>14</v>
      </c>
      <c r="N69" t="s">
        <v>1124</v>
      </c>
      <c r="O69"/>
      <c r="P69">
        <v>1</v>
      </c>
      <c r="Q69" t="s">
        <v>1125</v>
      </c>
    </row>
    <row r="70" spans="7:17" hidden="1" x14ac:dyDescent="0.35">
      <c r="G70" t="s">
        <v>1188</v>
      </c>
      <c r="H70" t="s">
        <v>83</v>
      </c>
      <c r="I70" t="s">
        <v>68</v>
      </c>
      <c r="J70" t="s">
        <v>79</v>
      </c>
      <c r="K70" t="s">
        <v>13</v>
      </c>
      <c r="L70">
        <v>5</v>
      </c>
      <c r="M70" t="s">
        <v>14</v>
      </c>
      <c r="N70" t="s">
        <v>1124</v>
      </c>
      <c r="O70"/>
      <c r="P70">
        <v>5</v>
      </c>
      <c r="Q70" t="s">
        <v>1125</v>
      </c>
    </row>
    <row r="71" spans="7:17" hidden="1" x14ac:dyDescent="0.35">
      <c r="G71" t="s">
        <v>1189</v>
      </c>
      <c r="H71" t="s">
        <v>84</v>
      </c>
      <c r="I71" t="s">
        <v>69</v>
      </c>
      <c r="J71" t="s">
        <v>79</v>
      </c>
      <c r="K71" t="s">
        <v>13</v>
      </c>
      <c r="L71">
        <v>5</v>
      </c>
      <c r="M71" t="s">
        <v>14</v>
      </c>
      <c r="N71" t="s">
        <v>1124</v>
      </c>
      <c r="O71"/>
      <c r="P71">
        <v>5</v>
      </c>
      <c r="Q71" t="s">
        <v>1125</v>
      </c>
    </row>
    <row r="72" spans="7:17" hidden="1" x14ac:dyDescent="0.35">
      <c r="G72" t="s">
        <v>1190</v>
      </c>
      <c r="H72" t="s">
        <v>85</v>
      </c>
      <c r="I72" t="s">
        <v>86</v>
      </c>
      <c r="J72" t="s">
        <v>79</v>
      </c>
      <c r="K72" t="s">
        <v>13</v>
      </c>
      <c r="L72">
        <v>1</v>
      </c>
      <c r="M72" t="s">
        <v>14</v>
      </c>
      <c r="N72" t="s">
        <v>1124</v>
      </c>
      <c r="O72"/>
      <c r="P72">
        <v>1</v>
      </c>
      <c r="Q72" t="s">
        <v>1125</v>
      </c>
    </row>
    <row r="73" spans="7:17" hidden="1" x14ac:dyDescent="0.35">
      <c r="G73" t="s">
        <v>1191</v>
      </c>
      <c r="H73" t="s">
        <v>87</v>
      </c>
      <c r="I73" t="s">
        <v>1038</v>
      </c>
      <c r="J73" t="s">
        <v>79</v>
      </c>
      <c r="K73" t="s">
        <v>13</v>
      </c>
      <c r="L73">
        <v>3</v>
      </c>
      <c r="M73" t="s">
        <v>14</v>
      </c>
      <c r="N73" t="s">
        <v>1124</v>
      </c>
      <c r="O73"/>
      <c r="P73">
        <v>3</v>
      </c>
      <c r="Q73" t="s">
        <v>1125</v>
      </c>
    </row>
    <row r="74" spans="7:17" hidden="1" x14ac:dyDescent="0.35">
      <c r="G74" t="s">
        <v>1192</v>
      </c>
      <c r="H74" t="s">
        <v>88</v>
      </c>
      <c r="I74" t="s">
        <v>89</v>
      </c>
      <c r="J74" t="s">
        <v>79</v>
      </c>
      <c r="K74" t="s">
        <v>13</v>
      </c>
      <c r="L74">
        <v>30</v>
      </c>
      <c r="M74" t="s">
        <v>14</v>
      </c>
      <c r="N74" t="s">
        <v>1124</v>
      </c>
      <c r="O74"/>
      <c r="P74">
        <v>30</v>
      </c>
      <c r="Q74" t="s">
        <v>1125</v>
      </c>
    </row>
    <row r="75" spans="7:17" hidden="1" x14ac:dyDescent="0.35">
      <c r="G75" t="s">
        <v>1193</v>
      </c>
      <c r="H75" t="s">
        <v>732</v>
      </c>
      <c r="I75" t="s">
        <v>90</v>
      </c>
      <c r="J75" t="s">
        <v>79</v>
      </c>
      <c r="K75" t="s">
        <v>13</v>
      </c>
      <c r="L75">
        <v>4</v>
      </c>
      <c r="M75" t="s">
        <v>14</v>
      </c>
      <c r="N75" t="s">
        <v>1124</v>
      </c>
      <c r="O75"/>
      <c r="P75">
        <v>4</v>
      </c>
      <c r="Q75" t="s">
        <v>1125</v>
      </c>
    </row>
    <row r="76" spans="7:17" hidden="1" x14ac:dyDescent="0.35">
      <c r="G76" t="s">
        <v>1194</v>
      </c>
      <c r="H76" t="s">
        <v>733</v>
      </c>
      <c r="I76" t="s">
        <v>91</v>
      </c>
      <c r="J76" t="s">
        <v>79</v>
      </c>
      <c r="K76" t="s">
        <v>13</v>
      </c>
      <c r="L76">
        <v>1</v>
      </c>
      <c r="M76" t="s">
        <v>14</v>
      </c>
      <c r="N76" t="s">
        <v>1124</v>
      </c>
      <c r="O76"/>
      <c r="P76">
        <v>1</v>
      </c>
      <c r="Q76" t="s">
        <v>1125</v>
      </c>
    </row>
    <row r="77" spans="7:17" hidden="1" x14ac:dyDescent="0.35">
      <c r="G77" t="s">
        <v>1195</v>
      </c>
      <c r="H77" t="s">
        <v>734</v>
      </c>
      <c r="I77" t="s">
        <v>92</v>
      </c>
      <c r="J77" t="s">
        <v>79</v>
      </c>
      <c r="K77" t="s">
        <v>13</v>
      </c>
      <c r="L77">
        <v>5</v>
      </c>
      <c r="M77" t="s">
        <v>14</v>
      </c>
      <c r="N77" t="s">
        <v>1124</v>
      </c>
      <c r="O77"/>
      <c r="P77">
        <v>5</v>
      </c>
      <c r="Q77" t="s">
        <v>1125</v>
      </c>
    </row>
    <row r="78" spans="7:17" hidden="1" x14ac:dyDescent="0.35">
      <c r="G78" t="s">
        <v>1196</v>
      </c>
      <c r="H78" t="s">
        <v>735</v>
      </c>
      <c r="I78" t="s">
        <v>93</v>
      </c>
      <c r="J78" t="s">
        <v>79</v>
      </c>
      <c r="K78" t="s">
        <v>13</v>
      </c>
      <c r="L78">
        <v>2</v>
      </c>
      <c r="M78" t="s">
        <v>14</v>
      </c>
      <c r="N78" t="s">
        <v>1124</v>
      </c>
      <c r="O78"/>
      <c r="P78">
        <v>2</v>
      </c>
      <c r="Q78" t="s">
        <v>1125</v>
      </c>
    </row>
    <row r="79" spans="7:17" hidden="1" x14ac:dyDescent="0.35">
      <c r="G79" t="s">
        <v>1197</v>
      </c>
      <c r="H79" t="s">
        <v>736</v>
      </c>
      <c r="I79" t="s">
        <v>94</v>
      </c>
      <c r="J79" t="s">
        <v>79</v>
      </c>
      <c r="K79" t="s">
        <v>13</v>
      </c>
      <c r="L79">
        <v>2</v>
      </c>
      <c r="M79" t="s">
        <v>14</v>
      </c>
      <c r="N79" t="s">
        <v>1124</v>
      </c>
      <c r="O79"/>
      <c r="P79">
        <v>2</v>
      </c>
      <c r="Q79" t="s">
        <v>1125</v>
      </c>
    </row>
    <row r="80" spans="7:17" hidden="1" x14ac:dyDescent="0.35">
      <c r="G80" t="s">
        <v>1198</v>
      </c>
      <c r="H80" t="s">
        <v>737</v>
      </c>
      <c r="I80" t="s">
        <v>95</v>
      </c>
      <c r="J80" t="s">
        <v>79</v>
      </c>
      <c r="K80" t="s">
        <v>13</v>
      </c>
      <c r="L80">
        <v>2</v>
      </c>
      <c r="M80" t="s">
        <v>14</v>
      </c>
      <c r="N80" t="s">
        <v>1124</v>
      </c>
      <c r="O80"/>
      <c r="P80">
        <v>2</v>
      </c>
      <c r="Q80" t="s">
        <v>1125</v>
      </c>
    </row>
    <row r="81" spans="7:17" hidden="1" x14ac:dyDescent="0.35">
      <c r="G81" t="s">
        <v>1199</v>
      </c>
      <c r="H81" t="s">
        <v>738</v>
      </c>
      <c r="I81" t="s">
        <v>96</v>
      </c>
      <c r="J81" t="s">
        <v>79</v>
      </c>
      <c r="K81" t="s">
        <v>13</v>
      </c>
      <c r="L81">
        <v>2</v>
      </c>
      <c r="M81" t="s">
        <v>14</v>
      </c>
      <c r="N81" t="s">
        <v>1124</v>
      </c>
      <c r="O81"/>
      <c r="P81">
        <v>2</v>
      </c>
      <c r="Q81" t="s">
        <v>1125</v>
      </c>
    </row>
    <row r="82" spans="7:17" hidden="1" x14ac:dyDescent="0.35">
      <c r="G82" t="s">
        <v>1200</v>
      </c>
      <c r="H82" t="s">
        <v>739</v>
      </c>
      <c r="I82" t="s">
        <v>97</v>
      </c>
      <c r="J82" t="s">
        <v>79</v>
      </c>
      <c r="K82" t="s">
        <v>13</v>
      </c>
      <c r="L82">
        <v>2</v>
      </c>
      <c r="M82" t="s">
        <v>14</v>
      </c>
      <c r="N82" t="s">
        <v>1124</v>
      </c>
      <c r="O82"/>
      <c r="P82">
        <v>2</v>
      </c>
      <c r="Q82" t="s">
        <v>1125</v>
      </c>
    </row>
    <row r="83" spans="7:17" hidden="1" x14ac:dyDescent="0.35">
      <c r="G83" t="s">
        <v>1201</v>
      </c>
      <c r="H83" t="s">
        <v>740</v>
      </c>
      <c r="I83" t="s">
        <v>98</v>
      </c>
      <c r="J83" t="s">
        <v>79</v>
      </c>
      <c r="K83" t="s">
        <v>13</v>
      </c>
      <c r="L83">
        <v>1</v>
      </c>
      <c r="M83" t="s">
        <v>14</v>
      </c>
      <c r="N83" t="s">
        <v>1124</v>
      </c>
      <c r="O83"/>
      <c r="P83">
        <v>1</v>
      </c>
      <c r="Q83" t="s">
        <v>1125</v>
      </c>
    </row>
    <row r="84" spans="7:17" hidden="1" x14ac:dyDescent="0.35">
      <c r="G84" t="s">
        <v>1202</v>
      </c>
      <c r="H84" t="s">
        <v>99</v>
      </c>
      <c r="I84" t="s">
        <v>100</v>
      </c>
      <c r="J84" t="s">
        <v>79</v>
      </c>
      <c r="K84" t="s">
        <v>13</v>
      </c>
      <c r="L84">
        <v>4</v>
      </c>
      <c r="M84" t="s">
        <v>14</v>
      </c>
      <c r="N84" t="s">
        <v>1124</v>
      </c>
      <c r="O84"/>
      <c r="P84">
        <v>4</v>
      </c>
      <c r="Q84" t="s">
        <v>1125</v>
      </c>
    </row>
    <row r="85" spans="7:17" hidden="1" x14ac:dyDescent="0.35">
      <c r="G85" t="s">
        <v>1203</v>
      </c>
      <c r="H85" t="s">
        <v>101</v>
      </c>
      <c r="I85" t="s">
        <v>102</v>
      </c>
      <c r="J85" t="s">
        <v>79</v>
      </c>
      <c r="K85" t="s">
        <v>13</v>
      </c>
      <c r="L85">
        <v>2</v>
      </c>
      <c r="M85" t="s">
        <v>14</v>
      </c>
      <c r="N85" t="s">
        <v>1124</v>
      </c>
      <c r="O85"/>
      <c r="P85">
        <v>2</v>
      </c>
      <c r="Q85" t="s">
        <v>1125</v>
      </c>
    </row>
    <row r="86" spans="7:17" hidden="1" x14ac:dyDescent="0.35">
      <c r="G86" t="s">
        <v>1204</v>
      </c>
      <c r="H86" t="s">
        <v>741</v>
      </c>
      <c r="I86" t="s">
        <v>1039</v>
      </c>
      <c r="J86" t="s">
        <v>79</v>
      </c>
      <c r="K86" t="s">
        <v>13</v>
      </c>
      <c r="L86">
        <v>144</v>
      </c>
      <c r="M86" t="s">
        <v>14</v>
      </c>
      <c r="N86" t="s">
        <v>1124</v>
      </c>
      <c r="O86"/>
      <c r="P86">
        <v>144</v>
      </c>
      <c r="Q86" t="s">
        <v>1125</v>
      </c>
    </row>
    <row r="87" spans="7:17" hidden="1" x14ac:dyDescent="0.35">
      <c r="G87" t="s">
        <v>1205</v>
      </c>
      <c r="H87" t="s">
        <v>742</v>
      </c>
      <c r="I87" t="s">
        <v>103</v>
      </c>
      <c r="J87" t="s">
        <v>79</v>
      </c>
      <c r="K87" t="s">
        <v>13</v>
      </c>
      <c r="L87">
        <v>120</v>
      </c>
      <c r="M87" t="s">
        <v>14</v>
      </c>
      <c r="N87" t="s">
        <v>1124</v>
      </c>
      <c r="O87"/>
      <c r="P87">
        <v>120</v>
      </c>
      <c r="Q87" t="s">
        <v>1125</v>
      </c>
    </row>
    <row r="88" spans="7:17" hidden="1" x14ac:dyDescent="0.35">
      <c r="G88" t="s">
        <v>1206</v>
      </c>
      <c r="H88" t="s">
        <v>104</v>
      </c>
      <c r="I88" t="s">
        <v>1040</v>
      </c>
      <c r="J88" t="s">
        <v>79</v>
      </c>
      <c r="K88" t="s">
        <v>13</v>
      </c>
      <c r="L88">
        <v>1</v>
      </c>
      <c r="M88" t="s">
        <v>14</v>
      </c>
      <c r="N88" t="s">
        <v>1124</v>
      </c>
      <c r="O88"/>
      <c r="P88">
        <v>1</v>
      </c>
      <c r="Q88" t="s">
        <v>1125</v>
      </c>
    </row>
    <row r="89" spans="7:17" hidden="1" x14ac:dyDescent="0.35">
      <c r="G89" t="s">
        <v>1207</v>
      </c>
      <c r="H89" t="s">
        <v>743</v>
      </c>
      <c r="I89" t="s">
        <v>105</v>
      </c>
      <c r="J89" t="s">
        <v>79</v>
      </c>
      <c r="K89" t="s">
        <v>13</v>
      </c>
      <c r="L89">
        <v>14</v>
      </c>
      <c r="M89" t="s">
        <v>14</v>
      </c>
      <c r="N89" t="s">
        <v>1124</v>
      </c>
      <c r="O89"/>
      <c r="P89">
        <v>14</v>
      </c>
      <c r="Q89" t="s">
        <v>1125</v>
      </c>
    </row>
    <row r="90" spans="7:17" hidden="1" x14ac:dyDescent="0.35">
      <c r="G90" t="s">
        <v>1208</v>
      </c>
      <c r="H90" t="s">
        <v>743</v>
      </c>
      <c r="I90" t="s">
        <v>106</v>
      </c>
      <c r="J90" t="s">
        <v>79</v>
      </c>
      <c r="K90" t="s">
        <v>13</v>
      </c>
      <c r="L90">
        <v>3</v>
      </c>
      <c r="M90" t="s">
        <v>14</v>
      </c>
      <c r="N90" t="s">
        <v>1124</v>
      </c>
      <c r="O90"/>
      <c r="P90">
        <v>3</v>
      </c>
      <c r="Q90" t="s">
        <v>1125</v>
      </c>
    </row>
    <row r="91" spans="7:17" hidden="1" x14ac:dyDescent="0.35">
      <c r="G91" t="s">
        <v>1209</v>
      </c>
      <c r="H91" t="s">
        <v>743</v>
      </c>
      <c r="I91" t="s">
        <v>107</v>
      </c>
      <c r="J91" t="s">
        <v>79</v>
      </c>
      <c r="K91" t="s">
        <v>13</v>
      </c>
      <c r="L91">
        <v>3</v>
      </c>
      <c r="M91" t="s">
        <v>14</v>
      </c>
      <c r="N91" t="s">
        <v>1124</v>
      </c>
      <c r="O91"/>
      <c r="P91">
        <v>3</v>
      </c>
      <c r="Q91" t="s">
        <v>1125</v>
      </c>
    </row>
    <row r="92" spans="7:17" hidden="1" x14ac:dyDescent="0.35">
      <c r="G92" t="s">
        <v>1210</v>
      </c>
      <c r="H92" t="s">
        <v>744</v>
      </c>
      <c r="I92" t="s">
        <v>34</v>
      </c>
      <c r="J92" t="s">
        <v>79</v>
      </c>
      <c r="K92" t="s">
        <v>13</v>
      </c>
      <c r="L92">
        <v>1</v>
      </c>
      <c r="M92" t="s">
        <v>14</v>
      </c>
      <c r="N92" t="s">
        <v>1124</v>
      </c>
      <c r="O92"/>
      <c r="P92">
        <v>1</v>
      </c>
      <c r="Q92" t="s">
        <v>1125</v>
      </c>
    </row>
    <row r="93" spans="7:17" hidden="1" x14ac:dyDescent="0.35">
      <c r="G93" t="s">
        <v>1211</v>
      </c>
      <c r="H93" t="s">
        <v>745</v>
      </c>
      <c r="I93" t="s">
        <v>1038</v>
      </c>
      <c r="J93" t="s">
        <v>79</v>
      </c>
      <c r="K93" t="s">
        <v>13</v>
      </c>
      <c r="L93">
        <v>3</v>
      </c>
      <c r="M93" t="s">
        <v>14</v>
      </c>
      <c r="N93" t="s">
        <v>1124</v>
      </c>
      <c r="O93"/>
      <c r="P93">
        <v>3</v>
      </c>
      <c r="Q93" t="s">
        <v>1125</v>
      </c>
    </row>
    <row r="94" spans="7:17" hidden="1" x14ac:dyDescent="0.35">
      <c r="G94" t="s">
        <v>1212</v>
      </c>
      <c r="H94" t="s">
        <v>746</v>
      </c>
      <c r="I94" t="s">
        <v>108</v>
      </c>
      <c r="J94" t="s">
        <v>79</v>
      </c>
      <c r="K94" t="s">
        <v>49</v>
      </c>
      <c r="L94">
        <v>1</v>
      </c>
      <c r="M94" t="s">
        <v>14</v>
      </c>
      <c r="N94" t="s">
        <v>1124</v>
      </c>
      <c r="O94"/>
      <c r="P94">
        <v>1</v>
      </c>
      <c r="Q94" t="s">
        <v>1125</v>
      </c>
    </row>
    <row r="95" spans="7:17" x14ac:dyDescent="0.35">
      <c r="G95" s="15" t="s">
        <v>1213</v>
      </c>
      <c r="H95" s="15" t="s">
        <v>10</v>
      </c>
      <c r="I95" s="15" t="s">
        <v>11</v>
      </c>
      <c r="J95" s="15" t="s">
        <v>109</v>
      </c>
      <c r="K95" s="15" t="s">
        <v>13</v>
      </c>
      <c r="L95" s="15">
        <v>20</v>
      </c>
      <c r="M95" s="15" t="s">
        <v>14</v>
      </c>
      <c r="N95" s="15" t="s">
        <v>1124</v>
      </c>
      <c r="O95" s="15"/>
      <c r="P95" s="15">
        <v>20</v>
      </c>
      <c r="Q95" s="15" t="s">
        <v>1125</v>
      </c>
    </row>
    <row r="96" spans="7:17" x14ac:dyDescent="0.35">
      <c r="G96" s="15" t="s">
        <v>1214</v>
      </c>
      <c r="H96" s="15" t="s">
        <v>15</v>
      </c>
      <c r="I96" s="15" t="s">
        <v>16</v>
      </c>
      <c r="J96" s="15" t="s">
        <v>109</v>
      </c>
      <c r="K96" s="15" t="s">
        <v>13</v>
      </c>
      <c r="L96" s="15">
        <v>28</v>
      </c>
      <c r="M96" s="15" t="s">
        <v>14</v>
      </c>
      <c r="N96" s="15" t="s">
        <v>1124</v>
      </c>
      <c r="O96" s="15"/>
      <c r="P96" s="15">
        <v>28</v>
      </c>
      <c r="Q96" s="15" t="s">
        <v>1125</v>
      </c>
    </row>
    <row r="97" spans="7:17" x14ac:dyDescent="0.35">
      <c r="G97" s="15" t="s">
        <v>1215</v>
      </c>
      <c r="H97" s="15" t="s">
        <v>17</v>
      </c>
      <c r="I97" s="15" t="s">
        <v>18</v>
      </c>
      <c r="J97" s="15" t="s">
        <v>109</v>
      </c>
      <c r="K97" s="15" t="s">
        <v>13</v>
      </c>
      <c r="L97" s="15">
        <v>32</v>
      </c>
      <c r="M97" s="15" t="s">
        <v>14</v>
      </c>
      <c r="N97" s="15" t="s">
        <v>1124</v>
      </c>
      <c r="O97" s="15"/>
      <c r="P97" s="15">
        <v>32</v>
      </c>
      <c r="Q97" s="15" t="s">
        <v>1125</v>
      </c>
    </row>
    <row r="98" spans="7:17" x14ac:dyDescent="0.35">
      <c r="G98" s="15" t="s">
        <v>1216</v>
      </c>
      <c r="H98" s="15" t="s">
        <v>747</v>
      </c>
      <c r="I98" s="15" t="s">
        <v>39</v>
      </c>
      <c r="J98" s="15" t="s">
        <v>109</v>
      </c>
      <c r="K98" s="15" t="s">
        <v>13</v>
      </c>
      <c r="L98" s="15">
        <v>11</v>
      </c>
      <c r="M98" s="15" t="s">
        <v>14</v>
      </c>
      <c r="N98" s="15" t="s">
        <v>1124</v>
      </c>
      <c r="O98" s="15"/>
      <c r="P98" s="15">
        <v>11</v>
      </c>
      <c r="Q98" s="15" t="s">
        <v>1125</v>
      </c>
    </row>
    <row r="99" spans="7:17" x14ac:dyDescent="0.35">
      <c r="G99" s="15" t="s">
        <v>1217</v>
      </c>
      <c r="H99" s="15" t="s">
        <v>36</v>
      </c>
      <c r="I99" s="15" t="s">
        <v>37</v>
      </c>
      <c r="J99" s="15" t="s">
        <v>109</v>
      </c>
      <c r="K99" s="15" t="s">
        <v>13</v>
      </c>
      <c r="L99" s="15">
        <v>4</v>
      </c>
      <c r="M99" s="15" t="s">
        <v>14</v>
      </c>
      <c r="N99" s="15" t="s">
        <v>1124</v>
      </c>
      <c r="O99" s="15"/>
      <c r="P99" s="15">
        <v>4</v>
      </c>
      <c r="Q99" s="15" t="s">
        <v>1125</v>
      </c>
    </row>
    <row r="100" spans="7:17" x14ac:dyDescent="0.35">
      <c r="G100" s="15" t="s">
        <v>1218</v>
      </c>
      <c r="H100" s="15" t="s">
        <v>748</v>
      </c>
      <c r="I100" s="15" t="s">
        <v>110</v>
      </c>
      <c r="J100" s="15" t="s">
        <v>109</v>
      </c>
      <c r="K100" s="15" t="s">
        <v>13</v>
      </c>
      <c r="L100" s="15">
        <v>3</v>
      </c>
      <c r="M100" s="15" t="s">
        <v>14</v>
      </c>
      <c r="N100" s="15" t="s">
        <v>1124</v>
      </c>
      <c r="O100" s="15"/>
      <c r="P100" s="15">
        <v>3</v>
      </c>
      <c r="Q100" s="15" t="s">
        <v>1125</v>
      </c>
    </row>
    <row r="101" spans="7:17" x14ac:dyDescent="0.35">
      <c r="G101" s="15" t="s">
        <v>1219</v>
      </c>
      <c r="H101" s="15" t="s">
        <v>111</v>
      </c>
      <c r="I101" s="15" t="s">
        <v>112</v>
      </c>
      <c r="J101" s="15" t="s">
        <v>109</v>
      </c>
      <c r="K101" s="15" t="s">
        <v>13</v>
      </c>
      <c r="L101" s="15">
        <v>1</v>
      </c>
      <c r="M101" s="15" t="s">
        <v>14</v>
      </c>
      <c r="N101" s="15" t="s">
        <v>1124</v>
      </c>
      <c r="O101" s="15"/>
      <c r="P101" s="15">
        <v>1</v>
      </c>
      <c r="Q101" s="15" t="s">
        <v>1125</v>
      </c>
    </row>
    <row r="102" spans="7:17" x14ac:dyDescent="0.35">
      <c r="G102" s="15" t="s">
        <v>1220</v>
      </c>
      <c r="H102" s="15" t="s">
        <v>113</v>
      </c>
      <c r="I102" s="15" t="s">
        <v>114</v>
      </c>
      <c r="J102" s="15" t="s">
        <v>109</v>
      </c>
      <c r="K102" s="15" t="s">
        <v>13</v>
      </c>
      <c r="L102" s="15">
        <v>1</v>
      </c>
      <c r="M102" s="15" t="s">
        <v>14</v>
      </c>
      <c r="N102" s="15" t="s">
        <v>1124</v>
      </c>
      <c r="O102" s="15"/>
      <c r="P102" s="15">
        <v>1</v>
      </c>
      <c r="Q102" s="15" t="s">
        <v>1125</v>
      </c>
    </row>
    <row r="103" spans="7:17" x14ac:dyDescent="0.35">
      <c r="G103" s="15" t="s">
        <v>1221</v>
      </c>
      <c r="H103" s="15" t="s">
        <v>29</v>
      </c>
      <c r="I103" s="15" t="s">
        <v>30</v>
      </c>
      <c r="J103" s="15" t="s">
        <v>109</v>
      </c>
      <c r="K103" s="15" t="s">
        <v>13</v>
      </c>
      <c r="L103" s="15">
        <v>15</v>
      </c>
      <c r="M103" s="15" t="s">
        <v>14</v>
      </c>
      <c r="N103" s="15" t="s">
        <v>1124</v>
      </c>
      <c r="O103" s="15"/>
      <c r="P103" s="15">
        <v>15</v>
      </c>
      <c r="Q103" s="15" t="s">
        <v>1125</v>
      </c>
    </row>
    <row r="104" spans="7:17" x14ac:dyDescent="0.35">
      <c r="G104" s="15" t="s">
        <v>1222</v>
      </c>
      <c r="H104" s="15" t="s">
        <v>115</v>
      </c>
      <c r="I104" s="15" t="s">
        <v>1025</v>
      </c>
      <c r="J104" s="15" t="s">
        <v>109</v>
      </c>
      <c r="K104" s="15" t="s">
        <v>13</v>
      </c>
      <c r="L104" s="15">
        <v>14</v>
      </c>
      <c r="M104" s="15" t="s">
        <v>14</v>
      </c>
      <c r="N104" s="15" t="s">
        <v>1124</v>
      </c>
      <c r="O104" s="15"/>
      <c r="P104" s="15">
        <v>14</v>
      </c>
      <c r="Q104" s="15" t="s">
        <v>1125</v>
      </c>
    </row>
    <row r="105" spans="7:17" x14ac:dyDescent="0.35">
      <c r="G105" s="15" t="s">
        <v>1223</v>
      </c>
      <c r="H105" s="15" t="s">
        <v>17</v>
      </c>
      <c r="I105" s="15" t="s">
        <v>18</v>
      </c>
      <c r="J105" s="15" t="s">
        <v>109</v>
      </c>
      <c r="K105" s="15" t="s">
        <v>13</v>
      </c>
      <c r="L105" s="15">
        <v>32</v>
      </c>
      <c r="M105" s="15" t="s">
        <v>14</v>
      </c>
      <c r="N105" s="15" t="s">
        <v>1124</v>
      </c>
      <c r="O105" s="15"/>
      <c r="P105" s="15">
        <v>32</v>
      </c>
      <c r="Q105" s="15" t="s">
        <v>1125</v>
      </c>
    </row>
    <row r="106" spans="7:17" x14ac:dyDescent="0.35">
      <c r="G106" s="15" t="s">
        <v>1224</v>
      </c>
      <c r="H106" s="15" t="s">
        <v>31</v>
      </c>
      <c r="I106" s="15" t="s">
        <v>32</v>
      </c>
      <c r="J106" s="15" t="s">
        <v>109</v>
      </c>
      <c r="K106" s="15" t="s">
        <v>13</v>
      </c>
      <c r="L106" s="15">
        <v>4</v>
      </c>
      <c r="M106" s="15" t="s">
        <v>14</v>
      </c>
      <c r="N106" s="15" t="s">
        <v>1124</v>
      </c>
      <c r="O106" s="15"/>
      <c r="P106" s="15">
        <v>4</v>
      </c>
      <c r="Q106" s="15" t="s">
        <v>1125</v>
      </c>
    </row>
    <row r="107" spans="7:17" x14ac:dyDescent="0.35">
      <c r="G107" s="15" t="s">
        <v>1225</v>
      </c>
      <c r="H107" s="15" t="s">
        <v>116</v>
      </c>
      <c r="I107" s="15" t="s">
        <v>1041</v>
      </c>
      <c r="J107" s="15" t="s">
        <v>109</v>
      </c>
      <c r="K107" s="15" t="s">
        <v>13</v>
      </c>
      <c r="L107" s="15">
        <v>8</v>
      </c>
      <c r="M107" s="15" t="s">
        <v>14</v>
      </c>
      <c r="N107" s="15" t="s">
        <v>1124</v>
      </c>
      <c r="O107" s="15"/>
      <c r="P107" s="15">
        <v>8</v>
      </c>
      <c r="Q107" s="15" t="s">
        <v>1125</v>
      </c>
    </row>
    <row r="108" spans="7:17" x14ac:dyDescent="0.35">
      <c r="G108" s="15" t="s">
        <v>1226</v>
      </c>
      <c r="H108" s="15" t="s">
        <v>35</v>
      </c>
      <c r="I108" s="15" t="s">
        <v>1042</v>
      </c>
      <c r="J108" s="15" t="s">
        <v>109</v>
      </c>
      <c r="K108" s="15" t="s">
        <v>13</v>
      </c>
      <c r="L108" s="15">
        <v>1</v>
      </c>
      <c r="M108" s="15" t="s">
        <v>14</v>
      </c>
      <c r="N108" s="15" t="s">
        <v>1124</v>
      </c>
      <c r="O108" s="15"/>
      <c r="P108" s="15">
        <v>1</v>
      </c>
      <c r="Q108" s="15" t="s">
        <v>1125</v>
      </c>
    </row>
    <row r="109" spans="7:17" x14ac:dyDescent="0.35">
      <c r="G109" s="15" t="s">
        <v>1227</v>
      </c>
      <c r="H109" s="15" t="s">
        <v>117</v>
      </c>
      <c r="I109" s="15" t="s">
        <v>118</v>
      </c>
      <c r="J109" s="15" t="s">
        <v>109</v>
      </c>
      <c r="K109" s="15" t="s">
        <v>13</v>
      </c>
      <c r="L109" s="15">
        <v>2</v>
      </c>
      <c r="M109" s="15" t="s">
        <v>14</v>
      </c>
      <c r="N109" s="15" t="s">
        <v>1124</v>
      </c>
      <c r="O109" s="15"/>
      <c r="P109" s="15">
        <v>2</v>
      </c>
      <c r="Q109" s="15" t="s">
        <v>1125</v>
      </c>
    </row>
    <row r="110" spans="7:17" x14ac:dyDescent="0.35">
      <c r="G110" s="15" t="s">
        <v>1228</v>
      </c>
      <c r="H110" s="15" t="s">
        <v>40</v>
      </c>
      <c r="I110" s="15" t="s">
        <v>119</v>
      </c>
      <c r="J110" s="15" t="s">
        <v>109</v>
      </c>
      <c r="K110" s="15" t="s">
        <v>13</v>
      </c>
      <c r="L110" s="15">
        <v>2</v>
      </c>
      <c r="M110" s="15" t="s">
        <v>14</v>
      </c>
      <c r="N110" s="15" t="s">
        <v>1124</v>
      </c>
      <c r="O110" s="15"/>
      <c r="P110" s="15">
        <v>2</v>
      </c>
      <c r="Q110" s="15" t="s">
        <v>1125</v>
      </c>
    </row>
    <row r="111" spans="7:17" x14ac:dyDescent="0.35">
      <c r="G111" s="15" t="s">
        <v>1229</v>
      </c>
      <c r="H111" s="15" t="s">
        <v>115</v>
      </c>
      <c r="I111" s="15" t="s">
        <v>120</v>
      </c>
      <c r="J111" s="15" t="s">
        <v>109</v>
      </c>
      <c r="K111" s="15" t="s">
        <v>13</v>
      </c>
      <c r="L111" s="15">
        <v>1</v>
      </c>
      <c r="M111" s="15" t="s">
        <v>14</v>
      </c>
      <c r="N111" s="15" t="s">
        <v>1124</v>
      </c>
      <c r="O111" s="15"/>
      <c r="P111" s="15">
        <v>1</v>
      </c>
      <c r="Q111" s="15" t="s">
        <v>1125</v>
      </c>
    </row>
    <row r="112" spans="7:17" x14ac:dyDescent="0.35">
      <c r="G112" s="15" t="s">
        <v>1230</v>
      </c>
      <c r="H112" s="15" t="s">
        <v>43</v>
      </c>
      <c r="I112" s="15" t="s">
        <v>44</v>
      </c>
      <c r="J112" s="15" t="s">
        <v>109</v>
      </c>
      <c r="K112" s="15" t="s">
        <v>13</v>
      </c>
      <c r="L112" s="15">
        <v>1</v>
      </c>
      <c r="M112" s="15" t="s">
        <v>14</v>
      </c>
      <c r="N112" s="15" t="s">
        <v>1124</v>
      </c>
      <c r="O112" s="15"/>
      <c r="P112" s="15">
        <v>1</v>
      </c>
      <c r="Q112" s="15" t="s">
        <v>1125</v>
      </c>
    </row>
    <row r="113" spans="7:17" x14ac:dyDescent="0.35">
      <c r="G113" s="15" t="s">
        <v>1231</v>
      </c>
      <c r="H113" s="15" t="s">
        <v>121</v>
      </c>
      <c r="I113" s="15" t="s">
        <v>122</v>
      </c>
      <c r="J113" s="15" t="s">
        <v>109</v>
      </c>
      <c r="K113" s="15" t="s">
        <v>13</v>
      </c>
      <c r="L113" s="15">
        <v>12</v>
      </c>
      <c r="M113" s="15" t="s">
        <v>14</v>
      </c>
      <c r="N113" s="15" t="s">
        <v>1124</v>
      </c>
      <c r="O113" s="15"/>
      <c r="P113" s="15">
        <v>12</v>
      </c>
      <c r="Q113" s="15" t="s">
        <v>1125</v>
      </c>
    </row>
    <row r="114" spans="7:17" x14ac:dyDescent="0.35">
      <c r="G114" s="15" t="s">
        <v>1232</v>
      </c>
      <c r="H114" s="15" t="s">
        <v>123</v>
      </c>
      <c r="I114" s="15" t="s">
        <v>124</v>
      </c>
      <c r="J114" s="15" t="s">
        <v>109</v>
      </c>
      <c r="K114" s="15" t="s">
        <v>13</v>
      </c>
      <c r="L114" s="15">
        <v>2</v>
      </c>
      <c r="M114" s="15" t="s">
        <v>14</v>
      </c>
      <c r="N114" s="15" t="s">
        <v>1124</v>
      </c>
      <c r="O114" s="15"/>
      <c r="P114" s="15">
        <v>2</v>
      </c>
      <c r="Q114" s="15" t="s">
        <v>1125</v>
      </c>
    </row>
    <row r="115" spans="7:17" x14ac:dyDescent="0.35">
      <c r="G115" s="15" t="s">
        <v>1233</v>
      </c>
      <c r="H115" s="15" t="s">
        <v>125</v>
      </c>
      <c r="I115" s="15" t="s">
        <v>124</v>
      </c>
      <c r="J115" s="15" t="s">
        <v>109</v>
      </c>
      <c r="K115" s="15" t="s">
        <v>13</v>
      </c>
      <c r="L115" s="15">
        <v>3</v>
      </c>
      <c r="M115" s="15" t="s">
        <v>14</v>
      </c>
      <c r="N115" s="15" t="s">
        <v>1124</v>
      </c>
      <c r="O115" s="15"/>
      <c r="P115" s="15">
        <v>3</v>
      </c>
      <c r="Q115" s="15" t="s">
        <v>1125</v>
      </c>
    </row>
    <row r="116" spans="7:17" x14ac:dyDescent="0.35">
      <c r="G116" s="15" t="s">
        <v>1234</v>
      </c>
      <c r="H116" s="15" t="s">
        <v>749</v>
      </c>
      <c r="I116" s="15" t="s">
        <v>126</v>
      </c>
      <c r="J116" s="15" t="s">
        <v>109</v>
      </c>
      <c r="K116" s="15" t="s">
        <v>13</v>
      </c>
      <c r="L116" s="15">
        <v>5</v>
      </c>
      <c r="M116" s="15" t="s">
        <v>14</v>
      </c>
      <c r="N116" s="15" t="s">
        <v>1124</v>
      </c>
      <c r="O116" s="15"/>
      <c r="P116" s="15">
        <v>5</v>
      </c>
      <c r="Q116" s="15" t="s">
        <v>1125</v>
      </c>
    </row>
    <row r="117" spans="7:17" x14ac:dyDescent="0.35">
      <c r="G117" s="15" t="s">
        <v>1235</v>
      </c>
      <c r="H117" s="15" t="s">
        <v>750</v>
      </c>
      <c r="I117" s="15" t="s">
        <v>127</v>
      </c>
      <c r="J117" s="15" t="s">
        <v>109</v>
      </c>
      <c r="K117" s="15" t="s">
        <v>13</v>
      </c>
      <c r="L117" s="15">
        <v>10</v>
      </c>
      <c r="M117" s="15" t="s">
        <v>14</v>
      </c>
      <c r="N117" s="15" t="s">
        <v>1124</v>
      </c>
      <c r="O117" s="15"/>
      <c r="P117" s="15">
        <v>10</v>
      </c>
      <c r="Q117" s="15" t="s">
        <v>1125</v>
      </c>
    </row>
    <row r="118" spans="7:17" x14ac:dyDescent="0.35">
      <c r="G118" s="15" t="s">
        <v>1236</v>
      </c>
      <c r="H118" s="15" t="s">
        <v>128</v>
      </c>
      <c r="I118" s="15" t="s">
        <v>129</v>
      </c>
      <c r="J118" s="15" t="s">
        <v>109</v>
      </c>
      <c r="K118" s="15" t="s">
        <v>13</v>
      </c>
      <c r="L118" s="15">
        <v>4</v>
      </c>
      <c r="M118" s="15" t="s">
        <v>14</v>
      </c>
      <c r="N118" s="15" t="s">
        <v>1124</v>
      </c>
      <c r="O118" s="15"/>
      <c r="P118" s="15">
        <v>4</v>
      </c>
      <c r="Q118" s="15" t="s">
        <v>1125</v>
      </c>
    </row>
    <row r="119" spans="7:17" x14ac:dyDescent="0.35">
      <c r="G119" s="15" t="s">
        <v>1237</v>
      </c>
      <c r="H119" s="15" t="s">
        <v>59</v>
      </c>
      <c r="I119" s="15" t="s">
        <v>58</v>
      </c>
      <c r="J119" s="15" t="s">
        <v>109</v>
      </c>
      <c r="K119" s="15" t="s">
        <v>13</v>
      </c>
      <c r="L119" s="15">
        <v>14</v>
      </c>
      <c r="M119" s="15" t="s">
        <v>14</v>
      </c>
      <c r="N119" s="15" t="s">
        <v>1124</v>
      </c>
      <c r="O119" s="15"/>
      <c r="P119" s="15">
        <v>14</v>
      </c>
      <c r="Q119" s="15" t="s">
        <v>1125</v>
      </c>
    </row>
    <row r="120" spans="7:17" x14ac:dyDescent="0.35">
      <c r="G120" s="15" t="s">
        <v>1238</v>
      </c>
      <c r="H120" s="15" t="s">
        <v>130</v>
      </c>
      <c r="I120" s="15" t="s">
        <v>60</v>
      </c>
      <c r="J120" s="15" t="s">
        <v>109</v>
      </c>
      <c r="K120" s="15" t="s">
        <v>13</v>
      </c>
      <c r="L120" s="15">
        <v>20</v>
      </c>
      <c r="M120" s="15" t="s">
        <v>14</v>
      </c>
      <c r="N120" s="15" t="s">
        <v>1124</v>
      </c>
      <c r="O120" s="15"/>
      <c r="P120" s="15">
        <v>20</v>
      </c>
      <c r="Q120" s="15" t="s">
        <v>1125</v>
      </c>
    </row>
    <row r="121" spans="7:17" x14ac:dyDescent="0.35">
      <c r="G121" s="15" t="s">
        <v>1239</v>
      </c>
      <c r="H121" s="15" t="s">
        <v>131</v>
      </c>
      <c r="I121" s="15" t="s">
        <v>132</v>
      </c>
      <c r="J121" s="15" t="s">
        <v>109</v>
      </c>
      <c r="K121" s="15" t="s">
        <v>13</v>
      </c>
      <c r="L121" s="15">
        <v>10</v>
      </c>
      <c r="M121" s="15" t="s">
        <v>14</v>
      </c>
      <c r="N121" s="15" t="s">
        <v>1124</v>
      </c>
      <c r="O121" s="15"/>
      <c r="P121" s="15">
        <v>10</v>
      </c>
      <c r="Q121" s="15" t="s">
        <v>1125</v>
      </c>
    </row>
    <row r="122" spans="7:17" x14ac:dyDescent="0.35">
      <c r="G122" s="15" t="s">
        <v>1240</v>
      </c>
      <c r="H122" s="15" t="s">
        <v>133</v>
      </c>
      <c r="I122" s="15" t="s">
        <v>65</v>
      </c>
      <c r="J122" s="15" t="s">
        <v>109</v>
      </c>
      <c r="K122" s="15" t="s">
        <v>13</v>
      </c>
      <c r="L122" s="15">
        <v>3</v>
      </c>
      <c r="M122" s="15" t="s">
        <v>14</v>
      </c>
      <c r="N122" s="15" t="s">
        <v>1124</v>
      </c>
      <c r="O122" s="15"/>
      <c r="P122" s="15">
        <v>3</v>
      </c>
      <c r="Q122" s="15" t="s">
        <v>1125</v>
      </c>
    </row>
    <row r="123" spans="7:17" x14ac:dyDescent="0.35">
      <c r="G123" s="15" t="s">
        <v>1241</v>
      </c>
      <c r="H123" s="15" t="s">
        <v>134</v>
      </c>
      <c r="I123" s="15" t="s">
        <v>64</v>
      </c>
      <c r="J123" s="15" t="s">
        <v>109</v>
      </c>
      <c r="K123" s="15" t="s">
        <v>13</v>
      </c>
      <c r="L123" s="15">
        <v>5</v>
      </c>
      <c r="M123" s="15" t="s">
        <v>14</v>
      </c>
      <c r="N123" s="15" t="s">
        <v>1124</v>
      </c>
      <c r="O123" s="15"/>
      <c r="P123" s="15">
        <v>5</v>
      </c>
      <c r="Q123" s="15" t="s">
        <v>1125</v>
      </c>
    </row>
    <row r="124" spans="7:17" x14ac:dyDescent="0.35">
      <c r="G124" s="15" t="s">
        <v>1242</v>
      </c>
      <c r="H124" s="15" t="s">
        <v>135</v>
      </c>
      <c r="I124" s="15" t="s">
        <v>136</v>
      </c>
      <c r="J124" s="15" t="s">
        <v>109</v>
      </c>
      <c r="K124" s="15" t="s">
        <v>13</v>
      </c>
      <c r="L124" s="15">
        <v>20</v>
      </c>
      <c r="M124" s="15" t="s">
        <v>14</v>
      </c>
      <c r="N124" s="15" t="s">
        <v>1124</v>
      </c>
      <c r="O124" s="15"/>
      <c r="P124" s="15">
        <v>20</v>
      </c>
      <c r="Q124" s="15" t="s">
        <v>1125</v>
      </c>
    </row>
    <row r="125" spans="7:17" x14ac:dyDescent="0.35">
      <c r="G125" s="15" t="s">
        <v>1243</v>
      </c>
      <c r="H125" s="15" t="s">
        <v>137</v>
      </c>
      <c r="I125" s="15" t="s">
        <v>138</v>
      </c>
      <c r="J125" s="15" t="s">
        <v>109</v>
      </c>
      <c r="K125" s="15" t="s">
        <v>13</v>
      </c>
      <c r="L125" s="15">
        <v>1</v>
      </c>
      <c r="M125" s="15" t="s">
        <v>14</v>
      </c>
      <c r="N125" s="15" t="s">
        <v>1124</v>
      </c>
      <c r="O125" s="15"/>
      <c r="P125" s="15">
        <v>1</v>
      </c>
      <c r="Q125" s="15" t="s">
        <v>1125</v>
      </c>
    </row>
    <row r="126" spans="7:17" x14ac:dyDescent="0.35">
      <c r="G126" s="15" t="s">
        <v>1244</v>
      </c>
      <c r="H126" s="15" t="s">
        <v>139</v>
      </c>
      <c r="I126" s="15" t="s">
        <v>140</v>
      </c>
      <c r="J126" s="15" t="s">
        <v>109</v>
      </c>
      <c r="K126" s="15" t="s">
        <v>13</v>
      </c>
      <c r="L126" s="15">
        <v>1</v>
      </c>
      <c r="M126" s="15" t="s">
        <v>14</v>
      </c>
      <c r="N126" s="15" t="s">
        <v>1124</v>
      </c>
      <c r="O126" s="15"/>
      <c r="P126" s="15">
        <v>1</v>
      </c>
      <c r="Q126" s="15" t="s">
        <v>1125</v>
      </c>
    </row>
    <row r="127" spans="7:17" x14ac:dyDescent="0.35">
      <c r="G127" s="15" t="s">
        <v>1245</v>
      </c>
      <c r="H127" s="15" t="s">
        <v>141</v>
      </c>
      <c r="I127" s="15" t="s">
        <v>142</v>
      </c>
      <c r="J127" s="15" t="s">
        <v>109</v>
      </c>
      <c r="K127" s="15" t="s">
        <v>13</v>
      </c>
      <c r="L127" s="15">
        <v>1</v>
      </c>
      <c r="M127" s="15" t="s">
        <v>14</v>
      </c>
      <c r="N127" s="15" t="s">
        <v>1124</v>
      </c>
      <c r="O127" s="15"/>
      <c r="P127" s="15">
        <v>1</v>
      </c>
      <c r="Q127" s="15" t="s">
        <v>1125</v>
      </c>
    </row>
    <row r="128" spans="7:17" x14ac:dyDescent="0.35">
      <c r="G128" s="15" t="s">
        <v>1246</v>
      </c>
      <c r="H128" s="15" t="s">
        <v>72</v>
      </c>
      <c r="I128" s="15" t="s">
        <v>73</v>
      </c>
      <c r="J128" s="15" t="s">
        <v>109</v>
      </c>
      <c r="K128" s="15" t="s">
        <v>13</v>
      </c>
      <c r="L128" s="15">
        <v>6</v>
      </c>
      <c r="M128" s="15" t="s">
        <v>14</v>
      </c>
      <c r="N128" s="15" t="s">
        <v>1124</v>
      </c>
      <c r="O128" s="15"/>
      <c r="P128" s="15">
        <v>6</v>
      </c>
      <c r="Q128" s="15" t="s">
        <v>1125</v>
      </c>
    </row>
    <row r="129" spans="7:17" x14ac:dyDescent="0.35">
      <c r="G129" s="15" t="s">
        <v>1247</v>
      </c>
      <c r="H129" s="15" t="s">
        <v>143</v>
      </c>
      <c r="I129" s="15" t="s">
        <v>1043</v>
      </c>
      <c r="J129" s="15" t="s">
        <v>109</v>
      </c>
      <c r="K129" s="15" t="s">
        <v>13</v>
      </c>
      <c r="L129" s="15">
        <v>1</v>
      </c>
      <c r="M129" s="15" t="s">
        <v>14</v>
      </c>
      <c r="N129" s="15" t="s">
        <v>1124</v>
      </c>
      <c r="O129" s="15"/>
      <c r="P129" s="15">
        <v>1</v>
      </c>
      <c r="Q129" s="15" t="s">
        <v>1125</v>
      </c>
    </row>
    <row r="130" spans="7:17" x14ac:dyDescent="0.35">
      <c r="G130" s="15" t="s">
        <v>1248</v>
      </c>
      <c r="H130" s="15" t="s">
        <v>144</v>
      </c>
      <c r="I130" s="15" t="s">
        <v>145</v>
      </c>
      <c r="J130" s="15" t="s">
        <v>109</v>
      </c>
      <c r="K130" s="15" t="s">
        <v>13</v>
      </c>
      <c r="L130" s="15">
        <v>1</v>
      </c>
      <c r="M130" s="15" t="s">
        <v>14</v>
      </c>
      <c r="N130" s="15" t="s">
        <v>1124</v>
      </c>
      <c r="O130" s="15"/>
      <c r="P130" s="15">
        <v>1</v>
      </c>
      <c r="Q130" s="15" t="s">
        <v>1125</v>
      </c>
    </row>
    <row r="131" spans="7:17" x14ac:dyDescent="0.35">
      <c r="G131" s="15" t="s">
        <v>1249</v>
      </c>
      <c r="H131" s="15" t="s">
        <v>146</v>
      </c>
      <c r="I131" s="15" t="s">
        <v>1044</v>
      </c>
      <c r="J131" s="15" t="s">
        <v>109</v>
      </c>
      <c r="K131" s="15" t="s">
        <v>13</v>
      </c>
      <c r="L131" s="15">
        <v>10</v>
      </c>
      <c r="M131" s="15" t="s">
        <v>14</v>
      </c>
      <c r="N131" s="15" t="s">
        <v>1124</v>
      </c>
      <c r="O131" s="15"/>
      <c r="P131" s="15">
        <v>10</v>
      </c>
      <c r="Q131" s="15" t="s">
        <v>1125</v>
      </c>
    </row>
    <row r="132" spans="7:17" x14ac:dyDescent="0.35">
      <c r="G132" s="15" t="s">
        <v>1250</v>
      </c>
      <c r="H132" s="15" t="s">
        <v>146</v>
      </c>
      <c r="I132" s="15" t="s">
        <v>1045</v>
      </c>
      <c r="J132" s="15" t="s">
        <v>109</v>
      </c>
      <c r="K132" s="15" t="s">
        <v>13</v>
      </c>
      <c r="L132" s="15">
        <v>10</v>
      </c>
      <c r="M132" s="15" t="s">
        <v>14</v>
      </c>
      <c r="N132" s="15" t="s">
        <v>1124</v>
      </c>
      <c r="O132" s="15"/>
      <c r="P132" s="15">
        <v>10</v>
      </c>
      <c r="Q132" s="15" t="s">
        <v>1125</v>
      </c>
    </row>
    <row r="133" spans="7:17" x14ac:dyDescent="0.35">
      <c r="G133" s="15" t="s">
        <v>1251</v>
      </c>
      <c r="H133" s="15" t="s">
        <v>147</v>
      </c>
      <c r="I133" s="15" t="s">
        <v>148</v>
      </c>
      <c r="J133" s="15" t="s">
        <v>109</v>
      </c>
      <c r="K133" s="15" t="s">
        <v>13</v>
      </c>
      <c r="L133" s="15">
        <v>2</v>
      </c>
      <c r="M133" s="15" t="s">
        <v>14</v>
      </c>
      <c r="N133" s="15" t="s">
        <v>1124</v>
      </c>
      <c r="O133" s="15"/>
      <c r="P133" s="15">
        <v>2</v>
      </c>
      <c r="Q133" s="15" t="s">
        <v>1125</v>
      </c>
    </row>
    <row r="134" spans="7:17" x14ac:dyDescent="0.35">
      <c r="G134" s="15" t="s">
        <v>1252</v>
      </c>
      <c r="H134" s="15" t="s">
        <v>19</v>
      </c>
      <c r="I134" s="15" t="s">
        <v>20</v>
      </c>
      <c r="J134" s="15" t="s">
        <v>109</v>
      </c>
      <c r="K134" s="15" t="s">
        <v>13</v>
      </c>
      <c r="L134" s="15">
        <v>15</v>
      </c>
      <c r="M134" s="15" t="s">
        <v>14</v>
      </c>
      <c r="N134" s="15" t="s">
        <v>1124</v>
      </c>
      <c r="O134" s="15"/>
      <c r="P134" s="15">
        <v>15</v>
      </c>
      <c r="Q134" s="15" t="s">
        <v>1125</v>
      </c>
    </row>
    <row r="135" spans="7:17" x14ac:dyDescent="0.35">
      <c r="G135" s="15" t="s">
        <v>1253</v>
      </c>
      <c r="H135" s="15" t="s">
        <v>149</v>
      </c>
      <c r="I135" s="15" t="s">
        <v>150</v>
      </c>
      <c r="J135" s="15" t="s">
        <v>109</v>
      </c>
      <c r="K135" s="15" t="s">
        <v>13</v>
      </c>
      <c r="L135" s="15">
        <v>8</v>
      </c>
      <c r="M135" s="15" t="s">
        <v>14</v>
      </c>
      <c r="N135" s="15" t="s">
        <v>1124</v>
      </c>
      <c r="O135" s="15"/>
      <c r="P135" s="15">
        <v>8</v>
      </c>
      <c r="Q135" s="15" t="s">
        <v>1125</v>
      </c>
    </row>
    <row r="136" spans="7:17" x14ac:dyDescent="0.35">
      <c r="G136" s="15" t="s">
        <v>1254</v>
      </c>
      <c r="H136" s="15" t="s">
        <v>151</v>
      </c>
      <c r="I136" s="15" t="s">
        <v>1046</v>
      </c>
      <c r="J136" s="15" t="s">
        <v>109</v>
      </c>
      <c r="K136" s="15" t="s">
        <v>13</v>
      </c>
      <c r="L136" s="15">
        <v>8</v>
      </c>
      <c r="M136" s="15" t="s">
        <v>14</v>
      </c>
      <c r="N136" s="15" t="s">
        <v>1124</v>
      </c>
      <c r="O136" s="15"/>
      <c r="P136" s="15">
        <v>8</v>
      </c>
      <c r="Q136" s="15" t="s">
        <v>1125</v>
      </c>
    </row>
    <row r="137" spans="7:17" x14ac:dyDescent="0.35">
      <c r="G137" s="15" t="s">
        <v>1255</v>
      </c>
      <c r="H137" s="15" t="s">
        <v>152</v>
      </c>
      <c r="I137" s="15" t="s">
        <v>1047</v>
      </c>
      <c r="J137" s="15" t="s">
        <v>109</v>
      </c>
      <c r="K137" s="15" t="s">
        <v>13</v>
      </c>
      <c r="L137" s="15">
        <v>2</v>
      </c>
      <c r="M137" s="15" t="s">
        <v>14</v>
      </c>
      <c r="N137" s="15" t="s">
        <v>1124</v>
      </c>
      <c r="O137" s="15"/>
      <c r="P137" s="15">
        <v>2</v>
      </c>
      <c r="Q137" s="15" t="s">
        <v>1125</v>
      </c>
    </row>
    <row r="138" spans="7:17" x14ac:dyDescent="0.35">
      <c r="G138" s="15" t="s">
        <v>1256</v>
      </c>
      <c r="H138" s="15" t="s">
        <v>153</v>
      </c>
      <c r="I138" s="15" t="s">
        <v>154</v>
      </c>
      <c r="J138" s="15" t="s">
        <v>109</v>
      </c>
      <c r="K138" s="15" t="s">
        <v>13</v>
      </c>
      <c r="L138" s="15">
        <v>3</v>
      </c>
      <c r="M138" s="15" t="s">
        <v>14</v>
      </c>
      <c r="N138" s="15" t="s">
        <v>1124</v>
      </c>
      <c r="O138" s="15"/>
      <c r="P138" s="15">
        <v>3</v>
      </c>
      <c r="Q138" s="15" t="s">
        <v>1125</v>
      </c>
    </row>
    <row r="139" spans="7:17" x14ac:dyDescent="0.35">
      <c r="G139" s="15" t="s">
        <v>1257</v>
      </c>
      <c r="H139" s="15" t="s">
        <v>155</v>
      </c>
      <c r="I139" s="15" t="s">
        <v>156</v>
      </c>
      <c r="J139" s="15" t="s">
        <v>109</v>
      </c>
      <c r="K139" s="15" t="s">
        <v>13</v>
      </c>
      <c r="L139" s="15">
        <v>1</v>
      </c>
      <c r="M139" s="15" t="s">
        <v>14</v>
      </c>
      <c r="N139" s="15" t="s">
        <v>1124</v>
      </c>
      <c r="O139" s="15"/>
      <c r="P139" s="15">
        <v>1</v>
      </c>
      <c r="Q139" s="15" t="s">
        <v>1125</v>
      </c>
    </row>
    <row r="140" spans="7:17" x14ac:dyDescent="0.35">
      <c r="G140" s="15" t="s">
        <v>1258</v>
      </c>
      <c r="H140" s="15" t="s">
        <v>157</v>
      </c>
      <c r="I140" s="15" t="s">
        <v>158</v>
      </c>
      <c r="J140" s="15" t="s">
        <v>109</v>
      </c>
      <c r="K140" s="15" t="s">
        <v>13</v>
      </c>
      <c r="L140" s="15">
        <v>1</v>
      </c>
      <c r="M140" s="15" t="s">
        <v>14</v>
      </c>
      <c r="N140" s="15" t="s">
        <v>1124</v>
      </c>
      <c r="O140" s="15"/>
      <c r="P140" s="15">
        <v>1</v>
      </c>
      <c r="Q140" s="15" t="s">
        <v>1125</v>
      </c>
    </row>
    <row r="141" spans="7:17" x14ac:dyDescent="0.35">
      <c r="G141" s="15" t="s">
        <v>1259</v>
      </c>
      <c r="H141" s="15" t="s">
        <v>159</v>
      </c>
      <c r="I141" s="15" t="s">
        <v>160</v>
      </c>
      <c r="J141" s="15" t="s">
        <v>109</v>
      </c>
      <c r="K141" s="15" t="s">
        <v>13</v>
      </c>
      <c r="L141" s="15">
        <v>2</v>
      </c>
      <c r="M141" s="15" t="s">
        <v>14</v>
      </c>
      <c r="N141" s="15" t="s">
        <v>1124</v>
      </c>
      <c r="O141" s="15"/>
      <c r="P141" s="15">
        <v>2</v>
      </c>
      <c r="Q141" s="15" t="s">
        <v>1125</v>
      </c>
    </row>
    <row r="142" spans="7:17" x14ac:dyDescent="0.35">
      <c r="G142" s="15" t="s">
        <v>1260</v>
      </c>
      <c r="H142" s="15" t="s">
        <v>161</v>
      </c>
      <c r="I142" s="15" t="s">
        <v>1048</v>
      </c>
      <c r="J142" s="15" t="s">
        <v>109</v>
      </c>
      <c r="K142" s="15" t="s">
        <v>13</v>
      </c>
      <c r="L142" s="15">
        <v>2</v>
      </c>
      <c r="M142" s="15" t="s">
        <v>14</v>
      </c>
      <c r="N142" s="15" t="s">
        <v>1124</v>
      </c>
      <c r="O142" s="15"/>
      <c r="P142" s="15">
        <v>2</v>
      </c>
      <c r="Q142" s="15" t="s">
        <v>1125</v>
      </c>
    </row>
    <row r="143" spans="7:17" x14ac:dyDescent="0.35">
      <c r="G143" s="15" t="s">
        <v>1261</v>
      </c>
      <c r="H143" s="15" t="s">
        <v>162</v>
      </c>
      <c r="I143" s="15" t="s">
        <v>163</v>
      </c>
      <c r="J143" s="15" t="s">
        <v>109</v>
      </c>
      <c r="K143" s="15" t="s">
        <v>13</v>
      </c>
      <c r="L143" s="15">
        <v>1</v>
      </c>
      <c r="M143" s="15" t="s">
        <v>14</v>
      </c>
      <c r="N143" s="15" t="s">
        <v>1124</v>
      </c>
      <c r="O143" s="15"/>
      <c r="P143" s="15">
        <v>1</v>
      </c>
      <c r="Q143" s="15" t="s">
        <v>1125</v>
      </c>
    </row>
    <row r="144" spans="7:17" x14ac:dyDescent="0.35">
      <c r="G144" s="15" t="s">
        <v>1262</v>
      </c>
      <c r="H144" s="15" t="s">
        <v>164</v>
      </c>
      <c r="I144" s="15" t="s">
        <v>165</v>
      </c>
      <c r="J144" s="15" t="s">
        <v>109</v>
      </c>
      <c r="K144" s="15" t="s">
        <v>13</v>
      </c>
      <c r="L144" s="15">
        <v>17</v>
      </c>
      <c r="M144" s="15" t="s">
        <v>14</v>
      </c>
      <c r="N144" s="15" t="s">
        <v>1124</v>
      </c>
      <c r="O144" s="15"/>
      <c r="P144" s="15">
        <v>17</v>
      </c>
      <c r="Q144" s="15" t="s">
        <v>1125</v>
      </c>
    </row>
    <row r="145" spans="7:17" x14ac:dyDescent="0.35">
      <c r="G145" s="15" t="s">
        <v>1263</v>
      </c>
      <c r="H145" s="15" t="s">
        <v>166</v>
      </c>
      <c r="I145" s="15" t="s">
        <v>167</v>
      </c>
      <c r="J145" s="15" t="s">
        <v>109</v>
      </c>
      <c r="K145" s="15" t="s">
        <v>13</v>
      </c>
      <c r="L145" s="15">
        <v>9</v>
      </c>
      <c r="M145" s="15" t="s">
        <v>14</v>
      </c>
      <c r="N145" s="15" t="s">
        <v>1124</v>
      </c>
      <c r="O145" s="15"/>
      <c r="P145" s="15">
        <v>9</v>
      </c>
      <c r="Q145" s="15" t="s">
        <v>1125</v>
      </c>
    </row>
    <row r="146" spans="7:17" x14ac:dyDescent="0.35">
      <c r="G146" s="15" t="s">
        <v>1264</v>
      </c>
      <c r="H146" s="15" t="s">
        <v>168</v>
      </c>
      <c r="I146" s="15" t="s">
        <v>1049</v>
      </c>
      <c r="J146" s="15" t="s">
        <v>109</v>
      </c>
      <c r="K146" s="15" t="s">
        <v>13</v>
      </c>
      <c r="L146" s="15">
        <v>2</v>
      </c>
      <c r="M146" s="15" t="s">
        <v>14</v>
      </c>
      <c r="N146" s="15" t="s">
        <v>1124</v>
      </c>
      <c r="O146" s="15"/>
      <c r="P146" s="15">
        <v>2</v>
      </c>
      <c r="Q146" s="15" t="s">
        <v>1125</v>
      </c>
    </row>
    <row r="147" spans="7:17" x14ac:dyDescent="0.35">
      <c r="G147" s="15" t="s">
        <v>1265</v>
      </c>
      <c r="H147" s="15" t="s">
        <v>169</v>
      </c>
      <c r="I147" s="15" t="s">
        <v>1050</v>
      </c>
      <c r="J147" s="15" t="s">
        <v>109</v>
      </c>
      <c r="K147" s="15" t="s">
        <v>13</v>
      </c>
      <c r="L147" s="15">
        <v>4</v>
      </c>
      <c r="M147" s="15" t="s">
        <v>14</v>
      </c>
      <c r="N147" s="15" t="s">
        <v>1124</v>
      </c>
      <c r="O147" s="15"/>
      <c r="P147" s="15">
        <v>4</v>
      </c>
      <c r="Q147" s="15" t="s">
        <v>1125</v>
      </c>
    </row>
    <row r="148" spans="7:17" x14ac:dyDescent="0.35">
      <c r="G148" s="15" t="s">
        <v>1266</v>
      </c>
      <c r="H148" s="15" t="s">
        <v>169</v>
      </c>
      <c r="I148" s="15" t="s">
        <v>170</v>
      </c>
      <c r="J148" s="15" t="s">
        <v>109</v>
      </c>
      <c r="K148" s="15" t="s">
        <v>13</v>
      </c>
      <c r="L148" s="15">
        <v>26</v>
      </c>
      <c r="M148" s="15" t="s">
        <v>14</v>
      </c>
      <c r="N148" s="15" t="s">
        <v>1124</v>
      </c>
      <c r="O148" s="15"/>
      <c r="P148" s="15">
        <v>26</v>
      </c>
      <c r="Q148" s="15" t="s">
        <v>1125</v>
      </c>
    </row>
    <row r="149" spans="7:17" x14ac:dyDescent="0.35">
      <c r="G149" s="15" t="s">
        <v>1267</v>
      </c>
      <c r="H149" s="15" t="s">
        <v>171</v>
      </c>
      <c r="I149" s="15" t="s">
        <v>172</v>
      </c>
      <c r="J149" s="15" t="s">
        <v>109</v>
      </c>
      <c r="K149" s="15" t="s">
        <v>13</v>
      </c>
      <c r="L149" s="15">
        <v>8</v>
      </c>
      <c r="M149" s="15" t="s">
        <v>14</v>
      </c>
      <c r="N149" s="15" t="s">
        <v>1124</v>
      </c>
      <c r="O149" s="15"/>
      <c r="P149" s="15">
        <v>8</v>
      </c>
      <c r="Q149" s="15" t="s">
        <v>1125</v>
      </c>
    </row>
    <row r="150" spans="7:17" x14ac:dyDescent="0.35">
      <c r="G150" s="15" t="s">
        <v>1268</v>
      </c>
      <c r="H150" s="15" t="s">
        <v>173</v>
      </c>
      <c r="I150" s="15" t="s">
        <v>174</v>
      </c>
      <c r="J150" s="15" t="s">
        <v>109</v>
      </c>
      <c r="K150" s="15" t="s">
        <v>13</v>
      </c>
      <c r="L150" s="15">
        <v>17</v>
      </c>
      <c r="M150" s="15" t="s">
        <v>14</v>
      </c>
      <c r="N150" s="15" t="s">
        <v>1124</v>
      </c>
      <c r="O150" s="15"/>
      <c r="P150" s="15">
        <v>17</v>
      </c>
      <c r="Q150" s="15" t="s">
        <v>1125</v>
      </c>
    </row>
    <row r="151" spans="7:17" x14ac:dyDescent="0.35">
      <c r="G151" s="15" t="s">
        <v>1269</v>
      </c>
      <c r="H151" s="15" t="s">
        <v>175</v>
      </c>
      <c r="I151" s="15" t="s">
        <v>176</v>
      </c>
      <c r="J151" s="15" t="s">
        <v>109</v>
      </c>
      <c r="K151" s="15" t="s">
        <v>13</v>
      </c>
      <c r="L151" s="15">
        <v>1</v>
      </c>
      <c r="M151" s="15" t="s">
        <v>14</v>
      </c>
      <c r="N151" s="15" t="s">
        <v>1124</v>
      </c>
      <c r="O151" s="15"/>
      <c r="P151" s="15">
        <v>1</v>
      </c>
      <c r="Q151" s="15" t="s">
        <v>1125</v>
      </c>
    </row>
    <row r="152" spans="7:17" x14ac:dyDescent="0.35">
      <c r="G152" s="15" t="s">
        <v>1270</v>
      </c>
      <c r="H152" s="15" t="s">
        <v>177</v>
      </c>
      <c r="I152" s="15" t="s">
        <v>178</v>
      </c>
      <c r="J152" s="15" t="s">
        <v>109</v>
      </c>
      <c r="K152" s="15" t="s">
        <v>13</v>
      </c>
      <c r="L152" s="15">
        <v>23</v>
      </c>
      <c r="M152" s="15" t="s">
        <v>14</v>
      </c>
      <c r="N152" s="15" t="s">
        <v>1124</v>
      </c>
      <c r="O152" s="15"/>
      <c r="P152" s="15">
        <v>23</v>
      </c>
      <c r="Q152" s="15" t="s">
        <v>1125</v>
      </c>
    </row>
    <row r="153" spans="7:17" x14ac:dyDescent="0.35">
      <c r="G153" s="15" t="s">
        <v>1271</v>
      </c>
      <c r="H153" s="15" t="s">
        <v>179</v>
      </c>
      <c r="I153" s="15" t="s">
        <v>180</v>
      </c>
      <c r="J153" s="15" t="s">
        <v>109</v>
      </c>
      <c r="K153" s="15" t="s">
        <v>13</v>
      </c>
      <c r="L153" s="15">
        <v>24</v>
      </c>
      <c r="M153" s="15" t="s">
        <v>14</v>
      </c>
      <c r="N153" s="15" t="s">
        <v>1124</v>
      </c>
      <c r="O153" s="15"/>
      <c r="P153" s="15">
        <v>24</v>
      </c>
      <c r="Q153" s="15" t="s">
        <v>1125</v>
      </c>
    </row>
    <row r="154" spans="7:17" x14ac:dyDescent="0.35">
      <c r="G154" s="15" t="s">
        <v>1272</v>
      </c>
      <c r="H154" s="15" t="s">
        <v>181</v>
      </c>
      <c r="I154" s="15" t="s">
        <v>182</v>
      </c>
      <c r="J154" s="15" t="s">
        <v>109</v>
      </c>
      <c r="K154" s="15" t="s">
        <v>13</v>
      </c>
      <c r="L154" s="15">
        <v>7</v>
      </c>
      <c r="M154" s="15" t="s">
        <v>14</v>
      </c>
      <c r="N154" s="15" t="s">
        <v>1124</v>
      </c>
      <c r="O154" s="15"/>
      <c r="P154" s="15">
        <v>7</v>
      </c>
      <c r="Q154" s="15" t="s">
        <v>1125</v>
      </c>
    </row>
    <row r="155" spans="7:17" x14ac:dyDescent="0.35">
      <c r="G155" s="15" t="s">
        <v>1273</v>
      </c>
      <c r="H155" s="15" t="s">
        <v>183</v>
      </c>
      <c r="I155" s="15" t="s">
        <v>184</v>
      </c>
      <c r="J155" s="15" t="s">
        <v>109</v>
      </c>
      <c r="K155" s="15" t="s">
        <v>13</v>
      </c>
      <c r="L155" s="15">
        <v>36</v>
      </c>
      <c r="M155" s="15" t="s">
        <v>14</v>
      </c>
      <c r="N155" s="15" t="s">
        <v>1124</v>
      </c>
      <c r="O155" s="15"/>
      <c r="P155" s="15">
        <v>36</v>
      </c>
      <c r="Q155" s="15" t="s">
        <v>1125</v>
      </c>
    </row>
    <row r="156" spans="7:17" x14ac:dyDescent="0.35">
      <c r="G156" s="15" t="s">
        <v>1274</v>
      </c>
      <c r="H156" s="15" t="s">
        <v>185</v>
      </c>
      <c r="I156" s="15" t="s">
        <v>186</v>
      </c>
      <c r="J156" s="15" t="s">
        <v>109</v>
      </c>
      <c r="K156" s="15" t="s">
        <v>13</v>
      </c>
      <c r="L156" s="15">
        <v>24</v>
      </c>
      <c r="M156" s="15" t="s">
        <v>14</v>
      </c>
      <c r="N156" s="15" t="s">
        <v>1124</v>
      </c>
      <c r="O156" s="15"/>
      <c r="P156" s="15">
        <v>24</v>
      </c>
      <c r="Q156" s="15" t="s">
        <v>1125</v>
      </c>
    </row>
    <row r="157" spans="7:17" x14ac:dyDescent="0.35">
      <c r="G157" s="15" t="s">
        <v>1275</v>
      </c>
      <c r="H157" s="15" t="s">
        <v>751</v>
      </c>
      <c r="I157" s="15" t="s">
        <v>187</v>
      </c>
      <c r="J157" s="15" t="s">
        <v>109</v>
      </c>
      <c r="K157" s="15" t="s">
        <v>13</v>
      </c>
      <c r="L157" s="15">
        <v>2</v>
      </c>
      <c r="M157" s="15" t="s">
        <v>14</v>
      </c>
      <c r="N157" s="15" t="s">
        <v>1124</v>
      </c>
      <c r="O157" s="15"/>
      <c r="P157" s="15">
        <v>2</v>
      </c>
      <c r="Q157" s="15" t="s">
        <v>1125</v>
      </c>
    </row>
    <row r="158" spans="7:17" x14ac:dyDescent="0.35">
      <c r="G158" s="15" t="s">
        <v>1276</v>
      </c>
      <c r="H158" s="15" t="s">
        <v>188</v>
      </c>
      <c r="I158" s="15" t="s">
        <v>189</v>
      </c>
      <c r="J158" s="15" t="s">
        <v>109</v>
      </c>
      <c r="K158" s="15" t="s">
        <v>13</v>
      </c>
      <c r="L158" s="15">
        <v>73</v>
      </c>
      <c r="M158" s="15" t="s">
        <v>14</v>
      </c>
      <c r="N158" s="15" t="s">
        <v>1124</v>
      </c>
      <c r="O158" s="15"/>
      <c r="P158" s="15">
        <v>73</v>
      </c>
      <c r="Q158" s="15" t="s">
        <v>1125</v>
      </c>
    </row>
    <row r="159" spans="7:17" x14ac:dyDescent="0.35">
      <c r="G159" s="15" t="s">
        <v>1277</v>
      </c>
      <c r="H159" s="15" t="s">
        <v>752</v>
      </c>
      <c r="I159" s="15" t="s">
        <v>190</v>
      </c>
      <c r="J159" s="15" t="s">
        <v>109</v>
      </c>
      <c r="K159" s="15" t="s">
        <v>13</v>
      </c>
      <c r="L159" s="15">
        <v>1</v>
      </c>
      <c r="M159" s="15" t="s">
        <v>14</v>
      </c>
      <c r="N159" s="15" t="s">
        <v>1124</v>
      </c>
      <c r="O159" s="15"/>
      <c r="P159" s="15">
        <v>1</v>
      </c>
      <c r="Q159" s="15" t="s">
        <v>1125</v>
      </c>
    </row>
    <row r="160" spans="7:17" x14ac:dyDescent="0.35">
      <c r="G160" s="15" t="s">
        <v>1278</v>
      </c>
      <c r="H160" s="15" t="s">
        <v>753</v>
      </c>
      <c r="I160" s="15" t="s">
        <v>1051</v>
      </c>
      <c r="J160" s="15" t="s">
        <v>109</v>
      </c>
      <c r="K160" s="15" t="s">
        <v>13</v>
      </c>
      <c r="L160" s="15">
        <v>25</v>
      </c>
      <c r="M160" s="15" t="s">
        <v>14</v>
      </c>
      <c r="N160" s="15" t="s">
        <v>1124</v>
      </c>
      <c r="O160" s="15"/>
      <c r="P160" s="15">
        <v>25</v>
      </c>
      <c r="Q160" s="15" t="s">
        <v>1125</v>
      </c>
    </row>
    <row r="161" spans="7:17" x14ac:dyDescent="0.35">
      <c r="G161" s="15" t="s">
        <v>1279</v>
      </c>
      <c r="H161" s="15" t="s">
        <v>191</v>
      </c>
      <c r="I161" s="15" t="s">
        <v>1052</v>
      </c>
      <c r="J161" s="15" t="s">
        <v>109</v>
      </c>
      <c r="K161" s="15" t="s">
        <v>13</v>
      </c>
      <c r="L161" s="15">
        <v>4</v>
      </c>
      <c r="M161" s="15" t="s">
        <v>14</v>
      </c>
      <c r="N161" s="15" t="s">
        <v>1124</v>
      </c>
      <c r="O161" s="15"/>
      <c r="P161" s="15">
        <v>4</v>
      </c>
      <c r="Q161" s="15" t="s">
        <v>1125</v>
      </c>
    </row>
    <row r="162" spans="7:17" x14ac:dyDescent="0.35">
      <c r="G162" s="15" t="s">
        <v>1280</v>
      </c>
      <c r="H162" s="15" t="s">
        <v>753</v>
      </c>
      <c r="I162" s="15" t="s">
        <v>192</v>
      </c>
      <c r="J162" s="15" t="s">
        <v>109</v>
      </c>
      <c r="K162" s="15" t="s">
        <v>13</v>
      </c>
      <c r="L162" s="15">
        <v>4</v>
      </c>
      <c r="M162" s="15" t="s">
        <v>14</v>
      </c>
      <c r="N162" s="15" t="s">
        <v>1124</v>
      </c>
      <c r="O162" s="15"/>
      <c r="P162" s="15">
        <v>4</v>
      </c>
      <c r="Q162" s="15" t="s">
        <v>1125</v>
      </c>
    </row>
    <row r="163" spans="7:17" x14ac:dyDescent="0.35">
      <c r="G163" s="15" t="s">
        <v>1281</v>
      </c>
      <c r="H163" s="15" t="s">
        <v>754</v>
      </c>
      <c r="I163" s="15" t="s">
        <v>193</v>
      </c>
      <c r="J163" s="15" t="s">
        <v>109</v>
      </c>
      <c r="K163" s="15" t="s">
        <v>13</v>
      </c>
      <c r="L163" s="15">
        <v>8</v>
      </c>
      <c r="M163" s="15" t="s">
        <v>14</v>
      </c>
      <c r="N163" s="15" t="s">
        <v>1124</v>
      </c>
      <c r="O163" s="15"/>
      <c r="P163" s="15">
        <v>8</v>
      </c>
      <c r="Q163" s="15" t="s">
        <v>1125</v>
      </c>
    </row>
    <row r="164" spans="7:17" x14ac:dyDescent="0.35">
      <c r="G164" s="15" t="s">
        <v>1282</v>
      </c>
      <c r="H164" s="15" t="s">
        <v>194</v>
      </c>
      <c r="I164" s="15" t="s">
        <v>195</v>
      </c>
      <c r="J164" s="15" t="s">
        <v>109</v>
      </c>
      <c r="K164" s="15" t="s">
        <v>13</v>
      </c>
      <c r="L164" s="15">
        <v>4</v>
      </c>
      <c r="M164" s="15" t="s">
        <v>14</v>
      </c>
      <c r="N164" s="15" t="s">
        <v>1124</v>
      </c>
      <c r="O164" s="15"/>
      <c r="P164" s="15">
        <v>4</v>
      </c>
      <c r="Q164" s="15" t="s">
        <v>1125</v>
      </c>
    </row>
    <row r="165" spans="7:17" x14ac:dyDescent="0.35">
      <c r="G165" s="15" t="s">
        <v>1283</v>
      </c>
      <c r="H165" s="15" t="s">
        <v>196</v>
      </c>
      <c r="I165" s="15" t="s">
        <v>197</v>
      </c>
      <c r="J165" s="15" t="s">
        <v>109</v>
      </c>
      <c r="K165" s="15" t="s">
        <v>13</v>
      </c>
      <c r="L165" s="15">
        <v>2</v>
      </c>
      <c r="M165" s="15" t="s">
        <v>14</v>
      </c>
      <c r="N165" s="15" t="s">
        <v>1124</v>
      </c>
      <c r="O165" s="15"/>
      <c r="P165" s="15">
        <v>2</v>
      </c>
      <c r="Q165" s="15" t="s">
        <v>1125</v>
      </c>
    </row>
    <row r="166" spans="7:17" x14ac:dyDescent="0.35">
      <c r="G166" s="15" t="s">
        <v>1284</v>
      </c>
      <c r="H166" s="15" t="s">
        <v>198</v>
      </c>
      <c r="I166" s="15" t="s">
        <v>1053</v>
      </c>
      <c r="J166" s="15" t="s">
        <v>109</v>
      </c>
      <c r="K166" s="15" t="s">
        <v>13</v>
      </c>
      <c r="L166" s="15">
        <v>2</v>
      </c>
      <c r="M166" s="15" t="s">
        <v>14</v>
      </c>
      <c r="N166" s="15" t="s">
        <v>1124</v>
      </c>
      <c r="O166" s="15"/>
      <c r="P166" s="15">
        <v>2</v>
      </c>
      <c r="Q166" s="15" t="s">
        <v>1125</v>
      </c>
    </row>
    <row r="167" spans="7:17" x14ac:dyDescent="0.35">
      <c r="G167" s="15" t="s">
        <v>1285</v>
      </c>
      <c r="H167" s="15" t="s">
        <v>40</v>
      </c>
      <c r="I167" s="15" t="s">
        <v>1054</v>
      </c>
      <c r="J167" s="15" t="s">
        <v>109</v>
      </c>
      <c r="K167" s="15" t="s">
        <v>13</v>
      </c>
      <c r="L167" s="15">
        <v>8</v>
      </c>
      <c r="M167" s="15" t="s">
        <v>14</v>
      </c>
      <c r="N167" s="15" t="s">
        <v>1124</v>
      </c>
      <c r="O167" s="15"/>
      <c r="P167" s="15">
        <v>8</v>
      </c>
      <c r="Q167" s="15" t="s">
        <v>1125</v>
      </c>
    </row>
    <row r="168" spans="7:17" x14ac:dyDescent="0.35">
      <c r="G168" s="15" t="s">
        <v>1286</v>
      </c>
      <c r="H168" s="15" t="s">
        <v>199</v>
      </c>
      <c r="I168" s="15" t="s">
        <v>200</v>
      </c>
      <c r="J168" s="15" t="s">
        <v>109</v>
      </c>
      <c r="K168" s="15" t="s">
        <v>13</v>
      </c>
      <c r="L168" s="15">
        <v>1</v>
      </c>
      <c r="M168" s="15" t="s">
        <v>14</v>
      </c>
      <c r="N168" s="15" t="s">
        <v>1124</v>
      </c>
      <c r="O168" s="15"/>
      <c r="P168" s="15">
        <v>1</v>
      </c>
      <c r="Q168" s="15" t="s">
        <v>1125</v>
      </c>
    </row>
    <row r="169" spans="7:17" x14ac:dyDescent="0.35">
      <c r="G169" s="15" t="s">
        <v>1287</v>
      </c>
      <c r="H169" s="15" t="s">
        <v>115</v>
      </c>
      <c r="I169" s="15" t="s">
        <v>201</v>
      </c>
      <c r="J169" s="15" t="s">
        <v>109</v>
      </c>
      <c r="K169" s="15" t="s">
        <v>13</v>
      </c>
      <c r="L169" s="15">
        <v>5</v>
      </c>
      <c r="M169" s="15" t="s">
        <v>14</v>
      </c>
      <c r="N169" s="15" t="s">
        <v>1124</v>
      </c>
      <c r="O169" s="15"/>
      <c r="P169" s="15">
        <v>5</v>
      </c>
      <c r="Q169" s="15" t="s">
        <v>1125</v>
      </c>
    </row>
    <row r="170" spans="7:17" x14ac:dyDescent="0.35">
      <c r="G170" s="15" t="s">
        <v>1288</v>
      </c>
      <c r="H170" s="15" t="s">
        <v>115</v>
      </c>
      <c r="I170" s="15" t="s">
        <v>202</v>
      </c>
      <c r="J170" s="15" t="s">
        <v>109</v>
      </c>
      <c r="K170" s="15" t="s">
        <v>13</v>
      </c>
      <c r="L170" s="15">
        <v>1</v>
      </c>
      <c r="M170" s="15" t="s">
        <v>14</v>
      </c>
      <c r="N170" s="15" t="s">
        <v>1124</v>
      </c>
      <c r="O170" s="15"/>
      <c r="P170" s="15">
        <v>1</v>
      </c>
      <c r="Q170" s="15" t="s">
        <v>1125</v>
      </c>
    </row>
    <row r="171" spans="7:17" x14ac:dyDescent="0.35">
      <c r="G171" s="15" t="s">
        <v>1289</v>
      </c>
      <c r="H171" s="15" t="s">
        <v>203</v>
      </c>
      <c r="I171" s="15" t="s">
        <v>204</v>
      </c>
      <c r="J171" s="15" t="s">
        <v>109</v>
      </c>
      <c r="K171" s="15" t="s">
        <v>13</v>
      </c>
      <c r="L171" s="15">
        <v>4</v>
      </c>
      <c r="M171" s="15" t="s">
        <v>14</v>
      </c>
      <c r="N171" s="15" t="s">
        <v>1124</v>
      </c>
      <c r="O171" s="15"/>
      <c r="P171" s="15">
        <v>4</v>
      </c>
      <c r="Q171" s="15" t="s">
        <v>1125</v>
      </c>
    </row>
    <row r="172" spans="7:17" x14ac:dyDescent="0.35">
      <c r="G172" s="15" t="s">
        <v>1290</v>
      </c>
      <c r="H172" s="15" t="s">
        <v>205</v>
      </c>
      <c r="I172" s="15" t="s">
        <v>1055</v>
      </c>
      <c r="J172" s="15" t="s">
        <v>109</v>
      </c>
      <c r="K172" s="15" t="s">
        <v>13</v>
      </c>
      <c r="L172" s="15">
        <v>18</v>
      </c>
      <c r="M172" s="15" t="s">
        <v>14</v>
      </c>
      <c r="N172" s="15" t="s">
        <v>1124</v>
      </c>
      <c r="O172" s="15"/>
      <c r="P172" s="15">
        <v>18</v>
      </c>
      <c r="Q172" s="15" t="s">
        <v>1125</v>
      </c>
    </row>
    <row r="173" spans="7:17" x14ac:dyDescent="0.35">
      <c r="G173" s="15" t="s">
        <v>1291</v>
      </c>
      <c r="H173" s="15" t="s">
        <v>205</v>
      </c>
      <c r="I173" s="15" t="s">
        <v>1056</v>
      </c>
      <c r="J173" s="15" t="s">
        <v>109</v>
      </c>
      <c r="K173" s="15" t="s">
        <v>13</v>
      </c>
      <c r="L173" s="15">
        <v>18</v>
      </c>
      <c r="M173" s="15" t="s">
        <v>14</v>
      </c>
      <c r="N173" s="15" t="s">
        <v>1124</v>
      </c>
      <c r="O173" s="15"/>
      <c r="P173" s="15">
        <v>18</v>
      </c>
      <c r="Q173" s="15" t="s">
        <v>1125</v>
      </c>
    </row>
    <row r="174" spans="7:17" x14ac:dyDescent="0.35">
      <c r="G174" s="15" t="s">
        <v>1292</v>
      </c>
      <c r="H174" s="15" t="s">
        <v>206</v>
      </c>
      <c r="I174" s="15" t="s">
        <v>207</v>
      </c>
      <c r="J174" s="15" t="s">
        <v>109</v>
      </c>
      <c r="K174" s="15" t="s">
        <v>13</v>
      </c>
      <c r="L174" s="15">
        <v>1</v>
      </c>
      <c r="M174" s="15" t="s">
        <v>14</v>
      </c>
      <c r="N174" s="15" t="s">
        <v>1124</v>
      </c>
      <c r="O174" s="15"/>
      <c r="P174" s="15">
        <v>1</v>
      </c>
      <c r="Q174" s="15" t="s">
        <v>1125</v>
      </c>
    </row>
    <row r="175" spans="7:17" x14ac:dyDescent="0.35">
      <c r="G175" s="15" t="s">
        <v>1293</v>
      </c>
      <c r="H175" s="15" t="s">
        <v>208</v>
      </c>
      <c r="I175" s="15" t="s">
        <v>1057</v>
      </c>
      <c r="J175" s="15" t="s">
        <v>109</v>
      </c>
      <c r="K175" s="15" t="s">
        <v>13</v>
      </c>
      <c r="L175" s="15">
        <v>4</v>
      </c>
      <c r="M175" s="15" t="s">
        <v>14</v>
      </c>
      <c r="N175" s="15" t="s">
        <v>1124</v>
      </c>
      <c r="O175" s="15"/>
      <c r="P175" s="15">
        <v>4</v>
      </c>
      <c r="Q175" s="15" t="s">
        <v>1125</v>
      </c>
    </row>
    <row r="176" spans="7:17" x14ac:dyDescent="0.35">
      <c r="G176" s="15" t="s">
        <v>1294</v>
      </c>
      <c r="H176" s="15" t="s">
        <v>209</v>
      </c>
      <c r="I176" s="15" t="s">
        <v>1058</v>
      </c>
      <c r="J176" s="15" t="s">
        <v>109</v>
      </c>
      <c r="K176" s="15" t="s">
        <v>13</v>
      </c>
      <c r="L176" s="15">
        <v>1</v>
      </c>
      <c r="M176" s="15" t="s">
        <v>14</v>
      </c>
      <c r="N176" s="15" t="s">
        <v>1124</v>
      </c>
      <c r="O176" s="15"/>
      <c r="P176" s="15">
        <v>1</v>
      </c>
      <c r="Q176" s="15" t="s">
        <v>1125</v>
      </c>
    </row>
    <row r="177" spans="7:17" x14ac:dyDescent="0.35">
      <c r="G177" s="15" t="s">
        <v>1295</v>
      </c>
      <c r="H177" s="15" t="s">
        <v>194</v>
      </c>
      <c r="I177" s="15" t="s">
        <v>195</v>
      </c>
      <c r="J177" s="15" t="s">
        <v>109</v>
      </c>
      <c r="K177" s="15" t="s">
        <v>13</v>
      </c>
      <c r="L177" s="15">
        <v>4</v>
      </c>
      <c r="M177" s="15" t="s">
        <v>14</v>
      </c>
      <c r="N177" s="15" t="s">
        <v>1124</v>
      </c>
      <c r="O177" s="15"/>
      <c r="P177" s="15">
        <v>4</v>
      </c>
      <c r="Q177" s="15" t="s">
        <v>1125</v>
      </c>
    </row>
    <row r="178" spans="7:17" x14ac:dyDescent="0.35">
      <c r="G178" s="15" t="s">
        <v>1296</v>
      </c>
      <c r="H178" s="15" t="s">
        <v>191</v>
      </c>
      <c r="I178" s="15" t="s">
        <v>1052</v>
      </c>
      <c r="J178" s="15" t="s">
        <v>109</v>
      </c>
      <c r="K178" s="15" t="s">
        <v>13</v>
      </c>
      <c r="L178" s="15">
        <v>4</v>
      </c>
      <c r="M178" s="15" t="s">
        <v>14</v>
      </c>
      <c r="N178" s="15" t="s">
        <v>1124</v>
      </c>
      <c r="O178" s="15"/>
      <c r="P178" s="15">
        <v>4</v>
      </c>
      <c r="Q178" s="15" t="s">
        <v>1125</v>
      </c>
    </row>
    <row r="179" spans="7:17" x14ac:dyDescent="0.35">
      <c r="G179" s="15" t="s">
        <v>1297</v>
      </c>
      <c r="H179" s="15" t="s">
        <v>121</v>
      </c>
      <c r="I179" s="15" t="s">
        <v>122</v>
      </c>
      <c r="J179" s="15" t="s">
        <v>109</v>
      </c>
      <c r="K179" s="15" t="s">
        <v>13</v>
      </c>
      <c r="L179" s="15">
        <v>12</v>
      </c>
      <c r="M179" s="15" t="s">
        <v>14</v>
      </c>
      <c r="N179" s="15" t="s">
        <v>1124</v>
      </c>
      <c r="O179" s="15"/>
      <c r="P179" s="15">
        <v>12</v>
      </c>
      <c r="Q179" s="15" t="s">
        <v>1125</v>
      </c>
    </row>
    <row r="180" spans="7:17" x14ac:dyDescent="0.35">
      <c r="G180" s="15" t="s">
        <v>1298</v>
      </c>
      <c r="H180" s="15" t="s">
        <v>210</v>
      </c>
      <c r="I180" s="15" t="s">
        <v>211</v>
      </c>
      <c r="J180" s="15" t="s">
        <v>109</v>
      </c>
      <c r="K180" s="15" t="s">
        <v>13</v>
      </c>
      <c r="L180" s="15">
        <v>12</v>
      </c>
      <c r="M180" s="15" t="s">
        <v>14</v>
      </c>
      <c r="N180" s="15" t="s">
        <v>1124</v>
      </c>
      <c r="O180" s="15"/>
      <c r="P180" s="15">
        <v>12</v>
      </c>
      <c r="Q180" s="15" t="s">
        <v>1125</v>
      </c>
    </row>
    <row r="181" spans="7:17" x14ac:dyDescent="0.35">
      <c r="G181" s="15" t="s">
        <v>1299</v>
      </c>
      <c r="H181" s="15" t="s">
        <v>113</v>
      </c>
      <c r="I181" s="15" t="s">
        <v>114</v>
      </c>
      <c r="J181" s="15" t="s">
        <v>109</v>
      </c>
      <c r="K181" s="15" t="s">
        <v>13</v>
      </c>
      <c r="L181" s="15">
        <v>1</v>
      </c>
      <c r="M181" s="15" t="s">
        <v>14</v>
      </c>
      <c r="N181" s="15" t="s">
        <v>1124</v>
      </c>
      <c r="O181" s="15"/>
      <c r="P181" s="15">
        <v>1</v>
      </c>
      <c r="Q181" s="15" t="s">
        <v>1125</v>
      </c>
    </row>
    <row r="182" spans="7:17" x14ac:dyDescent="0.35">
      <c r="G182" s="15" t="s">
        <v>1300</v>
      </c>
      <c r="H182" s="15" t="s">
        <v>212</v>
      </c>
      <c r="I182" s="15" t="s">
        <v>213</v>
      </c>
      <c r="J182" s="15" t="s">
        <v>109</v>
      </c>
      <c r="K182" s="15" t="s">
        <v>13</v>
      </c>
      <c r="L182" s="15">
        <v>2</v>
      </c>
      <c r="M182" s="15" t="s">
        <v>14</v>
      </c>
      <c r="N182" s="15" t="s">
        <v>1124</v>
      </c>
      <c r="O182" s="15"/>
      <c r="P182" s="15">
        <v>2</v>
      </c>
      <c r="Q182" s="15" t="s">
        <v>1125</v>
      </c>
    </row>
    <row r="183" spans="7:17" x14ac:dyDescent="0.35">
      <c r="G183" s="15" t="s">
        <v>1301</v>
      </c>
      <c r="H183" s="15" t="s">
        <v>214</v>
      </c>
      <c r="I183" s="15" t="s">
        <v>215</v>
      </c>
      <c r="J183" s="15" t="s">
        <v>109</v>
      </c>
      <c r="K183" s="15" t="s">
        <v>13</v>
      </c>
      <c r="L183" s="15">
        <v>1</v>
      </c>
      <c r="M183" s="15" t="s">
        <v>14</v>
      </c>
      <c r="N183" s="15" t="s">
        <v>1124</v>
      </c>
      <c r="O183" s="15"/>
      <c r="P183" s="15">
        <v>1</v>
      </c>
      <c r="Q183" s="15" t="s">
        <v>1125</v>
      </c>
    </row>
    <row r="184" spans="7:17" x14ac:dyDescent="0.35">
      <c r="G184" s="15" t="s">
        <v>1302</v>
      </c>
      <c r="H184" s="15" t="s">
        <v>755</v>
      </c>
      <c r="I184" s="15" t="s">
        <v>216</v>
      </c>
      <c r="J184" s="15" t="s">
        <v>109</v>
      </c>
      <c r="K184" s="15" t="s">
        <v>13</v>
      </c>
      <c r="L184" s="15">
        <v>2</v>
      </c>
      <c r="M184" s="15" t="s">
        <v>14</v>
      </c>
      <c r="N184" s="15" t="s">
        <v>1124</v>
      </c>
      <c r="O184" s="15"/>
      <c r="P184" s="15">
        <v>2</v>
      </c>
      <c r="Q184" s="15" t="s">
        <v>1125</v>
      </c>
    </row>
    <row r="185" spans="7:17" x14ac:dyDescent="0.35">
      <c r="G185" s="15" t="s">
        <v>1303</v>
      </c>
      <c r="H185" s="15" t="s">
        <v>217</v>
      </c>
      <c r="I185" s="15" t="s">
        <v>218</v>
      </c>
      <c r="J185" s="15" t="s">
        <v>109</v>
      </c>
      <c r="K185" s="15" t="s">
        <v>13</v>
      </c>
      <c r="L185" s="15">
        <v>1</v>
      </c>
      <c r="M185" s="15" t="s">
        <v>14</v>
      </c>
      <c r="N185" s="15" t="s">
        <v>1124</v>
      </c>
      <c r="O185" s="15"/>
      <c r="P185" s="15">
        <v>1</v>
      </c>
      <c r="Q185" s="15" t="s">
        <v>1125</v>
      </c>
    </row>
    <row r="186" spans="7:17" x14ac:dyDescent="0.35">
      <c r="G186" s="15" t="s">
        <v>1304</v>
      </c>
      <c r="H186" s="15" t="s">
        <v>219</v>
      </c>
      <c r="I186" s="15" t="s">
        <v>220</v>
      </c>
      <c r="J186" s="15" t="s">
        <v>109</v>
      </c>
      <c r="K186" s="15" t="s">
        <v>13</v>
      </c>
      <c r="L186" s="15">
        <v>1</v>
      </c>
      <c r="M186" s="15" t="s">
        <v>14</v>
      </c>
      <c r="N186" s="15" t="s">
        <v>1124</v>
      </c>
      <c r="O186" s="15"/>
      <c r="P186" s="15">
        <v>1</v>
      </c>
      <c r="Q186" s="15" t="s">
        <v>1125</v>
      </c>
    </row>
    <row r="187" spans="7:17" x14ac:dyDescent="0.35">
      <c r="G187" s="15" t="s">
        <v>1305</v>
      </c>
      <c r="H187" s="15" t="s">
        <v>221</v>
      </c>
      <c r="I187" s="15" t="s">
        <v>222</v>
      </c>
      <c r="J187" s="15" t="s">
        <v>109</v>
      </c>
      <c r="K187" s="15" t="s">
        <v>13</v>
      </c>
      <c r="L187" s="15">
        <v>6</v>
      </c>
      <c r="M187" s="15" t="s">
        <v>14</v>
      </c>
      <c r="N187" s="15" t="s">
        <v>1124</v>
      </c>
      <c r="O187" s="15"/>
      <c r="P187" s="15">
        <v>6</v>
      </c>
      <c r="Q187" s="15" t="s">
        <v>1125</v>
      </c>
    </row>
    <row r="188" spans="7:17" x14ac:dyDescent="0.35">
      <c r="G188" s="15" t="s">
        <v>1306</v>
      </c>
      <c r="H188" s="15" t="s">
        <v>223</v>
      </c>
      <c r="I188" s="15" t="s">
        <v>1059</v>
      </c>
      <c r="J188" s="15" t="s">
        <v>109</v>
      </c>
      <c r="K188" s="15" t="s">
        <v>13</v>
      </c>
      <c r="L188" s="15">
        <v>4</v>
      </c>
      <c r="M188" s="15" t="s">
        <v>14</v>
      </c>
      <c r="N188" s="15" t="s">
        <v>1124</v>
      </c>
      <c r="O188" s="15"/>
      <c r="P188" s="15">
        <v>4</v>
      </c>
      <c r="Q188" s="15" t="s">
        <v>1125</v>
      </c>
    </row>
    <row r="189" spans="7:17" x14ac:dyDescent="0.35">
      <c r="G189" s="15" t="s">
        <v>1307</v>
      </c>
      <c r="H189" s="15" t="s">
        <v>224</v>
      </c>
      <c r="I189" s="15" t="s">
        <v>1060</v>
      </c>
      <c r="J189" s="15" t="s">
        <v>109</v>
      </c>
      <c r="K189" s="15" t="s">
        <v>13</v>
      </c>
      <c r="L189" s="15">
        <v>1</v>
      </c>
      <c r="M189" s="15" t="s">
        <v>14</v>
      </c>
      <c r="N189" s="15" t="s">
        <v>1124</v>
      </c>
      <c r="O189" s="15"/>
      <c r="P189" s="15">
        <v>1</v>
      </c>
      <c r="Q189" s="15" t="s">
        <v>1125</v>
      </c>
    </row>
    <row r="190" spans="7:17" x14ac:dyDescent="0.35">
      <c r="G190" s="15" t="s">
        <v>1308</v>
      </c>
      <c r="H190" s="15" t="s">
        <v>223</v>
      </c>
      <c r="I190" s="15" t="s">
        <v>1061</v>
      </c>
      <c r="J190" s="15" t="s">
        <v>109</v>
      </c>
      <c r="K190" s="15" t="s">
        <v>13</v>
      </c>
      <c r="L190" s="15">
        <v>4</v>
      </c>
      <c r="M190" s="15" t="s">
        <v>14</v>
      </c>
      <c r="N190" s="15" t="s">
        <v>1124</v>
      </c>
      <c r="O190" s="15"/>
      <c r="P190" s="15">
        <v>4</v>
      </c>
      <c r="Q190" s="15" t="s">
        <v>1125</v>
      </c>
    </row>
    <row r="191" spans="7:17" x14ac:dyDescent="0.35">
      <c r="G191" s="15" t="s">
        <v>1309</v>
      </c>
      <c r="H191" s="15" t="s">
        <v>225</v>
      </c>
      <c r="I191" s="15" t="s">
        <v>1062</v>
      </c>
      <c r="J191" s="15" t="s">
        <v>109</v>
      </c>
      <c r="K191" s="15" t="s">
        <v>13</v>
      </c>
      <c r="L191" s="15">
        <v>4</v>
      </c>
      <c r="M191" s="15" t="s">
        <v>14</v>
      </c>
      <c r="N191" s="15" t="s">
        <v>1124</v>
      </c>
      <c r="O191" s="15"/>
      <c r="P191" s="15">
        <v>4</v>
      </c>
      <c r="Q191" s="15" t="s">
        <v>1125</v>
      </c>
    </row>
    <row r="192" spans="7:17" x14ac:dyDescent="0.35">
      <c r="G192" s="15" t="s">
        <v>1310</v>
      </c>
      <c r="H192" s="15" t="s">
        <v>226</v>
      </c>
      <c r="I192" s="15" t="s">
        <v>1063</v>
      </c>
      <c r="J192" s="15" t="s">
        <v>109</v>
      </c>
      <c r="K192" s="15" t="s">
        <v>13</v>
      </c>
      <c r="L192" s="15">
        <v>1</v>
      </c>
      <c r="M192" s="15" t="s">
        <v>14</v>
      </c>
      <c r="N192" s="15" t="s">
        <v>1124</v>
      </c>
      <c r="O192" s="15"/>
      <c r="P192" s="15">
        <v>1</v>
      </c>
      <c r="Q192" s="15" t="s">
        <v>1125</v>
      </c>
    </row>
    <row r="193" spans="7:17" x14ac:dyDescent="0.35">
      <c r="G193" s="15" t="s">
        <v>1311</v>
      </c>
      <c r="H193" s="15" t="s">
        <v>227</v>
      </c>
      <c r="I193" s="15" t="s">
        <v>228</v>
      </c>
      <c r="J193" s="15" t="s">
        <v>109</v>
      </c>
      <c r="K193" s="15" t="s">
        <v>13</v>
      </c>
      <c r="L193" s="15">
        <v>1</v>
      </c>
      <c r="M193" s="15" t="s">
        <v>14</v>
      </c>
      <c r="N193" s="15" t="s">
        <v>1124</v>
      </c>
      <c r="O193" s="15"/>
      <c r="P193" s="15">
        <v>1</v>
      </c>
      <c r="Q193" s="15" t="s">
        <v>1125</v>
      </c>
    </row>
    <row r="194" spans="7:17" x14ac:dyDescent="0.35">
      <c r="G194" s="15" t="s">
        <v>1312</v>
      </c>
      <c r="H194" s="15" t="s">
        <v>33</v>
      </c>
      <c r="I194" s="15" t="s">
        <v>229</v>
      </c>
      <c r="J194" s="15" t="s">
        <v>109</v>
      </c>
      <c r="K194" s="15" t="s">
        <v>13</v>
      </c>
      <c r="L194" s="15">
        <v>17</v>
      </c>
      <c r="M194" s="15" t="s">
        <v>14</v>
      </c>
      <c r="N194" s="15" t="s">
        <v>1124</v>
      </c>
      <c r="O194" s="15"/>
      <c r="P194" s="15">
        <v>17</v>
      </c>
      <c r="Q194" s="15" t="s">
        <v>1125</v>
      </c>
    </row>
    <row r="195" spans="7:17" x14ac:dyDescent="0.35">
      <c r="G195" s="15" t="s">
        <v>1313</v>
      </c>
      <c r="H195" s="15" t="s">
        <v>230</v>
      </c>
      <c r="I195" s="15" t="s">
        <v>231</v>
      </c>
      <c r="J195" s="15" t="s">
        <v>109</v>
      </c>
      <c r="K195" s="15" t="s">
        <v>13</v>
      </c>
      <c r="L195" s="15">
        <v>1</v>
      </c>
      <c r="M195" s="15" t="s">
        <v>14</v>
      </c>
      <c r="N195" s="15" t="s">
        <v>1124</v>
      </c>
      <c r="O195" s="15"/>
      <c r="P195" s="15">
        <v>1</v>
      </c>
      <c r="Q195" s="15" t="s">
        <v>1125</v>
      </c>
    </row>
    <row r="196" spans="7:17" x14ac:dyDescent="0.35">
      <c r="G196" s="15" t="s">
        <v>1314</v>
      </c>
      <c r="H196" s="15" t="s">
        <v>230</v>
      </c>
      <c r="I196" s="15" t="s">
        <v>232</v>
      </c>
      <c r="J196" s="15" t="s">
        <v>109</v>
      </c>
      <c r="K196" s="15" t="s">
        <v>13</v>
      </c>
      <c r="L196" s="15">
        <v>1</v>
      </c>
      <c r="M196" s="15" t="s">
        <v>14</v>
      </c>
      <c r="N196" s="15" t="s">
        <v>1124</v>
      </c>
      <c r="O196" s="15"/>
      <c r="P196" s="15">
        <v>1</v>
      </c>
      <c r="Q196" s="15" t="s">
        <v>1125</v>
      </c>
    </row>
    <row r="197" spans="7:17" x14ac:dyDescent="0.35">
      <c r="G197" s="15" t="s">
        <v>1315</v>
      </c>
      <c r="H197" s="15" t="s">
        <v>230</v>
      </c>
      <c r="I197" s="15" t="s">
        <v>233</v>
      </c>
      <c r="J197" s="15" t="s">
        <v>109</v>
      </c>
      <c r="K197" s="15" t="s">
        <v>13</v>
      </c>
      <c r="L197" s="15">
        <v>1</v>
      </c>
      <c r="M197" s="15" t="s">
        <v>14</v>
      </c>
      <c r="N197" s="15" t="s">
        <v>1124</v>
      </c>
      <c r="O197" s="15"/>
      <c r="P197" s="15">
        <v>1</v>
      </c>
      <c r="Q197" s="15" t="s">
        <v>1125</v>
      </c>
    </row>
    <row r="198" spans="7:17" x14ac:dyDescent="0.35">
      <c r="G198" s="15" t="s">
        <v>1316</v>
      </c>
      <c r="H198" s="15" t="s">
        <v>756</v>
      </c>
      <c r="I198" s="15" t="s">
        <v>234</v>
      </c>
      <c r="J198" s="15" t="s">
        <v>109</v>
      </c>
      <c r="K198" s="15" t="s">
        <v>13</v>
      </c>
      <c r="L198" s="15">
        <v>1</v>
      </c>
      <c r="M198" s="15" t="s">
        <v>14</v>
      </c>
      <c r="N198" s="15" t="s">
        <v>1124</v>
      </c>
      <c r="O198" s="15"/>
      <c r="P198" s="15">
        <v>1</v>
      </c>
      <c r="Q198" s="15" t="s">
        <v>1125</v>
      </c>
    </row>
    <row r="199" spans="7:17" x14ac:dyDescent="0.35">
      <c r="G199" s="15" t="s">
        <v>1317</v>
      </c>
      <c r="H199" s="15" t="s">
        <v>235</v>
      </c>
      <c r="I199" s="15" t="s">
        <v>236</v>
      </c>
      <c r="J199" s="15" t="s">
        <v>109</v>
      </c>
      <c r="K199" s="15" t="s">
        <v>13</v>
      </c>
      <c r="L199" s="15">
        <v>1</v>
      </c>
      <c r="M199" s="15" t="s">
        <v>14</v>
      </c>
      <c r="N199" s="15" t="s">
        <v>1124</v>
      </c>
      <c r="O199" s="15"/>
      <c r="P199" s="15">
        <v>1</v>
      </c>
      <c r="Q199" s="15" t="s">
        <v>1125</v>
      </c>
    </row>
    <row r="200" spans="7:17" x14ac:dyDescent="0.35">
      <c r="G200" s="15" t="s">
        <v>1318</v>
      </c>
      <c r="H200" s="15" t="s">
        <v>237</v>
      </c>
      <c r="I200" s="15" t="s">
        <v>238</v>
      </c>
      <c r="J200" s="15" t="s">
        <v>109</v>
      </c>
      <c r="K200" s="15" t="s">
        <v>13</v>
      </c>
      <c r="L200" s="15">
        <v>1</v>
      </c>
      <c r="M200" s="15" t="s">
        <v>14</v>
      </c>
      <c r="N200" s="15" t="s">
        <v>1124</v>
      </c>
      <c r="O200" s="15"/>
      <c r="P200" s="15">
        <v>1</v>
      </c>
      <c r="Q200" s="15" t="s">
        <v>1125</v>
      </c>
    </row>
    <row r="201" spans="7:17" x14ac:dyDescent="0.35">
      <c r="G201" s="15" t="s">
        <v>1319</v>
      </c>
      <c r="H201" s="15" t="s">
        <v>239</v>
      </c>
      <c r="I201" s="15" t="s">
        <v>240</v>
      </c>
      <c r="J201" s="15" t="s">
        <v>109</v>
      </c>
      <c r="K201" s="15" t="s">
        <v>13</v>
      </c>
      <c r="L201" s="15">
        <v>6</v>
      </c>
      <c r="M201" s="15" t="s">
        <v>14</v>
      </c>
      <c r="N201" s="15" t="s">
        <v>1124</v>
      </c>
      <c r="O201" s="15"/>
      <c r="P201" s="15">
        <v>6</v>
      </c>
      <c r="Q201" s="15" t="s">
        <v>1125</v>
      </c>
    </row>
    <row r="202" spans="7:17" x14ac:dyDescent="0.35">
      <c r="G202" s="15" t="s">
        <v>1320</v>
      </c>
      <c r="H202" s="15" t="s">
        <v>241</v>
      </c>
      <c r="I202" s="15" t="s">
        <v>1064</v>
      </c>
      <c r="J202" s="15" t="s">
        <v>109</v>
      </c>
      <c r="K202" s="15" t="s">
        <v>13</v>
      </c>
      <c r="L202" s="15">
        <v>1</v>
      </c>
      <c r="M202" s="15" t="s">
        <v>14</v>
      </c>
      <c r="N202" s="15" t="s">
        <v>1124</v>
      </c>
      <c r="O202" s="15"/>
      <c r="P202" s="15">
        <v>1</v>
      </c>
      <c r="Q202" s="15" t="s">
        <v>1125</v>
      </c>
    </row>
    <row r="203" spans="7:17" hidden="1" x14ac:dyDescent="0.35">
      <c r="G203" t="s">
        <v>1321</v>
      </c>
      <c r="H203" t="s">
        <v>757</v>
      </c>
      <c r="I203" t="s">
        <v>1065</v>
      </c>
      <c r="J203" t="s">
        <v>23</v>
      </c>
      <c r="K203" t="s">
        <v>242</v>
      </c>
      <c r="L203">
        <v>1</v>
      </c>
      <c r="M203" t="s">
        <v>242</v>
      </c>
      <c r="N203" t="s">
        <v>1124</v>
      </c>
      <c r="O203"/>
      <c r="P203">
        <v>1</v>
      </c>
      <c r="Q203" t="s">
        <v>1125</v>
      </c>
    </row>
    <row r="204" spans="7:17" hidden="1" x14ac:dyDescent="0.35">
      <c r="G204" t="s">
        <v>1322</v>
      </c>
      <c r="H204" t="s">
        <v>758</v>
      </c>
      <c r="I204" t="s">
        <v>1025</v>
      </c>
      <c r="J204" t="s">
        <v>23</v>
      </c>
      <c r="K204" t="s">
        <v>242</v>
      </c>
      <c r="L204">
        <v>50</v>
      </c>
      <c r="M204" t="s">
        <v>242</v>
      </c>
      <c r="N204" t="s">
        <v>1124</v>
      </c>
      <c r="O204"/>
      <c r="P204">
        <v>50</v>
      </c>
      <c r="Q204" t="s">
        <v>1125</v>
      </c>
    </row>
    <row r="205" spans="7:17" hidden="1" x14ac:dyDescent="0.35">
      <c r="G205" t="s">
        <v>1323</v>
      </c>
      <c r="H205" t="s">
        <v>758</v>
      </c>
      <c r="I205" t="s">
        <v>1025</v>
      </c>
      <c r="J205" t="s">
        <v>23</v>
      </c>
      <c r="K205" t="s">
        <v>242</v>
      </c>
      <c r="L205">
        <v>50</v>
      </c>
      <c r="M205" t="s">
        <v>242</v>
      </c>
      <c r="N205" t="s">
        <v>1124</v>
      </c>
      <c r="O205"/>
      <c r="P205">
        <v>50</v>
      </c>
      <c r="Q205" t="s">
        <v>1125</v>
      </c>
    </row>
    <row r="206" spans="7:17" hidden="1" x14ac:dyDescent="0.35">
      <c r="G206" t="s">
        <v>1324</v>
      </c>
      <c r="H206" t="s">
        <v>759</v>
      </c>
      <c r="I206" t="s">
        <v>1066</v>
      </c>
      <c r="J206" t="s">
        <v>23</v>
      </c>
      <c r="K206" t="s">
        <v>242</v>
      </c>
      <c r="L206">
        <v>1</v>
      </c>
      <c r="M206" t="s">
        <v>242</v>
      </c>
      <c r="N206" t="s">
        <v>1124</v>
      </c>
      <c r="O206"/>
      <c r="P206">
        <v>1</v>
      </c>
      <c r="Q206" t="s">
        <v>1125</v>
      </c>
    </row>
    <row r="207" spans="7:17" hidden="1" x14ac:dyDescent="0.35">
      <c r="G207" t="s">
        <v>1325</v>
      </c>
      <c r="H207" t="s">
        <v>760</v>
      </c>
      <c r="I207" t="s">
        <v>1067</v>
      </c>
      <c r="J207" t="s">
        <v>23</v>
      </c>
      <c r="K207" t="s">
        <v>242</v>
      </c>
      <c r="L207">
        <v>1</v>
      </c>
      <c r="M207" t="s">
        <v>242</v>
      </c>
      <c r="N207" t="s">
        <v>1124</v>
      </c>
      <c r="O207"/>
      <c r="P207">
        <v>1</v>
      </c>
      <c r="Q207" t="s">
        <v>1125</v>
      </c>
    </row>
    <row r="208" spans="7:17" hidden="1" x14ac:dyDescent="0.35">
      <c r="G208" t="s">
        <v>1326</v>
      </c>
      <c r="H208" t="s">
        <v>243</v>
      </c>
      <c r="I208" t="s">
        <v>1026</v>
      </c>
      <c r="J208" t="s">
        <v>23</v>
      </c>
      <c r="K208" t="s">
        <v>242</v>
      </c>
      <c r="L208">
        <v>4</v>
      </c>
      <c r="M208" t="s">
        <v>242</v>
      </c>
      <c r="N208" t="s">
        <v>1124</v>
      </c>
      <c r="O208"/>
      <c r="P208">
        <v>4</v>
      </c>
      <c r="Q208" t="s">
        <v>1125</v>
      </c>
    </row>
    <row r="209" spans="7:17" hidden="1" x14ac:dyDescent="0.35">
      <c r="G209" t="s">
        <v>1327</v>
      </c>
      <c r="H209" t="s">
        <v>244</v>
      </c>
      <c r="I209" t="s">
        <v>1068</v>
      </c>
      <c r="J209" t="s">
        <v>23</v>
      </c>
      <c r="K209" t="s">
        <v>242</v>
      </c>
      <c r="L209">
        <v>3</v>
      </c>
      <c r="M209" t="s">
        <v>242</v>
      </c>
      <c r="N209" t="s">
        <v>1124</v>
      </c>
      <c r="O209"/>
      <c r="P209">
        <v>3</v>
      </c>
      <c r="Q209" t="s">
        <v>1125</v>
      </c>
    </row>
    <row r="210" spans="7:17" hidden="1" x14ac:dyDescent="0.35">
      <c r="G210" t="s">
        <v>1328</v>
      </c>
      <c r="H210" t="s">
        <v>761</v>
      </c>
      <c r="I210" t="s">
        <v>1069</v>
      </c>
      <c r="J210" t="s">
        <v>23</v>
      </c>
      <c r="K210" t="s">
        <v>242</v>
      </c>
      <c r="L210">
        <v>10</v>
      </c>
      <c r="M210" t="s">
        <v>242</v>
      </c>
      <c r="N210" t="s">
        <v>1124</v>
      </c>
      <c r="O210"/>
      <c r="P210">
        <v>10</v>
      </c>
      <c r="Q210" t="s">
        <v>1125</v>
      </c>
    </row>
    <row r="211" spans="7:17" hidden="1" x14ac:dyDescent="0.35">
      <c r="G211" t="s">
        <v>1329</v>
      </c>
      <c r="H211" t="s">
        <v>245</v>
      </c>
      <c r="I211" t="s">
        <v>1070</v>
      </c>
      <c r="J211" t="s">
        <v>23</v>
      </c>
      <c r="K211" t="s">
        <v>242</v>
      </c>
      <c r="L211">
        <v>3</v>
      </c>
      <c r="M211" t="s">
        <v>242</v>
      </c>
      <c r="N211" t="s">
        <v>1124</v>
      </c>
      <c r="O211"/>
      <c r="P211">
        <v>3</v>
      </c>
      <c r="Q211" t="s">
        <v>1125</v>
      </c>
    </row>
    <row r="212" spans="7:17" hidden="1" x14ac:dyDescent="0.35">
      <c r="G212" t="s">
        <v>1330</v>
      </c>
      <c r="H212" t="s">
        <v>762</v>
      </c>
      <c r="I212" t="s">
        <v>1071</v>
      </c>
      <c r="J212" t="s">
        <v>23</v>
      </c>
      <c r="K212" t="s">
        <v>242</v>
      </c>
      <c r="L212">
        <v>1</v>
      </c>
      <c r="M212" t="s">
        <v>242</v>
      </c>
      <c r="N212" t="s">
        <v>1124</v>
      </c>
      <c r="O212"/>
      <c r="P212">
        <v>1</v>
      </c>
      <c r="Q212" t="s">
        <v>1125</v>
      </c>
    </row>
    <row r="213" spans="7:17" hidden="1" x14ac:dyDescent="0.35">
      <c r="G213" t="s">
        <v>1331</v>
      </c>
      <c r="H213" t="s">
        <v>763</v>
      </c>
      <c r="I213" t="s">
        <v>1072</v>
      </c>
      <c r="J213" t="s">
        <v>23</v>
      </c>
      <c r="K213" t="s">
        <v>242</v>
      </c>
      <c r="L213">
        <v>1</v>
      </c>
      <c r="M213" t="s">
        <v>242</v>
      </c>
      <c r="N213" t="s">
        <v>1124</v>
      </c>
      <c r="O213"/>
      <c r="P213">
        <v>1</v>
      </c>
      <c r="Q213" t="s">
        <v>1125</v>
      </c>
    </row>
    <row r="214" spans="7:17" hidden="1" x14ac:dyDescent="0.35">
      <c r="G214" t="s">
        <v>1332</v>
      </c>
      <c r="H214" t="s">
        <v>764</v>
      </c>
      <c r="I214" t="s">
        <v>1073</v>
      </c>
      <c r="J214" t="s">
        <v>23</v>
      </c>
      <c r="K214" t="s">
        <v>242</v>
      </c>
      <c r="L214">
        <v>10</v>
      </c>
      <c r="M214" t="s">
        <v>242</v>
      </c>
      <c r="N214" t="s">
        <v>1124</v>
      </c>
      <c r="O214"/>
      <c r="P214">
        <v>10</v>
      </c>
      <c r="Q214" t="s">
        <v>1125</v>
      </c>
    </row>
    <row r="215" spans="7:17" hidden="1" x14ac:dyDescent="0.35">
      <c r="G215" t="s">
        <v>1333</v>
      </c>
      <c r="H215" t="s">
        <v>765</v>
      </c>
      <c r="I215" t="s">
        <v>1074</v>
      </c>
      <c r="J215" t="s">
        <v>23</v>
      </c>
      <c r="K215" t="s">
        <v>242</v>
      </c>
      <c r="L215">
        <v>4</v>
      </c>
      <c r="M215" t="s">
        <v>242</v>
      </c>
      <c r="N215" t="s">
        <v>1124</v>
      </c>
      <c r="O215"/>
      <c r="P215">
        <v>4</v>
      </c>
      <c r="Q215" t="s">
        <v>1125</v>
      </c>
    </row>
    <row r="216" spans="7:17" hidden="1" x14ac:dyDescent="0.35">
      <c r="G216" t="s">
        <v>1334</v>
      </c>
      <c r="H216" t="s">
        <v>766</v>
      </c>
      <c r="I216" t="s">
        <v>1075</v>
      </c>
      <c r="J216" t="s">
        <v>23</v>
      </c>
      <c r="K216" t="s">
        <v>242</v>
      </c>
      <c r="L216">
        <v>22</v>
      </c>
      <c r="M216" t="s">
        <v>242</v>
      </c>
      <c r="N216" t="s">
        <v>1124</v>
      </c>
      <c r="O216"/>
      <c r="P216">
        <v>22</v>
      </c>
      <c r="Q216" t="s">
        <v>1125</v>
      </c>
    </row>
    <row r="217" spans="7:17" hidden="1" x14ac:dyDescent="0.35">
      <c r="G217" t="s">
        <v>1335</v>
      </c>
      <c r="H217" t="s">
        <v>246</v>
      </c>
      <c r="I217" t="s">
        <v>1076</v>
      </c>
      <c r="J217" t="s">
        <v>23</v>
      </c>
      <c r="K217" t="s">
        <v>242</v>
      </c>
      <c r="L217">
        <v>6</v>
      </c>
      <c r="M217" t="s">
        <v>242</v>
      </c>
      <c r="N217" t="s">
        <v>1124</v>
      </c>
      <c r="O217"/>
      <c r="P217">
        <v>6</v>
      </c>
      <c r="Q217" t="s">
        <v>1125</v>
      </c>
    </row>
    <row r="218" spans="7:17" hidden="1" x14ac:dyDescent="0.35">
      <c r="G218" t="s">
        <v>1336</v>
      </c>
      <c r="H218" t="s">
        <v>247</v>
      </c>
      <c r="I218" t="s">
        <v>1077</v>
      </c>
      <c r="J218" t="s">
        <v>23</v>
      </c>
      <c r="K218" t="s">
        <v>242</v>
      </c>
      <c r="L218">
        <v>1</v>
      </c>
      <c r="M218" t="s">
        <v>242</v>
      </c>
      <c r="N218" t="s">
        <v>1124</v>
      </c>
      <c r="O218"/>
      <c r="P218">
        <v>1</v>
      </c>
      <c r="Q218" t="s">
        <v>1125</v>
      </c>
    </row>
    <row r="219" spans="7:17" hidden="1" x14ac:dyDescent="0.35">
      <c r="G219" t="s">
        <v>1337</v>
      </c>
      <c r="H219" t="s">
        <v>247</v>
      </c>
      <c r="I219" t="s">
        <v>1077</v>
      </c>
      <c r="J219" t="s">
        <v>23</v>
      </c>
      <c r="K219" t="s">
        <v>242</v>
      </c>
      <c r="L219">
        <v>1</v>
      </c>
      <c r="M219" t="s">
        <v>242</v>
      </c>
      <c r="N219" t="s">
        <v>1124</v>
      </c>
      <c r="O219"/>
      <c r="P219">
        <v>1</v>
      </c>
      <c r="Q219" t="s">
        <v>1125</v>
      </c>
    </row>
    <row r="220" spans="7:17" hidden="1" x14ac:dyDescent="0.35">
      <c r="G220" t="s">
        <v>1338</v>
      </c>
      <c r="H220" t="s">
        <v>248</v>
      </c>
      <c r="I220" t="s">
        <v>1046</v>
      </c>
      <c r="J220" t="s">
        <v>23</v>
      </c>
      <c r="K220" t="s">
        <v>242</v>
      </c>
      <c r="L220">
        <v>2</v>
      </c>
      <c r="M220" t="s">
        <v>242</v>
      </c>
      <c r="N220" t="s">
        <v>1124</v>
      </c>
      <c r="O220"/>
      <c r="P220">
        <v>2</v>
      </c>
      <c r="Q220" t="s">
        <v>1125</v>
      </c>
    </row>
    <row r="221" spans="7:17" hidden="1" x14ac:dyDescent="0.35">
      <c r="G221" t="s">
        <v>1339</v>
      </c>
      <c r="H221" t="s">
        <v>249</v>
      </c>
      <c r="I221" t="s">
        <v>1078</v>
      </c>
      <c r="J221" t="s">
        <v>23</v>
      </c>
      <c r="K221" t="s">
        <v>242</v>
      </c>
      <c r="L221">
        <v>10</v>
      </c>
      <c r="M221" t="s">
        <v>242</v>
      </c>
      <c r="N221" t="s">
        <v>1124</v>
      </c>
      <c r="O221"/>
      <c r="P221">
        <v>10</v>
      </c>
      <c r="Q221" t="s">
        <v>1125</v>
      </c>
    </row>
    <row r="222" spans="7:17" hidden="1" x14ac:dyDescent="0.35">
      <c r="G222" t="s">
        <v>1340</v>
      </c>
      <c r="H222" t="s">
        <v>250</v>
      </c>
      <c r="I222" t="s">
        <v>1047</v>
      </c>
      <c r="J222" t="s">
        <v>23</v>
      </c>
      <c r="K222" t="s">
        <v>242</v>
      </c>
      <c r="L222">
        <v>33</v>
      </c>
      <c r="M222" t="s">
        <v>242</v>
      </c>
      <c r="N222" t="s">
        <v>1124</v>
      </c>
      <c r="O222"/>
      <c r="P222">
        <v>33</v>
      </c>
      <c r="Q222" t="s">
        <v>1125</v>
      </c>
    </row>
    <row r="223" spans="7:17" hidden="1" x14ac:dyDescent="0.35">
      <c r="G223" t="s">
        <v>1341</v>
      </c>
      <c r="H223" t="s">
        <v>250</v>
      </c>
      <c r="I223" t="s">
        <v>1047</v>
      </c>
      <c r="J223" t="s">
        <v>23</v>
      </c>
      <c r="K223" t="s">
        <v>242</v>
      </c>
      <c r="L223">
        <v>0</v>
      </c>
      <c r="M223" t="s">
        <v>242</v>
      </c>
      <c r="N223" t="s">
        <v>1124</v>
      </c>
      <c r="O223"/>
      <c r="P223">
        <v>0</v>
      </c>
      <c r="Q223" t="s">
        <v>1128</v>
      </c>
    </row>
    <row r="224" spans="7:17" hidden="1" x14ac:dyDescent="0.35">
      <c r="G224" t="s">
        <v>1342</v>
      </c>
      <c r="H224" t="s">
        <v>251</v>
      </c>
      <c r="I224" t="s">
        <v>1079</v>
      </c>
      <c r="J224" t="s">
        <v>23</v>
      </c>
      <c r="K224" t="s">
        <v>242</v>
      </c>
      <c r="L224">
        <v>12</v>
      </c>
      <c r="M224" t="s">
        <v>242</v>
      </c>
      <c r="N224" t="s">
        <v>1124</v>
      </c>
      <c r="O224"/>
      <c r="P224">
        <v>12</v>
      </c>
      <c r="Q224" t="s">
        <v>1125</v>
      </c>
    </row>
    <row r="225" spans="7:17" hidden="1" x14ac:dyDescent="0.35">
      <c r="G225" t="s">
        <v>1343</v>
      </c>
      <c r="H225" t="s">
        <v>251</v>
      </c>
      <c r="I225" t="s">
        <v>1079</v>
      </c>
      <c r="J225" t="s">
        <v>23</v>
      </c>
      <c r="K225" t="s">
        <v>242</v>
      </c>
      <c r="L225">
        <v>0</v>
      </c>
      <c r="M225" t="s">
        <v>242</v>
      </c>
      <c r="N225" t="s">
        <v>1124</v>
      </c>
      <c r="O225"/>
      <c r="P225">
        <v>0</v>
      </c>
      <c r="Q225" t="s">
        <v>1128</v>
      </c>
    </row>
    <row r="226" spans="7:17" hidden="1" x14ac:dyDescent="0.35">
      <c r="G226" t="s">
        <v>1344</v>
      </c>
      <c r="H226" t="s">
        <v>252</v>
      </c>
      <c r="I226" t="s">
        <v>1080</v>
      </c>
      <c r="J226" t="s">
        <v>23</v>
      </c>
      <c r="K226" t="s">
        <v>242</v>
      </c>
      <c r="L226">
        <v>28</v>
      </c>
      <c r="M226" t="s">
        <v>242</v>
      </c>
      <c r="N226" t="s">
        <v>1124</v>
      </c>
      <c r="O226"/>
      <c r="P226">
        <v>28</v>
      </c>
      <c r="Q226" t="s">
        <v>1125</v>
      </c>
    </row>
    <row r="227" spans="7:17" hidden="1" x14ac:dyDescent="0.35">
      <c r="G227" t="s">
        <v>1345</v>
      </c>
      <c r="H227" t="s">
        <v>253</v>
      </c>
      <c r="I227" t="s">
        <v>1081</v>
      </c>
      <c r="J227" t="s">
        <v>23</v>
      </c>
      <c r="K227" t="s">
        <v>242</v>
      </c>
      <c r="L227">
        <v>3</v>
      </c>
      <c r="M227" t="s">
        <v>242</v>
      </c>
      <c r="N227" t="s">
        <v>1124</v>
      </c>
      <c r="O227"/>
      <c r="P227">
        <v>3</v>
      </c>
      <c r="Q227" t="s">
        <v>1125</v>
      </c>
    </row>
    <row r="228" spans="7:17" hidden="1" x14ac:dyDescent="0.35">
      <c r="G228" t="s">
        <v>1346</v>
      </c>
      <c r="H228" t="s">
        <v>253</v>
      </c>
      <c r="I228" t="s">
        <v>1081</v>
      </c>
      <c r="J228" t="s">
        <v>23</v>
      </c>
      <c r="K228" t="s">
        <v>242</v>
      </c>
      <c r="L228">
        <v>0</v>
      </c>
      <c r="M228" t="s">
        <v>242</v>
      </c>
      <c r="N228" t="s">
        <v>1124</v>
      </c>
      <c r="O228"/>
      <c r="P228">
        <v>0</v>
      </c>
      <c r="Q228" t="s">
        <v>1128</v>
      </c>
    </row>
    <row r="229" spans="7:17" hidden="1" x14ac:dyDescent="0.35">
      <c r="G229" t="s">
        <v>1347</v>
      </c>
      <c r="H229" t="s">
        <v>254</v>
      </c>
      <c r="I229" t="s">
        <v>1082</v>
      </c>
      <c r="J229" t="s">
        <v>23</v>
      </c>
      <c r="K229" t="s">
        <v>242</v>
      </c>
      <c r="L229">
        <v>4</v>
      </c>
      <c r="M229" t="s">
        <v>242</v>
      </c>
      <c r="N229" t="s">
        <v>1124</v>
      </c>
      <c r="O229"/>
      <c r="P229">
        <v>4</v>
      </c>
      <c r="Q229" t="s">
        <v>1125</v>
      </c>
    </row>
    <row r="230" spans="7:17" hidden="1" x14ac:dyDescent="0.35">
      <c r="G230" t="s">
        <v>1348</v>
      </c>
      <c r="H230" t="s">
        <v>254</v>
      </c>
      <c r="I230" t="s">
        <v>1082</v>
      </c>
      <c r="J230" t="s">
        <v>23</v>
      </c>
      <c r="K230" t="s">
        <v>242</v>
      </c>
      <c r="L230">
        <v>0</v>
      </c>
      <c r="M230" t="s">
        <v>242</v>
      </c>
      <c r="N230" t="s">
        <v>1124</v>
      </c>
      <c r="O230"/>
      <c r="P230">
        <v>0</v>
      </c>
      <c r="Q230" t="s">
        <v>1128</v>
      </c>
    </row>
    <row r="231" spans="7:17" hidden="1" x14ac:dyDescent="0.35">
      <c r="G231" t="s">
        <v>1349</v>
      </c>
      <c r="H231" t="s">
        <v>255</v>
      </c>
      <c r="I231" t="s">
        <v>1083</v>
      </c>
      <c r="J231" t="s">
        <v>23</v>
      </c>
      <c r="K231" t="s">
        <v>242</v>
      </c>
      <c r="L231">
        <v>13</v>
      </c>
      <c r="M231" t="s">
        <v>242</v>
      </c>
      <c r="N231" t="s">
        <v>1124</v>
      </c>
      <c r="O231"/>
      <c r="P231">
        <v>13</v>
      </c>
      <c r="Q231" t="s">
        <v>1125</v>
      </c>
    </row>
    <row r="232" spans="7:17" hidden="1" x14ac:dyDescent="0.35">
      <c r="G232" t="s">
        <v>1350</v>
      </c>
      <c r="H232" t="s">
        <v>255</v>
      </c>
      <c r="I232" t="s">
        <v>1083</v>
      </c>
      <c r="J232" t="s">
        <v>23</v>
      </c>
      <c r="K232" t="s">
        <v>242</v>
      </c>
      <c r="L232">
        <v>0</v>
      </c>
      <c r="M232" t="s">
        <v>242</v>
      </c>
      <c r="N232" t="s">
        <v>1124</v>
      </c>
      <c r="O232"/>
      <c r="P232">
        <v>0</v>
      </c>
      <c r="Q232" t="s">
        <v>1128</v>
      </c>
    </row>
    <row r="233" spans="7:17" hidden="1" x14ac:dyDescent="0.35">
      <c r="G233" t="s">
        <v>1351</v>
      </c>
      <c r="H233" t="s">
        <v>256</v>
      </c>
      <c r="I233" t="s">
        <v>1084</v>
      </c>
      <c r="J233" t="s">
        <v>23</v>
      </c>
      <c r="K233" t="s">
        <v>242</v>
      </c>
      <c r="L233">
        <v>11</v>
      </c>
      <c r="M233" t="s">
        <v>242</v>
      </c>
      <c r="N233" t="s">
        <v>1124</v>
      </c>
      <c r="O233"/>
      <c r="P233">
        <v>11</v>
      </c>
      <c r="Q233" t="s">
        <v>1125</v>
      </c>
    </row>
    <row r="234" spans="7:17" hidden="1" x14ac:dyDescent="0.35">
      <c r="G234" t="s">
        <v>1352</v>
      </c>
      <c r="H234" t="s">
        <v>257</v>
      </c>
      <c r="I234" t="s">
        <v>1048</v>
      </c>
      <c r="J234" t="s">
        <v>23</v>
      </c>
      <c r="K234" t="s">
        <v>242</v>
      </c>
      <c r="L234">
        <v>15</v>
      </c>
      <c r="M234" t="s">
        <v>242</v>
      </c>
      <c r="N234" t="s">
        <v>1124</v>
      </c>
      <c r="O234"/>
      <c r="P234">
        <v>15</v>
      </c>
      <c r="Q234" t="s">
        <v>1125</v>
      </c>
    </row>
    <row r="235" spans="7:17" hidden="1" x14ac:dyDescent="0.35">
      <c r="G235" t="s">
        <v>1353</v>
      </c>
      <c r="H235" t="s">
        <v>257</v>
      </c>
      <c r="I235" t="s">
        <v>1048</v>
      </c>
      <c r="J235" t="s">
        <v>23</v>
      </c>
      <c r="K235" t="s">
        <v>242</v>
      </c>
      <c r="L235">
        <v>0</v>
      </c>
      <c r="M235" t="s">
        <v>242</v>
      </c>
      <c r="N235" t="s">
        <v>1124</v>
      </c>
      <c r="O235"/>
      <c r="P235">
        <v>0</v>
      </c>
      <c r="Q235" t="s">
        <v>1128</v>
      </c>
    </row>
    <row r="236" spans="7:17" hidden="1" x14ac:dyDescent="0.35">
      <c r="G236" t="s">
        <v>1354</v>
      </c>
      <c r="H236" t="s">
        <v>767</v>
      </c>
      <c r="I236" t="s">
        <v>1085</v>
      </c>
      <c r="J236" t="s">
        <v>23</v>
      </c>
      <c r="K236" t="s">
        <v>242</v>
      </c>
      <c r="L236">
        <v>1</v>
      </c>
      <c r="M236" t="s">
        <v>242</v>
      </c>
      <c r="N236" t="s">
        <v>1124</v>
      </c>
      <c r="O236"/>
      <c r="P236">
        <v>1</v>
      </c>
      <c r="Q236" t="s">
        <v>1125</v>
      </c>
    </row>
    <row r="237" spans="7:17" hidden="1" x14ac:dyDescent="0.35">
      <c r="G237" t="s">
        <v>1355</v>
      </c>
      <c r="H237" t="s">
        <v>768</v>
      </c>
      <c r="I237" t="s">
        <v>1086</v>
      </c>
      <c r="J237" t="s">
        <v>23</v>
      </c>
      <c r="K237" t="s">
        <v>242</v>
      </c>
      <c r="L237">
        <v>1</v>
      </c>
      <c r="M237" t="s">
        <v>242</v>
      </c>
      <c r="N237" t="s">
        <v>1124</v>
      </c>
      <c r="O237"/>
      <c r="P237">
        <v>1</v>
      </c>
      <c r="Q237" t="s">
        <v>1125</v>
      </c>
    </row>
    <row r="238" spans="7:17" hidden="1" x14ac:dyDescent="0.35">
      <c r="G238" t="s">
        <v>1356</v>
      </c>
      <c r="H238" t="s">
        <v>769</v>
      </c>
      <c r="I238" t="s">
        <v>1087</v>
      </c>
      <c r="J238" t="s">
        <v>23</v>
      </c>
      <c r="K238" t="s">
        <v>242</v>
      </c>
      <c r="L238">
        <v>1</v>
      </c>
      <c r="M238" t="s">
        <v>242</v>
      </c>
      <c r="N238" t="s">
        <v>1124</v>
      </c>
      <c r="O238"/>
      <c r="P238">
        <v>1</v>
      </c>
      <c r="Q238" t="s">
        <v>1125</v>
      </c>
    </row>
    <row r="239" spans="7:17" hidden="1" x14ac:dyDescent="0.35">
      <c r="G239" t="s">
        <v>1357</v>
      </c>
      <c r="H239" t="s">
        <v>770</v>
      </c>
      <c r="I239" t="s">
        <v>1088</v>
      </c>
      <c r="J239" t="s">
        <v>23</v>
      </c>
      <c r="K239" t="s">
        <v>242</v>
      </c>
      <c r="L239">
        <v>1</v>
      </c>
      <c r="M239" t="s">
        <v>242</v>
      </c>
      <c r="N239" t="s">
        <v>1124</v>
      </c>
      <c r="O239"/>
      <c r="P239">
        <v>1</v>
      </c>
      <c r="Q239" t="s">
        <v>1125</v>
      </c>
    </row>
    <row r="240" spans="7:17" hidden="1" x14ac:dyDescent="0.35">
      <c r="G240" t="s">
        <v>1358</v>
      </c>
      <c r="H240" t="s">
        <v>771</v>
      </c>
      <c r="I240" t="s">
        <v>1089</v>
      </c>
      <c r="J240" t="s">
        <v>23</v>
      </c>
      <c r="K240" t="s">
        <v>242</v>
      </c>
      <c r="L240">
        <v>30</v>
      </c>
      <c r="M240" t="s">
        <v>242</v>
      </c>
      <c r="N240" t="s">
        <v>1124</v>
      </c>
      <c r="O240"/>
      <c r="P240">
        <v>30</v>
      </c>
      <c r="Q240" t="s">
        <v>1125</v>
      </c>
    </row>
    <row r="241" spans="7:17" hidden="1" x14ac:dyDescent="0.35">
      <c r="G241" t="s">
        <v>1359</v>
      </c>
      <c r="H241" t="s">
        <v>771</v>
      </c>
      <c r="I241" t="s">
        <v>1089</v>
      </c>
      <c r="J241" t="s">
        <v>23</v>
      </c>
      <c r="K241" t="s">
        <v>242</v>
      </c>
      <c r="L241">
        <v>0</v>
      </c>
      <c r="M241" t="s">
        <v>242</v>
      </c>
      <c r="N241" t="s">
        <v>1124</v>
      </c>
      <c r="O241"/>
      <c r="P241">
        <v>0</v>
      </c>
      <c r="Q241" t="s">
        <v>1128</v>
      </c>
    </row>
    <row r="242" spans="7:17" hidden="1" x14ac:dyDescent="0.35">
      <c r="G242" t="s">
        <v>1360</v>
      </c>
      <c r="H242" t="s">
        <v>772</v>
      </c>
      <c r="I242" t="s">
        <v>1090</v>
      </c>
      <c r="J242" t="s">
        <v>23</v>
      </c>
      <c r="K242" t="s">
        <v>242</v>
      </c>
      <c r="L242">
        <v>14</v>
      </c>
      <c r="M242" t="s">
        <v>242</v>
      </c>
      <c r="N242" t="s">
        <v>1124</v>
      </c>
      <c r="O242"/>
      <c r="P242">
        <v>14</v>
      </c>
      <c r="Q242" t="s">
        <v>1125</v>
      </c>
    </row>
    <row r="243" spans="7:17" hidden="1" x14ac:dyDescent="0.35">
      <c r="G243" t="s">
        <v>1361</v>
      </c>
      <c r="H243" t="s">
        <v>773</v>
      </c>
      <c r="I243" t="s">
        <v>1091</v>
      </c>
      <c r="J243" t="s">
        <v>23</v>
      </c>
      <c r="K243" t="s">
        <v>242</v>
      </c>
      <c r="L243">
        <v>3</v>
      </c>
      <c r="M243" t="s">
        <v>242</v>
      </c>
      <c r="N243" t="s">
        <v>1124</v>
      </c>
      <c r="O243"/>
      <c r="P243">
        <v>3</v>
      </c>
      <c r="Q243" t="s">
        <v>1125</v>
      </c>
    </row>
    <row r="244" spans="7:17" hidden="1" x14ac:dyDescent="0.35">
      <c r="G244" t="s">
        <v>1362</v>
      </c>
      <c r="H244" t="s">
        <v>774</v>
      </c>
      <c r="I244" t="s">
        <v>1092</v>
      </c>
      <c r="J244" t="s">
        <v>23</v>
      </c>
      <c r="K244" t="s">
        <v>242</v>
      </c>
      <c r="L244">
        <v>1</v>
      </c>
      <c r="M244" t="s">
        <v>242</v>
      </c>
      <c r="N244" t="s">
        <v>1124</v>
      </c>
      <c r="O244"/>
      <c r="P244">
        <v>1</v>
      </c>
      <c r="Q244" t="s">
        <v>1125</v>
      </c>
    </row>
    <row r="245" spans="7:17" hidden="1" x14ac:dyDescent="0.35">
      <c r="G245" t="s">
        <v>1363</v>
      </c>
      <c r="H245" t="s">
        <v>775</v>
      </c>
      <c r="I245" t="s">
        <v>1093</v>
      </c>
      <c r="J245" t="s">
        <v>23</v>
      </c>
      <c r="K245" t="s">
        <v>242</v>
      </c>
      <c r="L245">
        <v>1</v>
      </c>
      <c r="M245" t="s">
        <v>242</v>
      </c>
      <c r="N245" t="s">
        <v>1124</v>
      </c>
      <c r="O245"/>
      <c r="P245">
        <v>1</v>
      </c>
      <c r="Q245" t="s">
        <v>1125</v>
      </c>
    </row>
    <row r="246" spans="7:17" hidden="1" x14ac:dyDescent="0.35">
      <c r="G246" t="s">
        <v>1364</v>
      </c>
      <c r="H246" t="s">
        <v>258</v>
      </c>
      <c r="I246" t="s">
        <v>1094</v>
      </c>
      <c r="J246" t="s">
        <v>23</v>
      </c>
      <c r="K246" t="s">
        <v>242</v>
      </c>
      <c r="L246">
        <v>365</v>
      </c>
      <c r="M246" t="s">
        <v>242</v>
      </c>
      <c r="N246" t="s">
        <v>1124</v>
      </c>
      <c r="O246"/>
      <c r="P246">
        <v>365</v>
      </c>
      <c r="Q246" t="s">
        <v>1125</v>
      </c>
    </row>
    <row r="247" spans="7:17" hidden="1" x14ac:dyDescent="0.35">
      <c r="G247" t="s">
        <v>1365</v>
      </c>
      <c r="H247" t="s">
        <v>259</v>
      </c>
      <c r="I247" t="s">
        <v>1095</v>
      </c>
      <c r="J247" t="s">
        <v>23</v>
      </c>
      <c r="K247" t="s">
        <v>242</v>
      </c>
      <c r="L247">
        <v>8</v>
      </c>
      <c r="M247" t="s">
        <v>242</v>
      </c>
      <c r="N247" t="s">
        <v>1124</v>
      </c>
      <c r="O247"/>
      <c r="P247">
        <v>8</v>
      </c>
      <c r="Q247" t="s">
        <v>1125</v>
      </c>
    </row>
    <row r="248" spans="7:17" hidden="1" x14ac:dyDescent="0.35">
      <c r="G248" t="s">
        <v>1366</v>
      </c>
      <c r="H248" t="s">
        <v>776</v>
      </c>
      <c r="I248" t="s">
        <v>1096</v>
      </c>
      <c r="J248" t="s">
        <v>23</v>
      </c>
      <c r="K248" t="s">
        <v>242</v>
      </c>
      <c r="L248">
        <v>1</v>
      </c>
      <c r="M248" t="s">
        <v>242</v>
      </c>
      <c r="N248" t="s">
        <v>1124</v>
      </c>
      <c r="O248"/>
      <c r="P248">
        <v>1</v>
      </c>
      <c r="Q248" t="s">
        <v>1125</v>
      </c>
    </row>
    <row r="249" spans="7:17" hidden="1" x14ac:dyDescent="0.35">
      <c r="G249" t="s">
        <v>1367</v>
      </c>
      <c r="H249" t="s">
        <v>777</v>
      </c>
      <c r="I249" t="s">
        <v>1097</v>
      </c>
      <c r="J249" t="s">
        <v>23</v>
      </c>
      <c r="K249" t="s">
        <v>242</v>
      </c>
      <c r="L249">
        <v>1</v>
      </c>
      <c r="M249" t="s">
        <v>242</v>
      </c>
      <c r="N249" t="s">
        <v>1124</v>
      </c>
      <c r="O249"/>
      <c r="P249">
        <v>1</v>
      </c>
      <c r="Q249" t="s">
        <v>1125</v>
      </c>
    </row>
    <row r="250" spans="7:17" hidden="1" x14ac:dyDescent="0.35">
      <c r="G250" t="s">
        <v>1368</v>
      </c>
      <c r="H250" t="s">
        <v>778</v>
      </c>
      <c r="I250" t="s">
        <v>1098</v>
      </c>
      <c r="J250" t="s">
        <v>23</v>
      </c>
      <c r="K250" t="s">
        <v>242</v>
      </c>
      <c r="L250">
        <v>1</v>
      </c>
      <c r="M250" t="s">
        <v>242</v>
      </c>
      <c r="N250" t="s">
        <v>1124</v>
      </c>
      <c r="O250"/>
      <c r="P250">
        <v>1</v>
      </c>
      <c r="Q250" t="s">
        <v>1125</v>
      </c>
    </row>
    <row r="251" spans="7:17" hidden="1" x14ac:dyDescent="0.35">
      <c r="G251" t="s">
        <v>1369</v>
      </c>
      <c r="H251" t="s">
        <v>779</v>
      </c>
      <c r="I251" t="s">
        <v>1099</v>
      </c>
      <c r="J251" t="s">
        <v>23</v>
      </c>
      <c r="K251" t="s">
        <v>242</v>
      </c>
      <c r="L251">
        <v>1</v>
      </c>
      <c r="M251" t="s">
        <v>242</v>
      </c>
      <c r="N251" t="s">
        <v>1124</v>
      </c>
      <c r="O251"/>
      <c r="P251">
        <v>1</v>
      </c>
      <c r="Q251" t="s">
        <v>1125</v>
      </c>
    </row>
    <row r="252" spans="7:17" hidden="1" x14ac:dyDescent="0.35">
      <c r="G252" t="s">
        <v>1370</v>
      </c>
      <c r="H252" t="s">
        <v>780</v>
      </c>
      <c r="I252" t="s">
        <v>1100</v>
      </c>
      <c r="J252" t="s">
        <v>23</v>
      </c>
      <c r="K252" t="s">
        <v>242</v>
      </c>
      <c r="L252">
        <v>1</v>
      </c>
      <c r="M252" t="s">
        <v>242</v>
      </c>
      <c r="N252" t="s">
        <v>1124</v>
      </c>
      <c r="O252"/>
      <c r="P252">
        <v>1</v>
      </c>
      <c r="Q252" t="s">
        <v>1125</v>
      </c>
    </row>
    <row r="253" spans="7:17" hidden="1" x14ac:dyDescent="0.35">
      <c r="G253" t="s">
        <v>1371</v>
      </c>
      <c r="H253" t="s">
        <v>781</v>
      </c>
      <c r="I253" t="s">
        <v>1101</v>
      </c>
      <c r="J253" t="s">
        <v>23</v>
      </c>
      <c r="K253" t="s">
        <v>242</v>
      </c>
      <c r="L253">
        <v>1</v>
      </c>
      <c r="M253" t="s">
        <v>242</v>
      </c>
      <c r="N253" t="s">
        <v>1124</v>
      </c>
      <c r="O253"/>
      <c r="P253">
        <v>1</v>
      </c>
      <c r="Q253" t="s">
        <v>1125</v>
      </c>
    </row>
    <row r="254" spans="7:17" hidden="1" x14ac:dyDescent="0.35">
      <c r="G254" t="s">
        <v>1372</v>
      </c>
      <c r="H254" t="s">
        <v>782</v>
      </c>
      <c r="I254" t="s">
        <v>1043</v>
      </c>
      <c r="J254" t="s">
        <v>23</v>
      </c>
      <c r="K254" t="s">
        <v>242</v>
      </c>
      <c r="L254">
        <v>7</v>
      </c>
      <c r="M254" t="s">
        <v>242</v>
      </c>
      <c r="N254" t="s">
        <v>1124</v>
      </c>
      <c r="O254"/>
      <c r="P254">
        <v>7</v>
      </c>
      <c r="Q254" t="s">
        <v>1125</v>
      </c>
    </row>
    <row r="255" spans="7:17" hidden="1" x14ac:dyDescent="0.35">
      <c r="G255" t="s">
        <v>1373</v>
      </c>
      <c r="H255" t="s">
        <v>782</v>
      </c>
      <c r="I255" t="s">
        <v>1043</v>
      </c>
      <c r="J255" t="s">
        <v>23</v>
      </c>
      <c r="K255" t="s">
        <v>242</v>
      </c>
      <c r="L255">
        <v>0</v>
      </c>
      <c r="M255" t="s">
        <v>242</v>
      </c>
      <c r="N255" t="s">
        <v>1124</v>
      </c>
      <c r="O255"/>
      <c r="P255">
        <v>0</v>
      </c>
      <c r="Q255" t="s">
        <v>1128</v>
      </c>
    </row>
    <row r="256" spans="7:17" hidden="1" x14ac:dyDescent="0.35">
      <c r="G256" t="s">
        <v>1374</v>
      </c>
      <c r="H256" t="s">
        <v>260</v>
      </c>
      <c r="I256" t="s">
        <v>1102</v>
      </c>
      <c r="J256" t="s">
        <v>23</v>
      </c>
      <c r="K256" t="s">
        <v>242</v>
      </c>
      <c r="L256">
        <v>1</v>
      </c>
      <c r="M256" t="s">
        <v>242</v>
      </c>
      <c r="N256" t="s">
        <v>1124</v>
      </c>
      <c r="O256"/>
      <c r="P256">
        <v>1</v>
      </c>
      <c r="Q256" t="s">
        <v>1125</v>
      </c>
    </row>
    <row r="257" spans="7:17" hidden="1" x14ac:dyDescent="0.35">
      <c r="G257" t="s">
        <v>1375</v>
      </c>
      <c r="H257" t="s">
        <v>783</v>
      </c>
      <c r="I257" t="s">
        <v>1103</v>
      </c>
      <c r="J257" t="s">
        <v>23</v>
      </c>
      <c r="K257" t="s">
        <v>242</v>
      </c>
      <c r="L257">
        <v>2</v>
      </c>
      <c r="M257" t="s">
        <v>242</v>
      </c>
      <c r="N257" t="s">
        <v>1124</v>
      </c>
      <c r="O257"/>
      <c r="P257">
        <v>2</v>
      </c>
      <c r="Q257" t="s">
        <v>1125</v>
      </c>
    </row>
    <row r="258" spans="7:17" hidden="1" x14ac:dyDescent="0.35">
      <c r="G258" t="s">
        <v>1376</v>
      </c>
      <c r="H258" t="s">
        <v>784</v>
      </c>
      <c r="I258" t="s">
        <v>1104</v>
      </c>
      <c r="J258" t="s">
        <v>23</v>
      </c>
      <c r="K258" t="s">
        <v>242</v>
      </c>
      <c r="L258">
        <v>1</v>
      </c>
      <c r="M258" t="s">
        <v>242</v>
      </c>
      <c r="N258" t="s">
        <v>1124</v>
      </c>
      <c r="O258"/>
      <c r="P258">
        <v>1</v>
      </c>
      <c r="Q258" t="s">
        <v>1125</v>
      </c>
    </row>
    <row r="259" spans="7:17" hidden="1" x14ac:dyDescent="0.35">
      <c r="G259" t="s">
        <v>1377</v>
      </c>
      <c r="H259" t="s">
        <v>782</v>
      </c>
      <c r="I259" t="s">
        <v>1105</v>
      </c>
      <c r="J259" t="s">
        <v>23</v>
      </c>
      <c r="K259" t="s">
        <v>242</v>
      </c>
      <c r="L259">
        <v>5</v>
      </c>
      <c r="M259" t="s">
        <v>242</v>
      </c>
      <c r="N259" t="s">
        <v>1124</v>
      </c>
      <c r="O259"/>
      <c r="P259">
        <v>5</v>
      </c>
      <c r="Q259" t="s">
        <v>1125</v>
      </c>
    </row>
    <row r="260" spans="7:17" hidden="1" x14ac:dyDescent="0.35">
      <c r="G260" t="s">
        <v>1378</v>
      </c>
      <c r="H260" t="s">
        <v>782</v>
      </c>
      <c r="I260" t="s">
        <v>1105</v>
      </c>
      <c r="J260" t="s">
        <v>23</v>
      </c>
      <c r="K260" t="s">
        <v>242</v>
      </c>
      <c r="L260">
        <v>0</v>
      </c>
      <c r="M260" t="s">
        <v>242</v>
      </c>
      <c r="N260" t="s">
        <v>1124</v>
      </c>
      <c r="O260"/>
      <c r="P260">
        <v>0</v>
      </c>
      <c r="Q260" t="s">
        <v>1128</v>
      </c>
    </row>
    <row r="261" spans="7:17" hidden="1" x14ac:dyDescent="0.35">
      <c r="G261" t="s">
        <v>1379</v>
      </c>
      <c r="H261" t="s">
        <v>785</v>
      </c>
      <c r="I261" t="s">
        <v>1106</v>
      </c>
      <c r="J261" t="s">
        <v>23</v>
      </c>
      <c r="K261" t="s">
        <v>242</v>
      </c>
      <c r="L261">
        <v>1</v>
      </c>
      <c r="M261" t="s">
        <v>242</v>
      </c>
      <c r="N261" t="s">
        <v>1124</v>
      </c>
      <c r="O261"/>
      <c r="P261">
        <v>1</v>
      </c>
      <c r="Q261" t="s">
        <v>1125</v>
      </c>
    </row>
    <row r="262" spans="7:17" hidden="1" x14ac:dyDescent="0.35">
      <c r="G262" t="s">
        <v>1380</v>
      </c>
      <c r="H262" t="s">
        <v>786</v>
      </c>
      <c r="I262" t="s">
        <v>1107</v>
      </c>
      <c r="J262" t="s">
        <v>23</v>
      </c>
      <c r="K262" t="s">
        <v>242</v>
      </c>
      <c r="L262">
        <v>1</v>
      </c>
      <c r="M262" t="s">
        <v>242</v>
      </c>
      <c r="N262" t="s">
        <v>1124</v>
      </c>
      <c r="O262"/>
      <c r="P262">
        <v>1</v>
      </c>
      <c r="Q262" t="s">
        <v>1125</v>
      </c>
    </row>
    <row r="263" spans="7:17" hidden="1" x14ac:dyDescent="0.35">
      <c r="G263" t="s">
        <v>1381</v>
      </c>
      <c r="H263" t="s">
        <v>787</v>
      </c>
      <c r="I263" t="s">
        <v>1108</v>
      </c>
      <c r="J263" t="s">
        <v>23</v>
      </c>
      <c r="K263" t="s">
        <v>242</v>
      </c>
      <c r="L263">
        <v>1</v>
      </c>
      <c r="M263" t="s">
        <v>242</v>
      </c>
      <c r="N263" t="s">
        <v>1124</v>
      </c>
      <c r="O263"/>
      <c r="P263">
        <v>1</v>
      </c>
      <c r="Q263" t="s">
        <v>1125</v>
      </c>
    </row>
    <row r="264" spans="7:17" hidden="1" x14ac:dyDescent="0.35">
      <c r="G264" t="s">
        <v>1382</v>
      </c>
      <c r="H264" t="s">
        <v>788</v>
      </c>
      <c r="I264" t="s">
        <v>1109</v>
      </c>
      <c r="J264" t="s">
        <v>23</v>
      </c>
      <c r="K264" t="s">
        <v>242</v>
      </c>
      <c r="L264">
        <v>8</v>
      </c>
      <c r="M264" t="s">
        <v>242</v>
      </c>
      <c r="N264" t="s">
        <v>1124</v>
      </c>
      <c r="O264"/>
      <c r="P264">
        <v>8</v>
      </c>
      <c r="Q264" t="s">
        <v>1125</v>
      </c>
    </row>
    <row r="265" spans="7:17" hidden="1" x14ac:dyDescent="0.35">
      <c r="G265" t="s">
        <v>1383</v>
      </c>
      <c r="H265" t="s">
        <v>789</v>
      </c>
      <c r="I265" t="s">
        <v>1110</v>
      </c>
      <c r="J265" t="s">
        <v>23</v>
      </c>
      <c r="K265" t="s">
        <v>242</v>
      </c>
      <c r="L265">
        <v>1</v>
      </c>
      <c r="M265" t="s">
        <v>242</v>
      </c>
      <c r="N265" t="s">
        <v>1124</v>
      </c>
      <c r="O265"/>
      <c r="P265">
        <v>1</v>
      </c>
      <c r="Q265" t="s">
        <v>1125</v>
      </c>
    </row>
    <row r="266" spans="7:17" hidden="1" x14ac:dyDescent="0.35">
      <c r="G266" t="s">
        <v>1384</v>
      </c>
      <c r="H266" t="s">
        <v>790</v>
      </c>
      <c r="I266" t="s">
        <v>1111</v>
      </c>
      <c r="J266" t="s">
        <v>23</v>
      </c>
      <c r="K266" t="s">
        <v>242</v>
      </c>
      <c r="L266">
        <v>10</v>
      </c>
      <c r="M266" t="s">
        <v>242</v>
      </c>
      <c r="N266" t="s">
        <v>1124</v>
      </c>
      <c r="O266"/>
      <c r="P266">
        <v>10</v>
      </c>
      <c r="Q266" t="s">
        <v>1125</v>
      </c>
    </row>
    <row r="267" spans="7:17" hidden="1" x14ac:dyDescent="0.35">
      <c r="G267" t="s">
        <v>1385</v>
      </c>
      <c r="H267" t="s">
        <v>791</v>
      </c>
      <c r="I267" t="s">
        <v>1112</v>
      </c>
      <c r="J267" t="s">
        <v>23</v>
      </c>
      <c r="K267" t="s">
        <v>242</v>
      </c>
      <c r="L267">
        <v>1</v>
      </c>
      <c r="M267" t="s">
        <v>242</v>
      </c>
      <c r="N267" t="s">
        <v>1124</v>
      </c>
      <c r="O267"/>
      <c r="P267">
        <v>1</v>
      </c>
      <c r="Q267" t="s">
        <v>1125</v>
      </c>
    </row>
    <row r="268" spans="7:17" hidden="1" x14ac:dyDescent="0.35">
      <c r="G268" t="s">
        <v>1386</v>
      </c>
      <c r="H268" t="s">
        <v>792</v>
      </c>
      <c r="I268" t="s">
        <v>1113</v>
      </c>
      <c r="J268" t="s">
        <v>23</v>
      </c>
      <c r="K268" t="s">
        <v>242</v>
      </c>
      <c r="L268">
        <v>3</v>
      </c>
      <c r="M268" t="s">
        <v>242</v>
      </c>
      <c r="N268" t="s">
        <v>1124</v>
      </c>
      <c r="O268"/>
      <c r="P268">
        <v>3</v>
      </c>
      <c r="Q268" t="s">
        <v>1125</v>
      </c>
    </row>
    <row r="269" spans="7:17" hidden="1" x14ac:dyDescent="0.35">
      <c r="G269" t="s">
        <v>1387</v>
      </c>
      <c r="H269" t="s">
        <v>793</v>
      </c>
      <c r="I269" t="s">
        <v>1114</v>
      </c>
      <c r="J269" t="s">
        <v>23</v>
      </c>
      <c r="K269" t="s">
        <v>242</v>
      </c>
      <c r="L269">
        <v>1</v>
      </c>
      <c r="M269" t="s">
        <v>242</v>
      </c>
      <c r="N269" t="s">
        <v>1124</v>
      </c>
      <c r="O269"/>
      <c r="P269">
        <v>1</v>
      </c>
      <c r="Q269" t="s">
        <v>1125</v>
      </c>
    </row>
    <row r="270" spans="7:17" hidden="1" x14ac:dyDescent="0.35">
      <c r="G270" t="s">
        <v>1388</v>
      </c>
      <c r="H270" t="s">
        <v>794</v>
      </c>
      <c r="I270" t="s">
        <v>1115</v>
      </c>
      <c r="J270" t="s">
        <v>23</v>
      </c>
      <c r="K270" t="s">
        <v>242</v>
      </c>
      <c r="L270">
        <v>1</v>
      </c>
      <c r="M270" t="s">
        <v>242</v>
      </c>
      <c r="N270" t="s">
        <v>1124</v>
      </c>
      <c r="O270"/>
      <c r="P270">
        <v>1</v>
      </c>
      <c r="Q270" t="s">
        <v>1125</v>
      </c>
    </row>
    <row r="271" spans="7:17" hidden="1" x14ac:dyDescent="0.35">
      <c r="G271" t="s">
        <v>1389</v>
      </c>
      <c r="H271" t="s">
        <v>261</v>
      </c>
      <c r="I271" t="s">
        <v>1116</v>
      </c>
      <c r="J271" t="s">
        <v>23</v>
      </c>
      <c r="K271" t="s">
        <v>242</v>
      </c>
      <c r="L271">
        <v>1</v>
      </c>
      <c r="M271" t="s">
        <v>242</v>
      </c>
      <c r="N271" t="s">
        <v>1124</v>
      </c>
      <c r="O271"/>
      <c r="P271">
        <v>1</v>
      </c>
      <c r="Q271" t="s">
        <v>1125</v>
      </c>
    </row>
    <row r="272" spans="7:17" hidden="1" x14ac:dyDescent="0.35">
      <c r="G272" t="s">
        <v>1390</v>
      </c>
      <c r="H272" t="s">
        <v>795</v>
      </c>
      <c r="I272" t="s">
        <v>1117</v>
      </c>
      <c r="J272" t="s">
        <v>23</v>
      </c>
      <c r="K272" t="s">
        <v>242</v>
      </c>
      <c r="L272">
        <v>1</v>
      </c>
      <c r="M272" t="s">
        <v>242</v>
      </c>
      <c r="N272" t="s">
        <v>1124</v>
      </c>
      <c r="O272"/>
      <c r="P272">
        <v>1</v>
      </c>
      <c r="Q272" t="s">
        <v>1125</v>
      </c>
    </row>
    <row r="273" spans="7:17" hidden="1" x14ac:dyDescent="0.35">
      <c r="G273" t="s">
        <v>1391</v>
      </c>
      <c r="H273" t="s">
        <v>796</v>
      </c>
      <c r="I273" t="s">
        <v>1118</v>
      </c>
      <c r="J273" t="s">
        <v>23</v>
      </c>
      <c r="K273" t="s">
        <v>242</v>
      </c>
      <c r="L273">
        <v>1</v>
      </c>
      <c r="M273" t="s">
        <v>242</v>
      </c>
      <c r="N273" t="s">
        <v>1124</v>
      </c>
      <c r="O273"/>
      <c r="P273">
        <v>1</v>
      </c>
      <c r="Q273" t="s">
        <v>1125</v>
      </c>
    </row>
    <row r="274" spans="7:17" hidden="1" x14ac:dyDescent="0.35">
      <c r="G274" t="s">
        <v>1392</v>
      </c>
      <c r="H274" t="s">
        <v>262</v>
      </c>
      <c r="I274" t="s">
        <v>1119</v>
      </c>
      <c r="J274" t="s">
        <v>23</v>
      </c>
      <c r="K274" t="s">
        <v>242</v>
      </c>
      <c r="L274">
        <v>10</v>
      </c>
      <c r="M274" t="s">
        <v>242</v>
      </c>
      <c r="N274" t="s">
        <v>1124</v>
      </c>
      <c r="O274"/>
      <c r="P274">
        <v>10</v>
      </c>
      <c r="Q274" t="s">
        <v>1125</v>
      </c>
    </row>
    <row r="275" spans="7:17" hidden="1" x14ac:dyDescent="0.35">
      <c r="G275" t="s">
        <v>1393</v>
      </c>
      <c r="H275" t="s">
        <v>797</v>
      </c>
      <c r="I275" t="s">
        <v>1120</v>
      </c>
      <c r="J275" t="s">
        <v>23</v>
      </c>
      <c r="K275" t="s">
        <v>242</v>
      </c>
      <c r="L275">
        <v>1</v>
      </c>
      <c r="M275" t="s">
        <v>242</v>
      </c>
      <c r="N275" t="s">
        <v>1124</v>
      </c>
      <c r="O275"/>
      <c r="P275">
        <v>1</v>
      </c>
      <c r="Q275" t="s">
        <v>1125</v>
      </c>
    </row>
    <row r="276" spans="7:17" hidden="1" x14ac:dyDescent="0.35">
      <c r="G276" t="s">
        <v>1394</v>
      </c>
      <c r="H276" t="s">
        <v>798</v>
      </c>
      <c r="I276" t="s">
        <v>263</v>
      </c>
      <c r="J276" t="s">
        <v>23</v>
      </c>
      <c r="K276" t="s">
        <v>242</v>
      </c>
      <c r="L276">
        <v>2</v>
      </c>
      <c r="M276" t="s">
        <v>242</v>
      </c>
      <c r="N276" t="s">
        <v>1124</v>
      </c>
      <c r="O276"/>
      <c r="P276">
        <v>2</v>
      </c>
      <c r="Q276" t="s">
        <v>1125</v>
      </c>
    </row>
    <row r="277" spans="7:17" hidden="1" x14ac:dyDescent="0.35">
      <c r="G277" t="s">
        <v>1395</v>
      </c>
      <c r="H277" t="s">
        <v>799</v>
      </c>
      <c r="I277" t="s">
        <v>264</v>
      </c>
      <c r="J277" t="s">
        <v>23</v>
      </c>
      <c r="K277" t="s">
        <v>242</v>
      </c>
      <c r="L277">
        <v>1</v>
      </c>
      <c r="M277" t="s">
        <v>242</v>
      </c>
      <c r="N277" t="s">
        <v>1124</v>
      </c>
      <c r="O277"/>
      <c r="P277">
        <v>1</v>
      </c>
      <c r="Q277" t="s">
        <v>1125</v>
      </c>
    </row>
    <row r="278" spans="7:17" hidden="1" x14ac:dyDescent="0.35">
      <c r="G278" t="s">
        <v>1396</v>
      </c>
      <c r="H278" t="s">
        <v>800</v>
      </c>
      <c r="I278" t="s">
        <v>265</v>
      </c>
      <c r="J278" t="s">
        <v>23</v>
      </c>
      <c r="K278" t="s">
        <v>242</v>
      </c>
      <c r="L278">
        <v>1</v>
      </c>
      <c r="M278" t="s">
        <v>242</v>
      </c>
      <c r="N278" t="s">
        <v>1124</v>
      </c>
      <c r="O278"/>
      <c r="P278">
        <v>1</v>
      </c>
      <c r="Q278" t="s">
        <v>1125</v>
      </c>
    </row>
    <row r="279" spans="7:17" hidden="1" x14ac:dyDescent="0.35">
      <c r="G279" t="s">
        <v>1397</v>
      </c>
      <c r="H279" t="s">
        <v>801</v>
      </c>
      <c r="I279" t="s">
        <v>266</v>
      </c>
      <c r="J279" t="s">
        <v>23</v>
      </c>
      <c r="K279" t="s">
        <v>242</v>
      </c>
      <c r="L279">
        <v>1</v>
      </c>
      <c r="M279" t="s">
        <v>242</v>
      </c>
      <c r="N279" t="s">
        <v>1124</v>
      </c>
      <c r="O279"/>
      <c r="P279">
        <v>1</v>
      </c>
      <c r="Q279" t="s">
        <v>1125</v>
      </c>
    </row>
    <row r="280" spans="7:17" hidden="1" x14ac:dyDescent="0.35">
      <c r="G280" t="s">
        <v>1398</v>
      </c>
      <c r="H280" t="s">
        <v>802</v>
      </c>
      <c r="I280" t="s">
        <v>267</v>
      </c>
      <c r="J280" t="s">
        <v>23</v>
      </c>
      <c r="K280" t="s">
        <v>242</v>
      </c>
      <c r="L280">
        <v>2</v>
      </c>
      <c r="M280" t="s">
        <v>242</v>
      </c>
      <c r="N280" t="s">
        <v>1124</v>
      </c>
      <c r="O280"/>
      <c r="P280">
        <v>2</v>
      </c>
      <c r="Q280" t="s">
        <v>1125</v>
      </c>
    </row>
    <row r="281" spans="7:17" hidden="1" x14ac:dyDescent="0.35">
      <c r="G281" t="s">
        <v>1399</v>
      </c>
      <c r="H281" t="s">
        <v>803</v>
      </c>
      <c r="I281" t="s">
        <v>268</v>
      </c>
      <c r="J281" t="s">
        <v>23</v>
      </c>
      <c r="K281" t="s">
        <v>242</v>
      </c>
      <c r="L281">
        <v>1</v>
      </c>
      <c r="M281" t="s">
        <v>242</v>
      </c>
      <c r="N281" t="s">
        <v>1124</v>
      </c>
      <c r="O281"/>
      <c r="P281">
        <v>1</v>
      </c>
      <c r="Q281" t="s">
        <v>1125</v>
      </c>
    </row>
    <row r="282" spans="7:17" hidden="1" x14ac:dyDescent="0.35">
      <c r="G282" t="s">
        <v>1400</v>
      </c>
      <c r="H282" t="s">
        <v>802</v>
      </c>
      <c r="I282" t="s">
        <v>269</v>
      </c>
      <c r="J282" t="s">
        <v>23</v>
      </c>
      <c r="K282" t="s">
        <v>242</v>
      </c>
      <c r="L282">
        <v>1</v>
      </c>
      <c r="M282" t="s">
        <v>242</v>
      </c>
      <c r="N282" t="s">
        <v>1124</v>
      </c>
      <c r="O282"/>
      <c r="P282">
        <v>1</v>
      </c>
      <c r="Q282" t="s">
        <v>1125</v>
      </c>
    </row>
    <row r="283" spans="7:17" hidden="1" x14ac:dyDescent="0.35">
      <c r="G283" t="s">
        <v>1401</v>
      </c>
      <c r="H283" t="s">
        <v>802</v>
      </c>
      <c r="I283" t="s">
        <v>270</v>
      </c>
      <c r="J283" t="s">
        <v>23</v>
      </c>
      <c r="K283" t="s">
        <v>242</v>
      </c>
      <c r="L283">
        <v>6</v>
      </c>
      <c r="M283" t="s">
        <v>242</v>
      </c>
      <c r="N283" t="s">
        <v>1124</v>
      </c>
      <c r="O283"/>
      <c r="P283">
        <v>6</v>
      </c>
      <c r="Q283" t="s">
        <v>1125</v>
      </c>
    </row>
    <row r="284" spans="7:17" hidden="1" x14ac:dyDescent="0.35">
      <c r="G284" t="s">
        <v>1402</v>
      </c>
      <c r="H284" t="s">
        <v>804</v>
      </c>
      <c r="I284" t="s">
        <v>271</v>
      </c>
      <c r="J284" t="s">
        <v>23</v>
      </c>
      <c r="K284" t="s">
        <v>242</v>
      </c>
      <c r="L284">
        <v>1</v>
      </c>
      <c r="M284" t="s">
        <v>242</v>
      </c>
      <c r="N284" t="s">
        <v>1124</v>
      </c>
      <c r="O284"/>
      <c r="P284">
        <v>1</v>
      </c>
      <c r="Q284" t="s">
        <v>1125</v>
      </c>
    </row>
    <row r="285" spans="7:17" hidden="1" x14ac:dyDescent="0.35">
      <c r="G285" t="s">
        <v>1403</v>
      </c>
      <c r="H285" t="s">
        <v>805</v>
      </c>
      <c r="I285" t="s">
        <v>272</v>
      </c>
      <c r="J285" t="s">
        <v>23</v>
      </c>
      <c r="K285" t="s">
        <v>242</v>
      </c>
      <c r="L285">
        <v>1</v>
      </c>
      <c r="M285" t="s">
        <v>242</v>
      </c>
      <c r="N285" t="s">
        <v>1124</v>
      </c>
      <c r="O285"/>
      <c r="P285">
        <v>1</v>
      </c>
      <c r="Q285" t="s">
        <v>1125</v>
      </c>
    </row>
    <row r="286" spans="7:17" hidden="1" x14ac:dyDescent="0.35">
      <c r="G286" t="s">
        <v>1404</v>
      </c>
      <c r="H286" t="s">
        <v>806</v>
      </c>
      <c r="I286" t="s">
        <v>273</v>
      </c>
      <c r="J286" t="s">
        <v>23</v>
      </c>
      <c r="K286" t="s">
        <v>242</v>
      </c>
      <c r="L286">
        <v>1</v>
      </c>
      <c r="M286" t="s">
        <v>242</v>
      </c>
      <c r="N286" t="s">
        <v>1124</v>
      </c>
      <c r="O286"/>
      <c r="P286">
        <v>1</v>
      </c>
      <c r="Q286" t="s">
        <v>1125</v>
      </c>
    </row>
    <row r="287" spans="7:17" hidden="1" x14ac:dyDescent="0.35">
      <c r="G287" t="s">
        <v>1405</v>
      </c>
      <c r="H287" t="s">
        <v>274</v>
      </c>
      <c r="I287" t="s">
        <v>275</v>
      </c>
      <c r="J287" t="s">
        <v>23</v>
      </c>
      <c r="K287" t="s">
        <v>242</v>
      </c>
      <c r="L287">
        <v>1</v>
      </c>
      <c r="M287" t="s">
        <v>242</v>
      </c>
      <c r="N287" t="s">
        <v>1124</v>
      </c>
      <c r="O287"/>
      <c r="P287">
        <v>1</v>
      </c>
      <c r="Q287" t="s">
        <v>1125</v>
      </c>
    </row>
    <row r="288" spans="7:17" hidden="1" x14ac:dyDescent="0.35">
      <c r="G288" t="s">
        <v>1406</v>
      </c>
      <c r="H288" t="s">
        <v>276</v>
      </c>
      <c r="I288" t="s">
        <v>277</v>
      </c>
      <c r="J288" t="s">
        <v>23</v>
      </c>
      <c r="K288" t="s">
        <v>242</v>
      </c>
      <c r="L288">
        <v>1</v>
      </c>
      <c r="M288" t="s">
        <v>242</v>
      </c>
      <c r="N288" t="s">
        <v>1124</v>
      </c>
      <c r="O288"/>
      <c r="P288">
        <v>1</v>
      </c>
      <c r="Q288" t="s">
        <v>1125</v>
      </c>
    </row>
    <row r="289" spans="7:17" hidden="1" x14ac:dyDescent="0.35">
      <c r="G289" t="s">
        <v>1407</v>
      </c>
      <c r="H289" t="s">
        <v>278</v>
      </c>
      <c r="I289" t="s">
        <v>279</v>
      </c>
      <c r="J289" t="s">
        <v>23</v>
      </c>
      <c r="K289" t="s">
        <v>242</v>
      </c>
      <c r="L289">
        <v>3</v>
      </c>
      <c r="M289" t="s">
        <v>242</v>
      </c>
      <c r="N289" t="s">
        <v>1124</v>
      </c>
      <c r="O289"/>
      <c r="P289">
        <v>3</v>
      </c>
      <c r="Q289" t="s">
        <v>1125</v>
      </c>
    </row>
    <row r="290" spans="7:17" hidden="1" x14ac:dyDescent="0.35">
      <c r="G290" t="s">
        <v>1408</v>
      </c>
      <c r="H290" t="s">
        <v>280</v>
      </c>
      <c r="I290" t="s">
        <v>281</v>
      </c>
      <c r="J290" t="s">
        <v>23</v>
      </c>
      <c r="K290" t="s">
        <v>242</v>
      </c>
      <c r="L290">
        <v>1</v>
      </c>
      <c r="M290" t="s">
        <v>242</v>
      </c>
      <c r="N290" t="s">
        <v>1124</v>
      </c>
      <c r="O290"/>
      <c r="P290">
        <v>1</v>
      </c>
      <c r="Q290" t="s">
        <v>1125</v>
      </c>
    </row>
    <row r="291" spans="7:17" hidden="1" x14ac:dyDescent="0.35">
      <c r="G291" t="s">
        <v>1409</v>
      </c>
      <c r="H291" t="s">
        <v>280</v>
      </c>
      <c r="I291" t="s">
        <v>282</v>
      </c>
      <c r="J291" t="s">
        <v>23</v>
      </c>
      <c r="K291" t="s">
        <v>242</v>
      </c>
      <c r="L291">
        <v>1</v>
      </c>
      <c r="M291" t="s">
        <v>242</v>
      </c>
      <c r="N291" t="s">
        <v>1124</v>
      </c>
      <c r="O291"/>
      <c r="P291">
        <v>1</v>
      </c>
      <c r="Q291" t="s">
        <v>1125</v>
      </c>
    </row>
    <row r="292" spans="7:17" hidden="1" x14ac:dyDescent="0.35">
      <c r="G292" t="s">
        <v>1410</v>
      </c>
      <c r="H292" t="s">
        <v>280</v>
      </c>
      <c r="I292" t="s">
        <v>283</v>
      </c>
      <c r="J292" t="s">
        <v>23</v>
      </c>
      <c r="K292" t="s">
        <v>242</v>
      </c>
      <c r="L292">
        <v>1</v>
      </c>
      <c r="M292" t="s">
        <v>242</v>
      </c>
      <c r="N292" t="s">
        <v>1124</v>
      </c>
      <c r="O292"/>
      <c r="P292">
        <v>1</v>
      </c>
      <c r="Q292" t="s">
        <v>1125</v>
      </c>
    </row>
    <row r="293" spans="7:17" hidden="1" x14ac:dyDescent="0.35">
      <c r="G293" t="s">
        <v>1411</v>
      </c>
      <c r="H293" t="s">
        <v>284</v>
      </c>
      <c r="I293" t="s">
        <v>285</v>
      </c>
      <c r="J293" t="s">
        <v>23</v>
      </c>
      <c r="K293" t="s">
        <v>242</v>
      </c>
      <c r="L293">
        <v>2</v>
      </c>
      <c r="M293" t="s">
        <v>242</v>
      </c>
      <c r="N293" t="s">
        <v>1124</v>
      </c>
      <c r="O293"/>
      <c r="P293">
        <v>2</v>
      </c>
      <c r="Q293" t="s">
        <v>1125</v>
      </c>
    </row>
    <row r="294" spans="7:17" hidden="1" x14ac:dyDescent="0.35">
      <c r="G294" t="s">
        <v>1412</v>
      </c>
      <c r="H294" t="s">
        <v>286</v>
      </c>
      <c r="I294" t="s">
        <v>287</v>
      </c>
      <c r="J294" t="s">
        <v>23</v>
      </c>
      <c r="K294" t="s">
        <v>242</v>
      </c>
      <c r="L294">
        <v>2</v>
      </c>
      <c r="M294" t="s">
        <v>242</v>
      </c>
      <c r="N294" t="s">
        <v>1124</v>
      </c>
      <c r="O294"/>
      <c r="P294">
        <v>2</v>
      </c>
      <c r="Q294" t="s">
        <v>1125</v>
      </c>
    </row>
    <row r="295" spans="7:17" hidden="1" x14ac:dyDescent="0.35">
      <c r="G295" t="s">
        <v>1413</v>
      </c>
      <c r="H295" t="s">
        <v>288</v>
      </c>
      <c r="I295" t="s">
        <v>289</v>
      </c>
      <c r="J295" t="s">
        <v>23</v>
      </c>
      <c r="K295" t="s">
        <v>242</v>
      </c>
      <c r="L295">
        <v>1</v>
      </c>
      <c r="M295" t="s">
        <v>242</v>
      </c>
      <c r="N295" t="s">
        <v>1124</v>
      </c>
      <c r="O295"/>
      <c r="P295">
        <v>1</v>
      </c>
      <c r="Q295" t="s">
        <v>1125</v>
      </c>
    </row>
    <row r="296" spans="7:17" hidden="1" x14ac:dyDescent="0.35">
      <c r="G296" t="s">
        <v>1414</v>
      </c>
      <c r="H296" t="s">
        <v>290</v>
      </c>
      <c r="I296" t="s">
        <v>291</v>
      </c>
      <c r="J296" t="s">
        <v>23</v>
      </c>
      <c r="K296" t="s">
        <v>242</v>
      </c>
      <c r="L296">
        <v>1</v>
      </c>
      <c r="M296" t="s">
        <v>242</v>
      </c>
      <c r="N296" t="s">
        <v>1124</v>
      </c>
      <c r="O296"/>
      <c r="P296">
        <v>1</v>
      </c>
      <c r="Q296" t="s">
        <v>1125</v>
      </c>
    </row>
    <row r="297" spans="7:17" hidden="1" x14ac:dyDescent="0.35">
      <c r="G297" t="s">
        <v>1415</v>
      </c>
      <c r="H297" t="s">
        <v>280</v>
      </c>
      <c r="I297" t="s">
        <v>292</v>
      </c>
      <c r="J297" t="s">
        <v>23</v>
      </c>
      <c r="K297" t="s">
        <v>242</v>
      </c>
      <c r="L297">
        <v>1</v>
      </c>
      <c r="M297" t="s">
        <v>242</v>
      </c>
      <c r="N297" t="s">
        <v>1124</v>
      </c>
      <c r="O297"/>
      <c r="P297">
        <v>1</v>
      </c>
      <c r="Q297" t="s">
        <v>1125</v>
      </c>
    </row>
    <row r="298" spans="7:17" hidden="1" x14ac:dyDescent="0.35">
      <c r="G298" t="s">
        <v>1416</v>
      </c>
      <c r="H298" t="s">
        <v>293</v>
      </c>
      <c r="I298" t="s">
        <v>294</v>
      </c>
      <c r="J298" t="s">
        <v>23</v>
      </c>
      <c r="K298" t="s">
        <v>242</v>
      </c>
      <c r="L298">
        <v>1</v>
      </c>
      <c r="M298" t="s">
        <v>242</v>
      </c>
      <c r="N298" t="s">
        <v>1124</v>
      </c>
      <c r="O298"/>
      <c r="P298">
        <v>1</v>
      </c>
      <c r="Q298" t="s">
        <v>1125</v>
      </c>
    </row>
    <row r="299" spans="7:17" hidden="1" x14ac:dyDescent="0.35">
      <c r="G299" t="s">
        <v>1417</v>
      </c>
      <c r="H299" t="s">
        <v>295</v>
      </c>
      <c r="I299" t="s">
        <v>296</v>
      </c>
      <c r="J299" t="s">
        <v>23</v>
      </c>
      <c r="K299" t="s">
        <v>242</v>
      </c>
      <c r="L299">
        <v>1</v>
      </c>
      <c r="M299" t="s">
        <v>242</v>
      </c>
      <c r="N299" t="s">
        <v>1124</v>
      </c>
      <c r="O299"/>
      <c r="P299">
        <v>1</v>
      </c>
      <c r="Q299" t="s">
        <v>1125</v>
      </c>
    </row>
    <row r="300" spans="7:17" hidden="1" x14ac:dyDescent="0.35">
      <c r="G300" t="s">
        <v>1418</v>
      </c>
      <c r="H300" t="s">
        <v>297</v>
      </c>
      <c r="I300" t="s">
        <v>298</v>
      </c>
      <c r="J300" t="s">
        <v>23</v>
      </c>
      <c r="K300" t="s">
        <v>242</v>
      </c>
      <c r="L300">
        <v>1</v>
      </c>
      <c r="M300" t="s">
        <v>242</v>
      </c>
      <c r="N300" t="s">
        <v>1124</v>
      </c>
      <c r="O300"/>
      <c r="P300">
        <v>1</v>
      </c>
      <c r="Q300" t="s">
        <v>1125</v>
      </c>
    </row>
    <row r="301" spans="7:17" hidden="1" x14ac:dyDescent="0.35">
      <c r="G301" t="s">
        <v>1419</v>
      </c>
      <c r="H301" t="s">
        <v>807</v>
      </c>
      <c r="I301" t="s">
        <v>299</v>
      </c>
      <c r="J301" t="s">
        <v>23</v>
      </c>
      <c r="K301" t="s">
        <v>242</v>
      </c>
      <c r="L301">
        <v>1</v>
      </c>
      <c r="M301" t="s">
        <v>242</v>
      </c>
      <c r="N301" t="s">
        <v>1124</v>
      </c>
      <c r="O301"/>
      <c r="P301">
        <v>1</v>
      </c>
      <c r="Q301" t="s">
        <v>1125</v>
      </c>
    </row>
    <row r="302" spans="7:17" hidden="1" x14ac:dyDescent="0.35">
      <c r="G302" t="s">
        <v>1420</v>
      </c>
      <c r="H302" t="s">
        <v>808</v>
      </c>
      <c r="I302" t="s">
        <v>300</v>
      </c>
      <c r="J302" t="s">
        <v>23</v>
      </c>
      <c r="K302" t="s">
        <v>242</v>
      </c>
      <c r="L302">
        <v>1</v>
      </c>
      <c r="M302" t="s">
        <v>242</v>
      </c>
      <c r="N302" t="s">
        <v>1124</v>
      </c>
      <c r="O302"/>
      <c r="P302">
        <v>1</v>
      </c>
      <c r="Q302" t="s">
        <v>1125</v>
      </c>
    </row>
    <row r="303" spans="7:17" hidden="1" x14ac:dyDescent="0.35">
      <c r="G303" t="s">
        <v>1421</v>
      </c>
      <c r="H303" t="s">
        <v>808</v>
      </c>
      <c r="I303" t="s">
        <v>300</v>
      </c>
      <c r="J303" t="s">
        <v>23</v>
      </c>
      <c r="K303" t="s">
        <v>242</v>
      </c>
      <c r="L303">
        <v>2</v>
      </c>
      <c r="M303" t="s">
        <v>242</v>
      </c>
      <c r="N303" t="s">
        <v>1124</v>
      </c>
      <c r="O303"/>
      <c r="P303">
        <v>2</v>
      </c>
      <c r="Q303" t="s">
        <v>1125</v>
      </c>
    </row>
    <row r="304" spans="7:17" hidden="1" x14ac:dyDescent="0.35">
      <c r="G304" t="s">
        <v>1422</v>
      </c>
      <c r="H304" t="s">
        <v>809</v>
      </c>
      <c r="I304" t="s">
        <v>301</v>
      </c>
      <c r="J304" t="s">
        <v>23</v>
      </c>
      <c r="K304" t="s">
        <v>242</v>
      </c>
      <c r="L304">
        <v>2</v>
      </c>
      <c r="M304" t="s">
        <v>242</v>
      </c>
      <c r="N304" t="s">
        <v>1124</v>
      </c>
      <c r="O304"/>
      <c r="P304">
        <v>2</v>
      </c>
      <c r="Q304" t="s">
        <v>1125</v>
      </c>
    </row>
    <row r="305" spans="7:17" hidden="1" x14ac:dyDescent="0.35">
      <c r="G305" t="s">
        <v>1423</v>
      </c>
      <c r="H305" t="s">
        <v>810</v>
      </c>
      <c r="I305" t="s">
        <v>302</v>
      </c>
      <c r="J305" t="s">
        <v>23</v>
      </c>
      <c r="K305" t="s">
        <v>242</v>
      </c>
      <c r="L305">
        <v>1</v>
      </c>
      <c r="M305" t="s">
        <v>242</v>
      </c>
      <c r="N305" t="s">
        <v>1124</v>
      </c>
      <c r="O305"/>
      <c r="P305">
        <v>1</v>
      </c>
      <c r="Q305" t="s">
        <v>1125</v>
      </c>
    </row>
    <row r="306" spans="7:17" hidden="1" x14ac:dyDescent="0.35">
      <c r="G306" t="s">
        <v>1424</v>
      </c>
      <c r="H306" t="s">
        <v>303</v>
      </c>
      <c r="I306" t="s">
        <v>304</v>
      </c>
      <c r="J306" t="s">
        <v>23</v>
      </c>
      <c r="K306" t="s">
        <v>242</v>
      </c>
      <c r="L306">
        <v>1</v>
      </c>
      <c r="M306" t="s">
        <v>242</v>
      </c>
      <c r="N306" t="s">
        <v>1124</v>
      </c>
      <c r="O306"/>
      <c r="P306">
        <v>1</v>
      </c>
      <c r="Q306" t="s">
        <v>1125</v>
      </c>
    </row>
    <row r="307" spans="7:17" hidden="1" x14ac:dyDescent="0.35">
      <c r="G307" t="s">
        <v>1425</v>
      </c>
      <c r="H307" t="s">
        <v>811</v>
      </c>
      <c r="I307" t="s">
        <v>305</v>
      </c>
      <c r="J307" t="s">
        <v>23</v>
      </c>
      <c r="K307" t="s">
        <v>242</v>
      </c>
      <c r="L307">
        <v>6</v>
      </c>
      <c r="M307" t="s">
        <v>242</v>
      </c>
      <c r="N307" t="s">
        <v>1124</v>
      </c>
      <c r="O307"/>
      <c r="P307">
        <v>6</v>
      </c>
      <c r="Q307" t="s">
        <v>1125</v>
      </c>
    </row>
    <row r="308" spans="7:17" hidden="1" x14ac:dyDescent="0.35">
      <c r="G308" t="s">
        <v>1426</v>
      </c>
      <c r="H308" t="s">
        <v>811</v>
      </c>
      <c r="I308" t="s">
        <v>305</v>
      </c>
      <c r="J308" t="s">
        <v>23</v>
      </c>
      <c r="K308" t="s">
        <v>242</v>
      </c>
      <c r="L308">
        <v>0</v>
      </c>
      <c r="M308" t="s">
        <v>242</v>
      </c>
      <c r="N308" t="s">
        <v>1124</v>
      </c>
      <c r="O308"/>
      <c r="P308">
        <v>0</v>
      </c>
      <c r="Q308" t="s">
        <v>1128</v>
      </c>
    </row>
    <row r="309" spans="7:17" hidden="1" x14ac:dyDescent="0.35">
      <c r="G309" t="s">
        <v>1427</v>
      </c>
      <c r="H309" t="s">
        <v>812</v>
      </c>
      <c r="I309" t="s">
        <v>306</v>
      </c>
      <c r="J309" t="s">
        <v>23</v>
      </c>
      <c r="K309" t="s">
        <v>242</v>
      </c>
      <c r="L309">
        <v>1</v>
      </c>
      <c r="M309" t="s">
        <v>242</v>
      </c>
      <c r="N309" t="s">
        <v>1124</v>
      </c>
      <c r="O309"/>
      <c r="P309">
        <v>1</v>
      </c>
      <c r="Q309" t="s">
        <v>1125</v>
      </c>
    </row>
    <row r="310" spans="7:17" hidden="1" x14ac:dyDescent="0.35">
      <c r="G310" t="s">
        <v>1428</v>
      </c>
      <c r="H310" t="s">
        <v>813</v>
      </c>
      <c r="I310" t="s">
        <v>307</v>
      </c>
      <c r="J310" t="s">
        <v>23</v>
      </c>
      <c r="K310" t="s">
        <v>242</v>
      </c>
      <c r="L310">
        <v>5</v>
      </c>
      <c r="M310" t="s">
        <v>242</v>
      </c>
      <c r="N310" t="s">
        <v>1124</v>
      </c>
      <c r="O310"/>
      <c r="P310">
        <v>5</v>
      </c>
      <c r="Q310" t="s">
        <v>1125</v>
      </c>
    </row>
    <row r="311" spans="7:17" hidden="1" x14ac:dyDescent="0.35">
      <c r="G311" t="s">
        <v>1429</v>
      </c>
      <c r="H311" t="s">
        <v>813</v>
      </c>
      <c r="I311" t="s">
        <v>307</v>
      </c>
      <c r="J311" t="s">
        <v>23</v>
      </c>
      <c r="K311" t="s">
        <v>242</v>
      </c>
      <c r="L311">
        <v>0</v>
      </c>
      <c r="M311" t="s">
        <v>242</v>
      </c>
      <c r="N311" t="s">
        <v>1124</v>
      </c>
      <c r="O311"/>
      <c r="P311">
        <v>0</v>
      </c>
      <c r="Q311" t="s">
        <v>1128</v>
      </c>
    </row>
    <row r="312" spans="7:17" hidden="1" x14ac:dyDescent="0.35">
      <c r="G312" t="s">
        <v>1430</v>
      </c>
      <c r="H312" t="s">
        <v>308</v>
      </c>
      <c r="I312" t="s">
        <v>309</v>
      </c>
      <c r="J312" t="s">
        <v>23</v>
      </c>
      <c r="K312" t="s">
        <v>242</v>
      </c>
      <c r="L312">
        <v>0</v>
      </c>
      <c r="M312" t="s">
        <v>242</v>
      </c>
      <c r="N312" t="s">
        <v>1124</v>
      </c>
      <c r="O312"/>
      <c r="P312">
        <v>0</v>
      </c>
      <c r="Q312" t="s">
        <v>1128</v>
      </c>
    </row>
    <row r="313" spans="7:17" hidden="1" x14ac:dyDescent="0.35">
      <c r="G313" t="s">
        <v>1431</v>
      </c>
      <c r="H313" t="s">
        <v>814</v>
      </c>
      <c r="I313" t="s">
        <v>310</v>
      </c>
      <c r="J313" t="s">
        <v>23</v>
      </c>
      <c r="K313" t="s">
        <v>242</v>
      </c>
      <c r="L313">
        <v>3</v>
      </c>
      <c r="M313" t="s">
        <v>242</v>
      </c>
      <c r="N313" t="s">
        <v>1124</v>
      </c>
      <c r="O313"/>
      <c r="P313">
        <v>3</v>
      </c>
      <c r="Q313" t="s">
        <v>1125</v>
      </c>
    </row>
    <row r="314" spans="7:17" hidden="1" x14ac:dyDescent="0.35">
      <c r="G314" t="s">
        <v>1432</v>
      </c>
      <c r="H314" t="s">
        <v>814</v>
      </c>
      <c r="I314" t="s">
        <v>310</v>
      </c>
      <c r="J314" t="s">
        <v>23</v>
      </c>
      <c r="K314" t="s">
        <v>242</v>
      </c>
      <c r="L314">
        <v>0</v>
      </c>
      <c r="M314" t="s">
        <v>242</v>
      </c>
      <c r="N314" t="s">
        <v>1124</v>
      </c>
      <c r="O314"/>
      <c r="P314">
        <v>0</v>
      </c>
      <c r="Q314" t="s">
        <v>1128</v>
      </c>
    </row>
    <row r="315" spans="7:17" hidden="1" x14ac:dyDescent="0.35">
      <c r="G315" t="s">
        <v>1433</v>
      </c>
      <c r="H315" t="s">
        <v>815</v>
      </c>
      <c r="I315" t="s">
        <v>311</v>
      </c>
      <c r="J315" t="s">
        <v>23</v>
      </c>
      <c r="K315" t="s">
        <v>242</v>
      </c>
      <c r="L315">
        <v>3</v>
      </c>
      <c r="M315" t="s">
        <v>242</v>
      </c>
      <c r="N315" t="s">
        <v>1124</v>
      </c>
      <c r="O315"/>
      <c r="P315">
        <v>3</v>
      </c>
      <c r="Q315" t="s">
        <v>1125</v>
      </c>
    </row>
    <row r="316" spans="7:17" hidden="1" x14ac:dyDescent="0.35">
      <c r="G316" t="s">
        <v>1434</v>
      </c>
      <c r="H316" t="s">
        <v>815</v>
      </c>
      <c r="I316" t="s">
        <v>311</v>
      </c>
      <c r="J316" t="s">
        <v>23</v>
      </c>
      <c r="K316" t="s">
        <v>242</v>
      </c>
      <c r="L316">
        <v>0</v>
      </c>
      <c r="M316" t="s">
        <v>242</v>
      </c>
      <c r="N316" t="s">
        <v>1124</v>
      </c>
      <c r="O316"/>
      <c r="P316">
        <v>0</v>
      </c>
      <c r="Q316" t="s">
        <v>1128</v>
      </c>
    </row>
    <row r="317" spans="7:17" hidden="1" x14ac:dyDescent="0.35">
      <c r="G317" t="s">
        <v>1435</v>
      </c>
      <c r="H317" t="s">
        <v>816</v>
      </c>
      <c r="I317" t="s">
        <v>312</v>
      </c>
      <c r="J317" t="s">
        <v>23</v>
      </c>
      <c r="K317" t="s">
        <v>242</v>
      </c>
      <c r="L317">
        <v>4</v>
      </c>
      <c r="M317" t="s">
        <v>242</v>
      </c>
      <c r="N317" t="s">
        <v>1124</v>
      </c>
      <c r="O317"/>
      <c r="P317">
        <v>4</v>
      </c>
      <c r="Q317" t="s">
        <v>1125</v>
      </c>
    </row>
    <row r="318" spans="7:17" hidden="1" x14ac:dyDescent="0.35">
      <c r="G318" t="s">
        <v>1436</v>
      </c>
      <c r="H318" t="s">
        <v>817</v>
      </c>
      <c r="I318" t="s">
        <v>55</v>
      </c>
      <c r="J318" t="s">
        <v>23</v>
      </c>
      <c r="K318" t="s">
        <v>242</v>
      </c>
      <c r="L318">
        <v>38</v>
      </c>
      <c r="M318" t="s">
        <v>242</v>
      </c>
      <c r="N318" t="s">
        <v>1124</v>
      </c>
      <c r="O318"/>
      <c r="P318">
        <v>38</v>
      </c>
      <c r="Q318" t="s">
        <v>1125</v>
      </c>
    </row>
    <row r="319" spans="7:17" hidden="1" x14ac:dyDescent="0.35">
      <c r="G319" t="s">
        <v>1437</v>
      </c>
      <c r="H319" t="s">
        <v>818</v>
      </c>
      <c r="I319" t="s">
        <v>66</v>
      </c>
      <c r="J319" t="s">
        <v>23</v>
      </c>
      <c r="K319" t="s">
        <v>242</v>
      </c>
      <c r="L319">
        <v>32</v>
      </c>
      <c r="M319" t="s">
        <v>242</v>
      </c>
      <c r="N319" t="s">
        <v>1124</v>
      </c>
      <c r="O319"/>
      <c r="P319">
        <v>32</v>
      </c>
      <c r="Q319" t="s">
        <v>1125</v>
      </c>
    </row>
    <row r="320" spans="7:17" hidden="1" x14ac:dyDescent="0.35">
      <c r="G320" t="s">
        <v>1438</v>
      </c>
      <c r="H320" t="s">
        <v>819</v>
      </c>
      <c r="I320" t="s">
        <v>67</v>
      </c>
      <c r="J320" t="s">
        <v>23</v>
      </c>
      <c r="K320" t="s">
        <v>242</v>
      </c>
      <c r="L320">
        <v>30</v>
      </c>
      <c r="M320" t="s">
        <v>242</v>
      </c>
      <c r="N320" t="s">
        <v>1124</v>
      </c>
      <c r="O320"/>
      <c r="P320">
        <v>30</v>
      </c>
      <c r="Q320" t="s">
        <v>1125</v>
      </c>
    </row>
    <row r="321" spans="7:17" hidden="1" x14ac:dyDescent="0.35">
      <c r="G321" t="s">
        <v>1439</v>
      </c>
      <c r="H321" t="s">
        <v>83</v>
      </c>
      <c r="I321" t="s">
        <v>68</v>
      </c>
      <c r="J321" t="s">
        <v>23</v>
      </c>
      <c r="K321" t="s">
        <v>242</v>
      </c>
      <c r="L321">
        <v>72</v>
      </c>
      <c r="M321" t="s">
        <v>242</v>
      </c>
      <c r="N321" t="s">
        <v>1124</v>
      </c>
      <c r="O321"/>
      <c r="P321">
        <v>72</v>
      </c>
      <c r="Q321" t="s">
        <v>1125</v>
      </c>
    </row>
    <row r="322" spans="7:17" hidden="1" x14ac:dyDescent="0.35">
      <c r="G322" t="s">
        <v>1440</v>
      </c>
      <c r="H322" t="s">
        <v>84</v>
      </c>
      <c r="I322" t="s">
        <v>69</v>
      </c>
      <c r="J322" t="s">
        <v>23</v>
      </c>
      <c r="K322" t="s">
        <v>242</v>
      </c>
      <c r="L322">
        <v>34</v>
      </c>
      <c r="M322" t="s">
        <v>242</v>
      </c>
      <c r="N322" t="s">
        <v>1124</v>
      </c>
      <c r="O322"/>
      <c r="P322">
        <v>34</v>
      </c>
      <c r="Q322" t="s">
        <v>1125</v>
      </c>
    </row>
    <row r="323" spans="7:17" hidden="1" x14ac:dyDescent="0.35">
      <c r="G323" t="s">
        <v>1441</v>
      </c>
      <c r="H323" t="s">
        <v>820</v>
      </c>
      <c r="I323" t="s">
        <v>70</v>
      </c>
      <c r="J323" t="s">
        <v>23</v>
      </c>
      <c r="K323" t="s">
        <v>242</v>
      </c>
      <c r="L323">
        <v>24</v>
      </c>
      <c r="M323" t="s">
        <v>242</v>
      </c>
      <c r="N323" t="s">
        <v>1124</v>
      </c>
      <c r="O323"/>
      <c r="P323">
        <v>24</v>
      </c>
      <c r="Q323" t="s">
        <v>1125</v>
      </c>
    </row>
    <row r="324" spans="7:17" hidden="1" x14ac:dyDescent="0.35">
      <c r="G324" t="s">
        <v>1442</v>
      </c>
      <c r="H324" t="s">
        <v>821</v>
      </c>
      <c r="I324" t="s">
        <v>71</v>
      </c>
      <c r="J324" t="s">
        <v>23</v>
      </c>
      <c r="K324" t="s">
        <v>242</v>
      </c>
      <c r="L324">
        <v>13</v>
      </c>
      <c r="M324" t="s">
        <v>242</v>
      </c>
      <c r="N324" t="s">
        <v>1124</v>
      </c>
      <c r="O324"/>
      <c r="P324">
        <v>13</v>
      </c>
      <c r="Q324" t="s">
        <v>1125</v>
      </c>
    </row>
    <row r="325" spans="7:17" hidden="1" x14ac:dyDescent="0.35">
      <c r="G325" t="s">
        <v>1443</v>
      </c>
      <c r="H325" t="s">
        <v>822</v>
      </c>
      <c r="I325" t="s">
        <v>313</v>
      </c>
      <c r="J325" t="s">
        <v>23</v>
      </c>
      <c r="K325" t="s">
        <v>242</v>
      </c>
      <c r="L325">
        <v>50</v>
      </c>
      <c r="M325" t="s">
        <v>242</v>
      </c>
      <c r="N325" t="s">
        <v>1124</v>
      </c>
      <c r="O325"/>
      <c r="P325">
        <v>50</v>
      </c>
      <c r="Q325" t="s">
        <v>1125</v>
      </c>
    </row>
    <row r="326" spans="7:17" hidden="1" x14ac:dyDescent="0.35">
      <c r="G326" t="s">
        <v>1444</v>
      </c>
      <c r="H326" t="s">
        <v>810</v>
      </c>
      <c r="I326" t="s">
        <v>314</v>
      </c>
      <c r="J326" t="s">
        <v>23</v>
      </c>
      <c r="K326" t="s">
        <v>242</v>
      </c>
      <c r="L326">
        <v>1</v>
      </c>
      <c r="M326" t="s">
        <v>242</v>
      </c>
      <c r="N326" t="s">
        <v>1124</v>
      </c>
      <c r="O326"/>
      <c r="P326">
        <v>1</v>
      </c>
      <c r="Q326" t="s">
        <v>1125</v>
      </c>
    </row>
    <row r="327" spans="7:17" hidden="1" x14ac:dyDescent="0.35">
      <c r="G327" t="s">
        <v>1445</v>
      </c>
      <c r="H327" t="s">
        <v>315</v>
      </c>
      <c r="I327" t="s">
        <v>126</v>
      </c>
      <c r="J327" t="s">
        <v>23</v>
      </c>
      <c r="K327" t="s">
        <v>242</v>
      </c>
      <c r="L327">
        <v>4</v>
      </c>
      <c r="M327" t="s">
        <v>242</v>
      </c>
      <c r="N327" t="s">
        <v>1124</v>
      </c>
      <c r="O327"/>
      <c r="P327">
        <v>4</v>
      </c>
      <c r="Q327" t="s">
        <v>1125</v>
      </c>
    </row>
    <row r="328" spans="7:17" hidden="1" x14ac:dyDescent="0.35">
      <c r="G328" t="s">
        <v>1446</v>
      </c>
      <c r="H328" t="s">
        <v>823</v>
      </c>
      <c r="I328" t="s">
        <v>316</v>
      </c>
      <c r="J328" t="s">
        <v>23</v>
      </c>
      <c r="K328" t="s">
        <v>242</v>
      </c>
      <c r="L328">
        <v>1</v>
      </c>
      <c r="M328" t="s">
        <v>242</v>
      </c>
      <c r="N328" t="s">
        <v>1124</v>
      </c>
      <c r="O328"/>
      <c r="P328">
        <v>1</v>
      </c>
      <c r="Q328" t="s">
        <v>1125</v>
      </c>
    </row>
    <row r="329" spans="7:17" hidden="1" x14ac:dyDescent="0.35">
      <c r="G329" t="s">
        <v>1447</v>
      </c>
      <c r="H329" t="s">
        <v>317</v>
      </c>
      <c r="I329" t="s">
        <v>318</v>
      </c>
      <c r="J329" t="s">
        <v>23</v>
      </c>
      <c r="K329" t="s">
        <v>242</v>
      </c>
      <c r="L329">
        <v>0</v>
      </c>
      <c r="M329" t="s">
        <v>242</v>
      </c>
      <c r="N329" t="s">
        <v>1124</v>
      </c>
      <c r="O329"/>
      <c r="P329">
        <v>0</v>
      </c>
      <c r="Q329" t="s">
        <v>1128</v>
      </c>
    </row>
    <row r="330" spans="7:17" hidden="1" x14ac:dyDescent="0.35">
      <c r="G330" t="s">
        <v>1448</v>
      </c>
      <c r="H330" t="s">
        <v>824</v>
      </c>
      <c r="I330" t="s">
        <v>176</v>
      </c>
      <c r="J330" t="s">
        <v>23</v>
      </c>
      <c r="K330" t="s">
        <v>242</v>
      </c>
      <c r="L330">
        <v>1</v>
      </c>
      <c r="M330" t="s">
        <v>242</v>
      </c>
      <c r="N330" t="s">
        <v>1124</v>
      </c>
      <c r="O330"/>
      <c r="P330">
        <v>1</v>
      </c>
      <c r="Q330" t="s">
        <v>1125</v>
      </c>
    </row>
    <row r="331" spans="7:17" hidden="1" x14ac:dyDescent="0.35">
      <c r="G331" t="s">
        <v>1449</v>
      </c>
      <c r="H331" t="s">
        <v>319</v>
      </c>
      <c r="I331" t="s">
        <v>320</v>
      </c>
      <c r="J331" t="s">
        <v>23</v>
      </c>
      <c r="K331" t="s">
        <v>242</v>
      </c>
      <c r="L331">
        <v>5</v>
      </c>
      <c r="M331" t="s">
        <v>242</v>
      </c>
      <c r="N331" t="s">
        <v>1124</v>
      </c>
      <c r="O331"/>
      <c r="P331">
        <v>5</v>
      </c>
      <c r="Q331" t="s">
        <v>1125</v>
      </c>
    </row>
    <row r="332" spans="7:17" hidden="1" x14ac:dyDescent="0.35">
      <c r="G332" t="s">
        <v>1450</v>
      </c>
      <c r="H332" t="s">
        <v>319</v>
      </c>
      <c r="I332" t="s">
        <v>320</v>
      </c>
      <c r="J332" t="s">
        <v>23</v>
      </c>
      <c r="K332" t="s">
        <v>242</v>
      </c>
      <c r="L332">
        <v>0</v>
      </c>
      <c r="M332" t="s">
        <v>242</v>
      </c>
      <c r="N332" t="s">
        <v>1124</v>
      </c>
      <c r="O332"/>
      <c r="P332">
        <v>0</v>
      </c>
      <c r="Q332" t="s">
        <v>1128</v>
      </c>
    </row>
    <row r="333" spans="7:17" hidden="1" x14ac:dyDescent="0.35">
      <c r="G333" t="s">
        <v>1451</v>
      </c>
      <c r="H333" t="s">
        <v>825</v>
      </c>
      <c r="I333" t="s">
        <v>321</v>
      </c>
      <c r="J333" t="s">
        <v>23</v>
      </c>
      <c r="K333" t="s">
        <v>242</v>
      </c>
      <c r="L333">
        <v>3</v>
      </c>
      <c r="M333" t="s">
        <v>242</v>
      </c>
      <c r="N333" t="s">
        <v>1124</v>
      </c>
      <c r="O333"/>
      <c r="P333">
        <v>3</v>
      </c>
      <c r="Q333" t="s">
        <v>1125</v>
      </c>
    </row>
    <row r="334" spans="7:17" hidden="1" x14ac:dyDescent="0.35">
      <c r="G334" t="s">
        <v>1452</v>
      </c>
      <c r="H334" t="s">
        <v>825</v>
      </c>
      <c r="I334" t="s">
        <v>321</v>
      </c>
      <c r="J334" t="s">
        <v>23</v>
      </c>
      <c r="K334" t="s">
        <v>242</v>
      </c>
      <c r="L334">
        <v>0</v>
      </c>
      <c r="M334" t="s">
        <v>242</v>
      </c>
      <c r="N334" t="s">
        <v>1124</v>
      </c>
      <c r="O334"/>
      <c r="P334">
        <v>0</v>
      </c>
      <c r="Q334" t="s">
        <v>1128</v>
      </c>
    </row>
    <row r="335" spans="7:17" hidden="1" x14ac:dyDescent="0.35">
      <c r="G335" t="s">
        <v>1453</v>
      </c>
      <c r="H335" t="s">
        <v>826</v>
      </c>
      <c r="I335" t="s">
        <v>322</v>
      </c>
      <c r="J335" t="s">
        <v>23</v>
      </c>
      <c r="K335" t="s">
        <v>242</v>
      </c>
      <c r="L335">
        <v>6</v>
      </c>
      <c r="M335" t="s">
        <v>242</v>
      </c>
      <c r="N335" t="s">
        <v>1124</v>
      </c>
      <c r="O335"/>
      <c r="P335">
        <v>6</v>
      </c>
      <c r="Q335" t="s">
        <v>1125</v>
      </c>
    </row>
    <row r="336" spans="7:17" hidden="1" x14ac:dyDescent="0.35">
      <c r="G336" t="s">
        <v>1454</v>
      </c>
      <c r="H336" t="s">
        <v>826</v>
      </c>
      <c r="I336" t="s">
        <v>322</v>
      </c>
      <c r="J336" t="s">
        <v>23</v>
      </c>
      <c r="K336" t="s">
        <v>242</v>
      </c>
      <c r="L336">
        <v>0</v>
      </c>
      <c r="M336" t="s">
        <v>242</v>
      </c>
      <c r="N336" t="s">
        <v>1124</v>
      </c>
      <c r="O336"/>
      <c r="P336">
        <v>0</v>
      </c>
      <c r="Q336" t="s">
        <v>1128</v>
      </c>
    </row>
    <row r="337" spans="7:17" hidden="1" x14ac:dyDescent="0.35">
      <c r="G337" t="s">
        <v>1455</v>
      </c>
      <c r="H337" t="s">
        <v>827</v>
      </c>
      <c r="I337" t="s">
        <v>323</v>
      </c>
      <c r="J337" t="s">
        <v>23</v>
      </c>
      <c r="K337" t="s">
        <v>242</v>
      </c>
      <c r="L337">
        <v>2</v>
      </c>
      <c r="M337" t="s">
        <v>242</v>
      </c>
      <c r="N337" t="s">
        <v>1124</v>
      </c>
      <c r="O337"/>
      <c r="P337">
        <v>2</v>
      </c>
      <c r="Q337" t="s">
        <v>1125</v>
      </c>
    </row>
    <row r="338" spans="7:17" hidden="1" x14ac:dyDescent="0.35">
      <c r="G338" t="s">
        <v>1456</v>
      </c>
      <c r="H338" t="s">
        <v>827</v>
      </c>
      <c r="I338" t="s">
        <v>323</v>
      </c>
      <c r="J338" t="s">
        <v>23</v>
      </c>
      <c r="K338" t="s">
        <v>242</v>
      </c>
      <c r="L338">
        <v>0</v>
      </c>
      <c r="M338" t="s">
        <v>242</v>
      </c>
      <c r="N338" t="s">
        <v>1124</v>
      </c>
      <c r="O338"/>
      <c r="P338">
        <v>0</v>
      </c>
      <c r="Q338" t="s">
        <v>1128</v>
      </c>
    </row>
    <row r="339" spans="7:17" hidden="1" x14ac:dyDescent="0.35">
      <c r="G339" t="s">
        <v>1457</v>
      </c>
      <c r="H339" t="s">
        <v>324</v>
      </c>
      <c r="I339" t="s">
        <v>325</v>
      </c>
      <c r="J339" t="s">
        <v>23</v>
      </c>
      <c r="K339" t="s">
        <v>242</v>
      </c>
      <c r="L339">
        <v>1</v>
      </c>
      <c r="M339" t="s">
        <v>242</v>
      </c>
      <c r="N339" t="s">
        <v>1124</v>
      </c>
      <c r="O339"/>
      <c r="P339">
        <v>1</v>
      </c>
      <c r="Q339" t="s">
        <v>1125</v>
      </c>
    </row>
    <row r="340" spans="7:17" hidden="1" x14ac:dyDescent="0.35">
      <c r="G340" t="s">
        <v>1458</v>
      </c>
      <c r="H340" t="s">
        <v>828</v>
      </c>
      <c r="I340" t="s">
        <v>326</v>
      </c>
      <c r="J340" t="s">
        <v>23</v>
      </c>
      <c r="K340" t="s">
        <v>242</v>
      </c>
      <c r="L340">
        <v>2</v>
      </c>
      <c r="M340" t="s">
        <v>242</v>
      </c>
      <c r="N340" t="s">
        <v>1124</v>
      </c>
      <c r="O340"/>
      <c r="P340">
        <v>2</v>
      </c>
      <c r="Q340" t="s">
        <v>1125</v>
      </c>
    </row>
    <row r="341" spans="7:17" hidden="1" x14ac:dyDescent="0.35">
      <c r="G341" t="s">
        <v>1459</v>
      </c>
      <c r="H341" t="s">
        <v>828</v>
      </c>
      <c r="I341" t="s">
        <v>326</v>
      </c>
      <c r="J341" t="s">
        <v>23</v>
      </c>
      <c r="K341" t="s">
        <v>242</v>
      </c>
      <c r="L341">
        <v>0</v>
      </c>
      <c r="M341" t="s">
        <v>242</v>
      </c>
      <c r="N341" t="s">
        <v>1124</v>
      </c>
      <c r="O341"/>
      <c r="P341">
        <v>0</v>
      </c>
      <c r="Q341" t="s">
        <v>1128</v>
      </c>
    </row>
    <row r="342" spans="7:17" hidden="1" x14ac:dyDescent="0.35">
      <c r="G342" t="s">
        <v>1460</v>
      </c>
      <c r="H342" t="s">
        <v>829</v>
      </c>
      <c r="I342" t="s">
        <v>327</v>
      </c>
      <c r="J342" t="s">
        <v>23</v>
      </c>
      <c r="K342" t="s">
        <v>242</v>
      </c>
      <c r="L342">
        <v>1</v>
      </c>
      <c r="M342" t="s">
        <v>242</v>
      </c>
      <c r="N342" t="s">
        <v>1124</v>
      </c>
      <c r="O342"/>
      <c r="P342">
        <v>1</v>
      </c>
      <c r="Q342" t="s">
        <v>1125</v>
      </c>
    </row>
    <row r="343" spans="7:17" hidden="1" x14ac:dyDescent="0.35">
      <c r="G343" t="s">
        <v>1461</v>
      </c>
      <c r="H343" t="s">
        <v>830</v>
      </c>
      <c r="I343" t="s">
        <v>328</v>
      </c>
      <c r="J343" t="s">
        <v>23</v>
      </c>
      <c r="K343" t="s">
        <v>242</v>
      </c>
      <c r="L343">
        <v>2</v>
      </c>
      <c r="M343" t="s">
        <v>242</v>
      </c>
      <c r="N343" t="s">
        <v>1124</v>
      </c>
      <c r="O343"/>
      <c r="P343">
        <v>2</v>
      </c>
      <c r="Q343" t="s">
        <v>1125</v>
      </c>
    </row>
    <row r="344" spans="7:17" hidden="1" x14ac:dyDescent="0.35">
      <c r="G344" t="s">
        <v>1462</v>
      </c>
      <c r="H344" t="s">
        <v>329</v>
      </c>
      <c r="I344" t="s">
        <v>330</v>
      </c>
      <c r="J344" t="s">
        <v>23</v>
      </c>
      <c r="K344" t="s">
        <v>242</v>
      </c>
      <c r="L344">
        <v>0</v>
      </c>
      <c r="M344" t="s">
        <v>242</v>
      </c>
      <c r="N344" t="s">
        <v>1124</v>
      </c>
      <c r="O344"/>
      <c r="P344">
        <v>0</v>
      </c>
      <c r="Q344" t="s">
        <v>1128</v>
      </c>
    </row>
    <row r="345" spans="7:17" hidden="1" x14ac:dyDescent="0.35">
      <c r="G345" t="s">
        <v>1463</v>
      </c>
      <c r="H345" t="s">
        <v>831</v>
      </c>
      <c r="I345" t="s">
        <v>331</v>
      </c>
      <c r="J345" t="s">
        <v>23</v>
      </c>
      <c r="K345" t="s">
        <v>242</v>
      </c>
      <c r="L345">
        <v>1</v>
      </c>
      <c r="M345" t="s">
        <v>242</v>
      </c>
      <c r="N345" t="s">
        <v>1124</v>
      </c>
      <c r="O345"/>
      <c r="P345">
        <v>1</v>
      </c>
      <c r="Q345" t="s">
        <v>1125</v>
      </c>
    </row>
    <row r="346" spans="7:17" hidden="1" x14ac:dyDescent="0.35">
      <c r="G346" t="s">
        <v>1464</v>
      </c>
      <c r="H346" t="s">
        <v>831</v>
      </c>
      <c r="I346" t="s">
        <v>332</v>
      </c>
      <c r="J346" t="s">
        <v>23</v>
      </c>
      <c r="K346" t="s">
        <v>242</v>
      </c>
      <c r="L346">
        <v>2</v>
      </c>
      <c r="M346" t="s">
        <v>242</v>
      </c>
      <c r="N346" t="s">
        <v>1124</v>
      </c>
      <c r="O346"/>
      <c r="P346">
        <v>2</v>
      </c>
      <c r="Q346" t="s">
        <v>1125</v>
      </c>
    </row>
    <row r="347" spans="7:17" hidden="1" x14ac:dyDescent="0.35">
      <c r="G347" t="s">
        <v>1465</v>
      </c>
      <c r="H347" t="s">
        <v>832</v>
      </c>
      <c r="I347" t="s">
        <v>333</v>
      </c>
      <c r="J347" t="s">
        <v>23</v>
      </c>
      <c r="K347" t="s">
        <v>242</v>
      </c>
      <c r="L347">
        <v>1</v>
      </c>
      <c r="M347" t="s">
        <v>242</v>
      </c>
      <c r="N347" t="s">
        <v>1124</v>
      </c>
      <c r="O347"/>
      <c r="P347">
        <v>1</v>
      </c>
      <c r="Q347" t="s">
        <v>1125</v>
      </c>
    </row>
    <row r="348" spans="7:17" hidden="1" x14ac:dyDescent="0.35">
      <c r="G348" t="s">
        <v>1466</v>
      </c>
      <c r="H348" t="s">
        <v>833</v>
      </c>
      <c r="I348" t="s">
        <v>334</v>
      </c>
      <c r="J348" t="s">
        <v>23</v>
      </c>
      <c r="K348" t="s">
        <v>242</v>
      </c>
      <c r="L348">
        <v>2</v>
      </c>
      <c r="M348" t="s">
        <v>242</v>
      </c>
      <c r="N348" t="s">
        <v>1124</v>
      </c>
      <c r="O348"/>
      <c r="P348">
        <v>2</v>
      </c>
      <c r="Q348" t="s">
        <v>1125</v>
      </c>
    </row>
    <row r="349" spans="7:17" hidden="1" x14ac:dyDescent="0.35">
      <c r="G349" t="s">
        <v>1467</v>
      </c>
      <c r="H349" t="s">
        <v>833</v>
      </c>
      <c r="I349" t="s">
        <v>334</v>
      </c>
      <c r="J349" t="s">
        <v>23</v>
      </c>
      <c r="K349" t="s">
        <v>242</v>
      </c>
      <c r="L349">
        <v>0</v>
      </c>
      <c r="M349" t="s">
        <v>242</v>
      </c>
      <c r="N349" t="s">
        <v>1124</v>
      </c>
      <c r="O349"/>
      <c r="P349">
        <v>0</v>
      </c>
      <c r="Q349" t="s">
        <v>1128</v>
      </c>
    </row>
    <row r="350" spans="7:17" hidden="1" x14ac:dyDescent="0.35">
      <c r="G350" t="s">
        <v>1468</v>
      </c>
      <c r="H350" t="s">
        <v>834</v>
      </c>
      <c r="I350" t="s">
        <v>335</v>
      </c>
      <c r="J350" t="s">
        <v>23</v>
      </c>
      <c r="K350" t="s">
        <v>242</v>
      </c>
      <c r="L350">
        <v>1</v>
      </c>
      <c r="M350" t="s">
        <v>242</v>
      </c>
      <c r="N350" t="s">
        <v>1124</v>
      </c>
      <c r="O350"/>
      <c r="P350">
        <v>1</v>
      </c>
      <c r="Q350" t="s">
        <v>1125</v>
      </c>
    </row>
    <row r="351" spans="7:17" hidden="1" x14ac:dyDescent="0.35">
      <c r="G351" t="s">
        <v>1469</v>
      </c>
      <c r="H351" t="s">
        <v>835</v>
      </c>
      <c r="I351" t="s">
        <v>336</v>
      </c>
      <c r="J351" t="s">
        <v>23</v>
      </c>
      <c r="K351" t="s">
        <v>242</v>
      </c>
      <c r="L351">
        <v>1</v>
      </c>
      <c r="M351" t="s">
        <v>242</v>
      </c>
      <c r="N351" t="s">
        <v>1124</v>
      </c>
      <c r="O351"/>
      <c r="P351">
        <v>1</v>
      </c>
      <c r="Q351" t="s">
        <v>1125</v>
      </c>
    </row>
    <row r="352" spans="7:17" hidden="1" x14ac:dyDescent="0.35">
      <c r="G352" t="s">
        <v>1470</v>
      </c>
      <c r="H352" t="s">
        <v>835</v>
      </c>
      <c r="I352" t="s">
        <v>337</v>
      </c>
      <c r="J352" t="s">
        <v>23</v>
      </c>
      <c r="K352" t="s">
        <v>242</v>
      </c>
      <c r="L352">
        <v>1</v>
      </c>
      <c r="M352" t="s">
        <v>242</v>
      </c>
      <c r="N352" t="s">
        <v>1124</v>
      </c>
      <c r="O352"/>
      <c r="P352">
        <v>1</v>
      </c>
      <c r="Q352" t="s">
        <v>1125</v>
      </c>
    </row>
    <row r="353" spans="7:17" hidden="1" x14ac:dyDescent="0.35">
      <c r="G353" t="s">
        <v>1471</v>
      </c>
      <c r="H353" t="s">
        <v>836</v>
      </c>
      <c r="I353" t="s">
        <v>338</v>
      </c>
      <c r="J353" t="s">
        <v>23</v>
      </c>
      <c r="K353" t="s">
        <v>242</v>
      </c>
      <c r="L353">
        <v>1</v>
      </c>
      <c r="M353" t="s">
        <v>242</v>
      </c>
      <c r="N353" t="s">
        <v>1124</v>
      </c>
      <c r="O353"/>
      <c r="P353">
        <v>1</v>
      </c>
      <c r="Q353" t="s">
        <v>1125</v>
      </c>
    </row>
    <row r="354" spans="7:17" hidden="1" x14ac:dyDescent="0.35">
      <c r="G354" t="s">
        <v>1472</v>
      </c>
      <c r="H354" t="s">
        <v>837</v>
      </c>
      <c r="I354" t="s">
        <v>76</v>
      </c>
      <c r="J354" t="s">
        <v>23</v>
      </c>
      <c r="K354" t="s">
        <v>242</v>
      </c>
      <c r="L354">
        <v>2</v>
      </c>
      <c r="M354" t="s">
        <v>242</v>
      </c>
      <c r="N354" t="s">
        <v>1124</v>
      </c>
      <c r="O354"/>
      <c r="P354">
        <v>2</v>
      </c>
      <c r="Q354" t="s">
        <v>1125</v>
      </c>
    </row>
    <row r="355" spans="7:17" hidden="1" x14ac:dyDescent="0.35">
      <c r="G355" t="s">
        <v>1473</v>
      </c>
      <c r="H355" t="s">
        <v>838</v>
      </c>
      <c r="I355" t="s">
        <v>339</v>
      </c>
      <c r="J355" t="s">
        <v>23</v>
      </c>
      <c r="K355" t="s">
        <v>242</v>
      </c>
      <c r="L355">
        <v>1</v>
      </c>
      <c r="M355" t="s">
        <v>242</v>
      </c>
      <c r="N355" t="s">
        <v>1124</v>
      </c>
      <c r="O355"/>
      <c r="P355">
        <v>1</v>
      </c>
      <c r="Q355" t="s">
        <v>1125</v>
      </c>
    </row>
    <row r="356" spans="7:17" hidden="1" x14ac:dyDescent="0.35">
      <c r="G356" t="s">
        <v>1474</v>
      </c>
      <c r="H356" t="s">
        <v>839</v>
      </c>
      <c r="I356" t="s">
        <v>340</v>
      </c>
      <c r="J356" t="s">
        <v>23</v>
      </c>
      <c r="K356" t="s">
        <v>242</v>
      </c>
      <c r="L356">
        <v>1</v>
      </c>
      <c r="M356" t="s">
        <v>242</v>
      </c>
      <c r="N356" t="s">
        <v>1124</v>
      </c>
      <c r="O356"/>
      <c r="P356">
        <v>1</v>
      </c>
      <c r="Q356" t="s">
        <v>1125</v>
      </c>
    </row>
    <row r="357" spans="7:17" hidden="1" x14ac:dyDescent="0.35">
      <c r="G357" t="s">
        <v>1475</v>
      </c>
      <c r="H357" t="s">
        <v>839</v>
      </c>
      <c r="I357" t="s">
        <v>340</v>
      </c>
      <c r="J357" t="s">
        <v>23</v>
      </c>
      <c r="K357" t="s">
        <v>242</v>
      </c>
      <c r="L357">
        <v>1</v>
      </c>
      <c r="M357" t="s">
        <v>242</v>
      </c>
      <c r="N357" t="s">
        <v>1124</v>
      </c>
      <c r="O357"/>
      <c r="P357">
        <v>1</v>
      </c>
      <c r="Q357" t="s">
        <v>1125</v>
      </c>
    </row>
    <row r="358" spans="7:17" hidden="1" x14ac:dyDescent="0.35">
      <c r="G358" t="s">
        <v>1476</v>
      </c>
      <c r="H358" t="s">
        <v>341</v>
      </c>
      <c r="I358" t="s">
        <v>342</v>
      </c>
      <c r="J358" t="s">
        <v>23</v>
      </c>
      <c r="K358" t="s">
        <v>242</v>
      </c>
      <c r="L358">
        <v>0</v>
      </c>
      <c r="M358" t="s">
        <v>242</v>
      </c>
      <c r="N358" t="s">
        <v>1124</v>
      </c>
      <c r="O358"/>
      <c r="P358">
        <v>0</v>
      </c>
      <c r="Q358" t="s">
        <v>1128</v>
      </c>
    </row>
    <row r="359" spans="7:17" hidden="1" x14ac:dyDescent="0.35">
      <c r="G359" t="s">
        <v>1477</v>
      </c>
      <c r="H359" t="s">
        <v>840</v>
      </c>
      <c r="I359" t="s">
        <v>343</v>
      </c>
      <c r="J359" t="s">
        <v>23</v>
      </c>
      <c r="K359" t="s">
        <v>242</v>
      </c>
      <c r="L359">
        <v>1</v>
      </c>
      <c r="M359" t="s">
        <v>242</v>
      </c>
      <c r="N359" t="s">
        <v>1124</v>
      </c>
      <c r="O359"/>
      <c r="P359">
        <v>1</v>
      </c>
      <c r="Q359" t="s">
        <v>1125</v>
      </c>
    </row>
    <row r="360" spans="7:17" hidden="1" x14ac:dyDescent="0.35">
      <c r="G360" t="s">
        <v>1478</v>
      </c>
      <c r="H360" t="s">
        <v>840</v>
      </c>
      <c r="I360" t="s">
        <v>344</v>
      </c>
      <c r="J360" t="s">
        <v>23</v>
      </c>
      <c r="K360" t="s">
        <v>242</v>
      </c>
      <c r="L360">
        <v>1</v>
      </c>
      <c r="M360" t="s">
        <v>242</v>
      </c>
      <c r="N360" t="s">
        <v>1124</v>
      </c>
      <c r="O360"/>
      <c r="P360">
        <v>1</v>
      </c>
      <c r="Q360" t="s">
        <v>1125</v>
      </c>
    </row>
    <row r="361" spans="7:17" hidden="1" x14ac:dyDescent="0.35">
      <c r="G361" t="s">
        <v>1479</v>
      </c>
      <c r="H361" t="s">
        <v>841</v>
      </c>
      <c r="I361" t="s">
        <v>345</v>
      </c>
      <c r="J361" t="s">
        <v>23</v>
      </c>
      <c r="K361" t="s">
        <v>242</v>
      </c>
      <c r="L361">
        <v>1</v>
      </c>
      <c r="M361" t="s">
        <v>242</v>
      </c>
      <c r="N361" t="s">
        <v>1124</v>
      </c>
      <c r="O361"/>
      <c r="P361">
        <v>1</v>
      </c>
      <c r="Q361" t="s">
        <v>1125</v>
      </c>
    </row>
    <row r="362" spans="7:17" hidden="1" x14ac:dyDescent="0.35">
      <c r="G362" t="s">
        <v>1480</v>
      </c>
      <c r="H362" t="s">
        <v>840</v>
      </c>
      <c r="I362" t="s">
        <v>346</v>
      </c>
      <c r="J362" t="s">
        <v>23</v>
      </c>
      <c r="K362" t="s">
        <v>242</v>
      </c>
      <c r="L362">
        <v>1</v>
      </c>
      <c r="M362" t="s">
        <v>242</v>
      </c>
      <c r="N362" t="s">
        <v>1124</v>
      </c>
      <c r="O362"/>
      <c r="P362">
        <v>1</v>
      </c>
      <c r="Q362" t="s">
        <v>1125</v>
      </c>
    </row>
    <row r="363" spans="7:17" hidden="1" x14ac:dyDescent="0.35">
      <c r="G363" t="s">
        <v>1481</v>
      </c>
      <c r="H363" t="s">
        <v>840</v>
      </c>
      <c r="I363" t="s">
        <v>347</v>
      </c>
      <c r="J363" t="s">
        <v>23</v>
      </c>
      <c r="K363" t="s">
        <v>242</v>
      </c>
      <c r="L363">
        <v>1</v>
      </c>
      <c r="M363" t="s">
        <v>242</v>
      </c>
      <c r="N363" t="s">
        <v>1124</v>
      </c>
      <c r="O363"/>
      <c r="P363">
        <v>1</v>
      </c>
      <c r="Q363" t="s">
        <v>1125</v>
      </c>
    </row>
    <row r="364" spans="7:17" hidden="1" x14ac:dyDescent="0.35">
      <c r="G364" t="s">
        <v>1482</v>
      </c>
      <c r="H364" t="s">
        <v>842</v>
      </c>
      <c r="I364" t="s">
        <v>119</v>
      </c>
      <c r="J364" t="s">
        <v>23</v>
      </c>
      <c r="K364" t="s">
        <v>242</v>
      </c>
      <c r="L364">
        <v>7</v>
      </c>
      <c r="M364" t="s">
        <v>242</v>
      </c>
      <c r="N364" t="s">
        <v>1124</v>
      </c>
      <c r="O364"/>
      <c r="P364">
        <v>7</v>
      </c>
      <c r="Q364" t="s">
        <v>1125</v>
      </c>
    </row>
    <row r="365" spans="7:17" hidden="1" x14ac:dyDescent="0.35">
      <c r="G365" t="s">
        <v>1483</v>
      </c>
      <c r="H365" t="s">
        <v>842</v>
      </c>
      <c r="I365" t="s">
        <v>44</v>
      </c>
      <c r="J365" t="s">
        <v>23</v>
      </c>
      <c r="K365" t="s">
        <v>242</v>
      </c>
      <c r="L365">
        <v>4</v>
      </c>
      <c r="M365" t="s">
        <v>242</v>
      </c>
      <c r="N365" t="s">
        <v>1124</v>
      </c>
      <c r="O365"/>
      <c r="P365">
        <v>4</v>
      </c>
      <c r="Q365" t="s">
        <v>1125</v>
      </c>
    </row>
    <row r="366" spans="7:17" hidden="1" x14ac:dyDescent="0.35">
      <c r="G366" t="s">
        <v>1484</v>
      </c>
      <c r="H366" t="s">
        <v>348</v>
      </c>
      <c r="I366" t="s">
        <v>58</v>
      </c>
      <c r="J366" t="s">
        <v>23</v>
      </c>
      <c r="K366" t="s">
        <v>242</v>
      </c>
      <c r="L366">
        <v>0</v>
      </c>
      <c r="M366" t="s">
        <v>242</v>
      </c>
      <c r="N366" t="s">
        <v>1124</v>
      </c>
      <c r="O366"/>
      <c r="P366">
        <v>0</v>
      </c>
      <c r="Q366" t="s">
        <v>1128</v>
      </c>
    </row>
    <row r="367" spans="7:17" hidden="1" x14ac:dyDescent="0.35">
      <c r="G367" t="s">
        <v>1485</v>
      </c>
      <c r="H367" t="s">
        <v>349</v>
      </c>
      <c r="I367" t="s">
        <v>350</v>
      </c>
      <c r="J367" t="s">
        <v>23</v>
      </c>
      <c r="K367" t="s">
        <v>242</v>
      </c>
      <c r="L367">
        <v>2</v>
      </c>
      <c r="M367" t="s">
        <v>242</v>
      </c>
      <c r="N367" t="s">
        <v>1124</v>
      </c>
      <c r="O367"/>
      <c r="P367">
        <v>2</v>
      </c>
      <c r="Q367" t="s">
        <v>1125</v>
      </c>
    </row>
    <row r="368" spans="7:17" hidden="1" x14ac:dyDescent="0.35">
      <c r="G368" t="s">
        <v>1486</v>
      </c>
      <c r="H368" t="s">
        <v>349</v>
      </c>
      <c r="I368" t="s">
        <v>350</v>
      </c>
      <c r="J368" t="s">
        <v>23</v>
      </c>
      <c r="K368" t="s">
        <v>242</v>
      </c>
      <c r="L368">
        <v>0</v>
      </c>
      <c r="M368" t="s">
        <v>242</v>
      </c>
      <c r="N368" t="s">
        <v>1124</v>
      </c>
      <c r="O368"/>
      <c r="P368">
        <v>0</v>
      </c>
      <c r="Q368" t="s">
        <v>1128</v>
      </c>
    </row>
    <row r="369" spans="7:17" hidden="1" x14ac:dyDescent="0.35">
      <c r="G369" t="s">
        <v>1487</v>
      </c>
      <c r="H369" t="s">
        <v>843</v>
      </c>
      <c r="I369" t="s">
        <v>351</v>
      </c>
      <c r="J369" t="s">
        <v>23</v>
      </c>
      <c r="K369" t="s">
        <v>242</v>
      </c>
      <c r="L369">
        <v>2</v>
      </c>
      <c r="M369" t="s">
        <v>242</v>
      </c>
      <c r="N369" t="s">
        <v>1124</v>
      </c>
      <c r="O369"/>
      <c r="P369">
        <v>2</v>
      </c>
      <c r="Q369" t="s">
        <v>1125</v>
      </c>
    </row>
    <row r="370" spans="7:17" hidden="1" x14ac:dyDescent="0.35">
      <c r="G370" t="s">
        <v>1488</v>
      </c>
      <c r="H370" t="s">
        <v>844</v>
      </c>
      <c r="I370" t="s">
        <v>352</v>
      </c>
      <c r="J370" t="s">
        <v>23</v>
      </c>
      <c r="K370" t="s">
        <v>242</v>
      </c>
      <c r="L370">
        <v>2</v>
      </c>
      <c r="M370" t="s">
        <v>242</v>
      </c>
      <c r="N370" t="s">
        <v>1124</v>
      </c>
      <c r="O370"/>
      <c r="P370">
        <v>2</v>
      </c>
      <c r="Q370" t="s">
        <v>1125</v>
      </c>
    </row>
    <row r="371" spans="7:17" hidden="1" x14ac:dyDescent="0.35">
      <c r="G371" t="s">
        <v>1489</v>
      </c>
      <c r="H371" t="s">
        <v>845</v>
      </c>
      <c r="I371" t="s">
        <v>353</v>
      </c>
      <c r="J371" t="s">
        <v>23</v>
      </c>
      <c r="K371" t="s">
        <v>242</v>
      </c>
      <c r="L371">
        <v>1</v>
      </c>
      <c r="M371" t="s">
        <v>242</v>
      </c>
      <c r="N371" t="s">
        <v>1124</v>
      </c>
      <c r="O371"/>
      <c r="P371">
        <v>1</v>
      </c>
      <c r="Q371" t="s">
        <v>1125</v>
      </c>
    </row>
    <row r="372" spans="7:17" hidden="1" x14ac:dyDescent="0.35">
      <c r="G372" t="s">
        <v>1490</v>
      </c>
      <c r="H372" t="s">
        <v>846</v>
      </c>
      <c r="I372" t="s">
        <v>354</v>
      </c>
      <c r="J372" t="s">
        <v>23</v>
      </c>
      <c r="K372" t="s">
        <v>242</v>
      </c>
      <c r="L372">
        <v>1</v>
      </c>
      <c r="M372" t="s">
        <v>242</v>
      </c>
      <c r="N372" t="s">
        <v>1124</v>
      </c>
      <c r="O372"/>
      <c r="P372">
        <v>1</v>
      </c>
      <c r="Q372" t="s">
        <v>1125</v>
      </c>
    </row>
    <row r="373" spans="7:17" hidden="1" x14ac:dyDescent="0.35">
      <c r="G373" t="s">
        <v>1491</v>
      </c>
      <c r="H373" t="s">
        <v>847</v>
      </c>
      <c r="I373" t="s">
        <v>207</v>
      </c>
      <c r="J373" t="s">
        <v>23</v>
      </c>
      <c r="K373" t="s">
        <v>242</v>
      </c>
      <c r="L373">
        <v>1</v>
      </c>
      <c r="M373" t="s">
        <v>242</v>
      </c>
      <c r="N373" t="s">
        <v>1124</v>
      </c>
      <c r="O373"/>
      <c r="P373">
        <v>1</v>
      </c>
      <c r="Q373" t="s">
        <v>1125</v>
      </c>
    </row>
    <row r="374" spans="7:17" hidden="1" x14ac:dyDescent="0.35">
      <c r="G374" t="s">
        <v>1492</v>
      </c>
      <c r="H374" t="s">
        <v>848</v>
      </c>
      <c r="I374" t="s">
        <v>355</v>
      </c>
      <c r="J374" t="s">
        <v>23</v>
      </c>
      <c r="K374" t="s">
        <v>242</v>
      </c>
      <c r="L374">
        <v>2</v>
      </c>
      <c r="M374" t="s">
        <v>242</v>
      </c>
      <c r="N374" t="s">
        <v>1124</v>
      </c>
      <c r="O374"/>
      <c r="P374">
        <v>2</v>
      </c>
      <c r="Q374" t="s">
        <v>1125</v>
      </c>
    </row>
    <row r="375" spans="7:17" hidden="1" x14ac:dyDescent="0.35">
      <c r="G375" t="s">
        <v>1493</v>
      </c>
      <c r="H375" t="s">
        <v>848</v>
      </c>
      <c r="I375" t="s">
        <v>355</v>
      </c>
      <c r="J375" t="s">
        <v>23</v>
      </c>
      <c r="K375" t="s">
        <v>242</v>
      </c>
      <c r="L375">
        <v>0</v>
      </c>
      <c r="M375" t="s">
        <v>242</v>
      </c>
      <c r="N375" t="s">
        <v>1124</v>
      </c>
      <c r="O375"/>
      <c r="P375">
        <v>0</v>
      </c>
      <c r="Q375" t="s">
        <v>1128</v>
      </c>
    </row>
    <row r="376" spans="7:17" hidden="1" x14ac:dyDescent="0.35">
      <c r="G376" t="s">
        <v>1494</v>
      </c>
      <c r="H376" t="s">
        <v>849</v>
      </c>
      <c r="I376" t="s">
        <v>356</v>
      </c>
      <c r="J376" t="s">
        <v>23</v>
      </c>
      <c r="K376" t="s">
        <v>242</v>
      </c>
      <c r="L376">
        <v>1</v>
      </c>
      <c r="M376" t="s">
        <v>242</v>
      </c>
      <c r="N376" t="s">
        <v>1124</v>
      </c>
      <c r="O376"/>
      <c r="P376">
        <v>1</v>
      </c>
      <c r="Q376" t="s">
        <v>1125</v>
      </c>
    </row>
    <row r="377" spans="7:17" hidden="1" x14ac:dyDescent="0.35">
      <c r="G377" t="s">
        <v>1495</v>
      </c>
      <c r="H377" t="s">
        <v>850</v>
      </c>
      <c r="I377" t="s">
        <v>357</v>
      </c>
      <c r="J377" t="s">
        <v>23</v>
      </c>
      <c r="K377" t="s">
        <v>242</v>
      </c>
      <c r="L377">
        <v>2</v>
      </c>
      <c r="M377" t="s">
        <v>242</v>
      </c>
      <c r="N377" t="s">
        <v>1124</v>
      </c>
      <c r="O377"/>
      <c r="P377">
        <v>2</v>
      </c>
      <c r="Q377" t="s">
        <v>1125</v>
      </c>
    </row>
    <row r="378" spans="7:17" hidden="1" x14ac:dyDescent="0.35">
      <c r="G378" t="s">
        <v>1496</v>
      </c>
      <c r="H378" t="s">
        <v>850</v>
      </c>
      <c r="I378" t="s">
        <v>357</v>
      </c>
      <c r="J378" t="s">
        <v>23</v>
      </c>
      <c r="K378" t="s">
        <v>242</v>
      </c>
      <c r="L378">
        <v>0</v>
      </c>
      <c r="M378" t="s">
        <v>242</v>
      </c>
      <c r="N378" t="s">
        <v>1124</v>
      </c>
      <c r="O378"/>
      <c r="P378">
        <v>0</v>
      </c>
      <c r="Q378" t="s">
        <v>1128</v>
      </c>
    </row>
    <row r="379" spans="7:17" hidden="1" x14ac:dyDescent="0.35">
      <c r="G379" t="s">
        <v>1497</v>
      </c>
      <c r="H379" t="s">
        <v>851</v>
      </c>
      <c r="I379" t="s">
        <v>358</v>
      </c>
      <c r="J379" t="s">
        <v>23</v>
      </c>
      <c r="K379" t="s">
        <v>242</v>
      </c>
      <c r="L379">
        <v>1</v>
      </c>
      <c r="M379" t="s">
        <v>242</v>
      </c>
      <c r="N379" t="s">
        <v>1124</v>
      </c>
      <c r="O379"/>
      <c r="P379">
        <v>1</v>
      </c>
      <c r="Q379" t="s">
        <v>1125</v>
      </c>
    </row>
    <row r="380" spans="7:17" hidden="1" x14ac:dyDescent="0.35">
      <c r="G380" t="s">
        <v>1498</v>
      </c>
      <c r="H380" t="s">
        <v>359</v>
      </c>
      <c r="I380" t="s">
        <v>360</v>
      </c>
      <c r="J380" t="s">
        <v>23</v>
      </c>
      <c r="K380" t="s">
        <v>242</v>
      </c>
      <c r="L380">
        <v>2</v>
      </c>
      <c r="M380" t="s">
        <v>242</v>
      </c>
      <c r="N380" t="s">
        <v>1124</v>
      </c>
      <c r="O380"/>
      <c r="P380">
        <v>2</v>
      </c>
      <c r="Q380" t="s">
        <v>1125</v>
      </c>
    </row>
    <row r="381" spans="7:17" hidden="1" x14ac:dyDescent="0.35">
      <c r="G381" t="s">
        <v>1499</v>
      </c>
      <c r="H381" t="s">
        <v>359</v>
      </c>
      <c r="I381" t="s">
        <v>360</v>
      </c>
      <c r="J381" t="s">
        <v>23</v>
      </c>
      <c r="K381" t="s">
        <v>242</v>
      </c>
      <c r="L381">
        <v>0</v>
      </c>
      <c r="M381" t="s">
        <v>242</v>
      </c>
      <c r="N381" t="s">
        <v>1124</v>
      </c>
      <c r="O381"/>
      <c r="P381">
        <v>0</v>
      </c>
      <c r="Q381" t="s">
        <v>1128</v>
      </c>
    </row>
    <row r="382" spans="7:17" hidden="1" x14ac:dyDescent="0.35">
      <c r="G382" t="s">
        <v>1500</v>
      </c>
      <c r="H382" t="s">
        <v>852</v>
      </c>
      <c r="I382" t="s">
        <v>361</v>
      </c>
      <c r="J382" t="s">
        <v>23</v>
      </c>
      <c r="K382" t="s">
        <v>242</v>
      </c>
      <c r="L382">
        <v>6</v>
      </c>
      <c r="M382" t="s">
        <v>242</v>
      </c>
      <c r="N382" t="s">
        <v>1124</v>
      </c>
      <c r="O382"/>
      <c r="P382">
        <v>6</v>
      </c>
      <c r="Q382" t="s">
        <v>1125</v>
      </c>
    </row>
    <row r="383" spans="7:17" hidden="1" x14ac:dyDescent="0.35">
      <c r="G383" t="s">
        <v>1501</v>
      </c>
      <c r="H383" t="s">
        <v>853</v>
      </c>
      <c r="I383" t="s">
        <v>362</v>
      </c>
      <c r="J383" t="s">
        <v>23</v>
      </c>
      <c r="K383" t="s">
        <v>242</v>
      </c>
      <c r="L383">
        <v>0</v>
      </c>
      <c r="M383" t="s">
        <v>242</v>
      </c>
      <c r="N383" t="s">
        <v>1124</v>
      </c>
      <c r="O383"/>
      <c r="P383">
        <v>0</v>
      </c>
      <c r="Q383" t="s">
        <v>1128</v>
      </c>
    </row>
    <row r="384" spans="7:17" hidden="1" x14ac:dyDescent="0.35">
      <c r="G384" t="s">
        <v>1502</v>
      </c>
      <c r="H384" t="s">
        <v>854</v>
      </c>
      <c r="I384" t="s">
        <v>363</v>
      </c>
      <c r="J384" t="s">
        <v>23</v>
      </c>
      <c r="K384" t="s">
        <v>242</v>
      </c>
      <c r="L384">
        <v>0</v>
      </c>
      <c r="M384" t="s">
        <v>242</v>
      </c>
      <c r="N384" t="s">
        <v>1124</v>
      </c>
      <c r="O384"/>
      <c r="P384">
        <v>0</v>
      </c>
      <c r="Q384" t="s">
        <v>1128</v>
      </c>
    </row>
    <row r="385" spans="7:17" hidden="1" x14ac:dyDescent="0.35">
      <c r="G385" t="s">
        <v>1503</v>
      </c>
      <c r="H385" t="s">
        <v>364</v>
      </c>
      <c r="I385" t="s">
        <v>365</v>
      </c>
      <c r="J385" t="s">
        <v>23</v>
      </c>
      <c r="K385" t="s">
        <v>242</v>
      </c>
      <c r="L385">
        <v>1</v>
      </c>
      <c r="M385" t="s">
        <v>242</v>
      </c>
      <c r="N385" t="s">
        <v>1124</v>
      </c>
      <c r="O385"/>
      <c r="P385">
        <v>1</v>
      </c>
      <c r="Q385" t="s">
        <v>1125</v>
      </c>
    </row>
    <row r="386" spans="7:17" hidden="1" x14ac:dyDescent="0.35">
      <c r="G386" t="s">
        <v>1504</v>
      </c>
      <c r="H386" t="s">
        <v>855</v>
      </c>
      <c r="I386" t="s">
        <v>366</v>
      </c>
      <c r="J386" t="s">
        <v>23</v>
      </c>
      <c r="K386" t="s">
        <v>242</v>
      </c>
      <c r="L386">
        <v>1</v>
      </c>
      <c r="M386" t="s">
        <v>242</v>
      </c>
      <c r="N386" t="s">
        <v>1124</v>
      </c>
      <c r="O386"/>
      <c r="P386">
        <v>1</v>
      </c>
      <c r="Q386" t="s">
        <v>1125</v>
      </c>
    </row>
    <row r="387" spans="7:17" hidden="1" x14ac:dyDescent="0.35">
      <c r="G387" t="s">
        <v>1505</v>
      </c>
      <c r="H387" t="s">
        <v>855</v>
      </c>
      <c r="I387" t="s">
        <v>367</v>
      </c>
      <c r="J387" t="s">
        <v>23</v>
      </c>
      <c r="K387" t="s">
        <v>242</v>
      </c>
      <c r="L387">
        <v>1</v>
      </c>
      <c r="M387" t="s">
        <v>242</v>
      </c>
      <c r="N387" t="s">
        <v>1124</v>
      </c>
      <c r="O387"/>
      <c r="P387">
        <v>1</v>
      </c>
      <c r="Q387" t="s">
        <v>1125</v>
      </c>
    </row>
    <row r="388" spans="7:17" hidden="1" x14ac:dyDescent="0.35">
      <c r="G388" t="s">
        <v>1506</v>
      </c>
      <c r="H388" t="s">
        <v>855</v>
      </c>
      <c r="I388" t="s">
        <v>368</v>
      </c>
      <c r="J388" t="s">
        <v>23</v>
      </c>
      <c r="K388" t="s">
        <v>242</v>
      </c>
      <c r="L388">
        <v>1</v>
      </c>
      <c r="M388" t="s">
        <v>242</v>
      </c>
      <c r="N388" t="s">
        <v>1124</v>
      </c>
      <c r="O388"/>
      <c r="P388">
        <v>1</v>
      </c>
      <c r="Q388" t="s">
        <v>1125</v>
      </c>
    </row>
    <row r="389" spans="7:17" hidden="1" x14ac:dyDescent="0.35">
      <c r="G389" t="s">
        <v>1507</v>
      </c>
      <c r="H389" t="s">
        <v>856</v>
      </c>
      <c r="I389" t="s">
        <v>369</v>
      </c>
      <c r="J389" t="s">
        <v>23</v>
      </c>
      <c r="K389" t="s">
        <v>242</v>
      </c>
      <c r="L389">
        <v>1</v>
      </c>
      <c r="M389" t="s">
        <v>242</v>
      </c>
      <c r="N389" t="s">
        <v>1124</v>
      </c>
      <c r="O389"/>
      <c r="P389">
        <v>1</v>
      </c>
      <c r="Q389" t="s">
        <v>1125</v>
      </c>
    </row>
    <row r="390" spans="7:17" hidden="1" x14ac:dyDescent="0.35">
      <c r="G390" t="s">
        <v>1508</v>
      </c>
      <c r="H390" t="s">
        <v>857</v>
      </c>
      <c r="I390" t="s">
        <v>370</v>
      </c>
      <c r="J390" t="s">
        <v>23</v>
      </c>
      <c r="K390" t="s">
        <v>242</v>
      </c>
      <c r="L390">
        <v>15</v>
      </c>
      <c r="M390" t="s">
        <v>242</v>
      </c>
      <c r="N390" t="s">
        <v>1124</v>
      </c>
      <c r="O390"/>
      <c r="P390">
        <v>15</v>
      </c>
      <c r="Q390" t="s">
        <v>1125</v>
      </c>
    </row>
    <row r="391" spans="7:17" hidden="1" x14ac:dyDescent="0.35">
      <c r="G391" t="s">
        <v>1509</v>
      </c>
      <c r="H391" t="s">
        <v>371</v>
      </c>
      <c r="I391" t="s">
        <v>372</v>
      </c>
      <c r="J391" t="s">
        <v>23</v>
      </c>
      <c r="K391" t="s">
        <v>242</v>
      </c>
      <c r="L391">
        <v>0</v>
      </c>
      <c r="M391" t="s">
        <v>242</v>
      </c>
      <c r="N391" t="s">
        <v>1124</v>
      </c>
      <c r="O391"/>
      <c r="P391">
        <v>0</v>
      </c>
      <c r="Q391" t="s">
        <v>1128</v>
      </c>
    </row>
    <row r="392" spans="7:17" hidden="1" x14ac:dyDescent="0.35">
      <c r="G392" t="s">
        <v>1510</v>
      </c>
      <c r="H392" t="s">
        <v>371</v>
      </c>
      <c r="I392" t="s">
        <v>373</v>
      </c>
      <c r="J392" t="s">
        <v>23</v>
      </c>
      <c r="K392" t="s">
        <v>242</v>
      </c>
      <c r="L392">
        <v>0</v>
      </c>
      <c r="M392" t="s">
        <v>242</v>
      </c>
      <c r="N392" t="s">
        <v>1124</v>
      </c>
      <c r="O392"/>
      <c r="P392">
        <v>0</v>
      </c>
      <c r="Q392" t="s">
        <v>1128</v>
      </c>
    </row>
    <row r="393" spans="7:17" hidden="1" x14ac:dyDescent="0.35">
      <c r="G393" t="s">
        <v>1511</v>
      </c>
      <c r="H393" t="s">
        <v>858</v>
      </c>
      <c r="I393" t="s">
        <v>374</v>
      </c>
      <c r="J393" t="s">
        <v>23</v>
      </c>
      <c r="K393" t="s">
        <v>242</v>
      </c>
      <c r="L393">
        <v>1</v>
      </c>
      <c r="M393" t="s">
        <v>242</v>
      </c>
      <c r="N393" t="s">
        <v>1124</v>
      </c>
      <c r="O393"/>
      <c r="P393">
        <v>1</v>
      </c>
      <c r="Q393" t="s">
        <v>1125</v>
      </c>
    </row>
    <row r="394" spans="7:17" hidden="1" x14ac:dyDescent="0.35">
      <c r="G394" t="s">
        <v>1512</v>
      </c>
      <c r="H394" t="s">
        <v>375</v>
      </c>
      <c r="I394" t="s">
        <v>124</v>
      </c>
      <c r="J394" t="s">
        <v>23</v>
      </c>
      <c r="K394" t="s">
        <v>242</v>
      </c>
      <c r="L394">
        <v>4</v>
      </c>
      <c r="M394" t="s">
        <v>242</v>
      </c>
      <c r="N394" t="s">
        <v>1124</v>
      </c>
      <c r="O394"/>
      <c r="P394">
        <v>4</v>
      </c>
      <c r="Q394" t="s">
        <v>1125</v>
      </c>
    </row>
    <row r="395" spans="7:17" hidden="1" x14ac:dyDescent="0.35">
      <c r="G395" t="s">
        <v>1513</v>
      </c>
      <c r="H395" t="s">
        <v>375</v>
      </c>
      <c r="I395" t="s">
        <v>124</v>
      </c>
      <c r="J395" t="s">
        <v>23</v>
      </c>
      <c r="K395" t="s">
        <v>242</v>
      </c>
      <c r="L395">
        <v>0</v>
      </c>
      <c r="M395" t="s">
        <v>242</v>
      </c>
      <c r="N395" t="s">
        <v>1124</v>
      </c>
      <c r="O395"/>
      <c r="P395">
        <v>0</v>
      </c>
      <c r="Q395" t="s">
        <v>1128</v>
      </c>
    </row>
    <row r="396" spans="7:17" hidden="1" x14ac:dyDescent="0.35">
      <c r="G396" t="s">
        <v>1514</v>
      </c>
      <c r="H396" t="s">
        <v>859</v>
      </c>
      <c r="I396" t="s">
        <v>376</v>
      </c>
      <c r="J396" t="s">
        <v>23</v>
      </c>
      <c r="K396" t="s">
        <v>242</v>
      </c>
      <c r="L396">
        <v>5</v>
      </c>
      <c r="M396" t="s">
        <v>242</v>
      </c>
      <c r="N396" t="s">
        <v>1124</v>
      </c>
      <c r="O396"/>
      <c r="P396">
        <v>5</v>
      </c>
      <c r="Q396" t="s">
        <v>1125</v>
      </c>
    </row>
    <row r="397" spans="7:17" hidden="1" x14ac:dyDescent="0.35">
      <c r="G397" t="s">
        <v>1515</v>
      </c>
      <c r="H397" t="s">
        <v>859</v>
      </c>
      <c r="I397" t="s">
        <v>376</v>
      </c>
      <c r="J397" t="s">
        <v>23</v>
      </c>
      <c r="K397" t="s">
        <v>242</v>
      </c>
      <c r="L397">
        <v>0</v>
      </c>
      <c r="M397" t="s">
        <v>242</v>
      </c>
      <c r="N397" t="s">
        <v>1124</v>
      </c>
      <c r="O397"/>
      <c r="P397">
        <v>0</v>
      </c>
      <c r="Q397" t="s">
        <v>1128</v>
      </c>
    </row>
    <row r="398" spans="7:17" hidden="1" x14ac:dyDescent="0.35">
      <c r="G398" t="s">
        <v>1516</v>
      </c>
      <c r="H398" t="s">
        <v>860</v>
      </c>
      <c r="I398" t="s">
        <v>377</v>
      </c>
      <c r="J398" t="s">
        <v>23</v>
      </c>
      <c r="K398" t="s">
        <v>242</v>
      </c>
      <c r="L398">
        <v>1</v>
      </c>
      <c r="M398" t="s">
        <v>242</v>
      </c>
      <c r="N398" t="s">
        <v>1124</v>
      </c>
      <c r="O398"/>
      <c r="P398">
        <v>1</v>
      </c>
      <c r="Q398" t="s">
        <v>1125</v>
      </c>
    </row>
    <row r="399" spans="7:17" hidden="1" x14ac:dyDescent="0.35">
      <c r="G399" t="s">
        <v>1517</v>
      </c>
      <c r="H399" t="s">
        <v>861</v>
      </c>
      <c r="I399" t="s">
        <v>378</v>
      </c>
      <c r="J399" t="s">
        <v>23</v>
      </c>
      <c r="K399" t="s">
        <v>242</v>
      </c>
      <c r="L399">
        <v>1</v>
      </c>
      <c r="M399" t="s">
        <v>242</v>
      </c>
      <c r="N399" t="s">
        <v>1124</v>
      </c>
      <c r="O399"/>
      <c r="P399">
        <v>1</v>
      </c>
      <c r="Q399" t="s">
        <v>1125</v>
      </c>
    </row>
    <row r="400" spans="7:17" hidden="1" x14ac:dyDescent="0.35">
      <c r="G400" t="s">
        <v>1518</v>
      </c>
      <c r="H400" t="s">
        <v>862</v>
      </c>
      <c r="I400" t="s">
        <v>379</v>
      </c>
      <c r="J400" t="s">
        <v>23</v>
      </c>
      <c r="K400" t="s">
        <v>242</v>
      </c>
      <c r="L400">
        <v>3</v>
      </c>
      <c r="M400" t="s">
        <v>242</v>
      </c>
      <c r="N400" t="s">
        <v>1124</v>
      </c>
      <c r="O400"/>
      <c r="P400">
        <v>3</v>
      </c>
      <c r="Q400" t="s">
        <v>1125</v>
      </c>
    </row>
    <row r="401" spans="7:17" hidden="1" x14ac:dyDescent="0.35">
      <c r="G401" t="s">
        <v>1519</v>
      </c>
      <c r="H401" t="s">
        <v>862</v>
      </c>
      <c r="I401" t="s">
        <v>379</v>
      </c>
      <c r="J401" t="s">
        <v>23</v>
      </c>
      <c r="K401" t="s">
        <v>242</v>
      </c>
      <c r="L401">
        <v>0</v>
      </c>
      <c r="M401" t="s">
        <v>242</v>
      </c>
      <c r="N401" t="s">
        <v>1124</v>
      </c>
      <c r="O401"/>
      <c r="P401">
        <v>0</v>
      </c>
      <c r="Q401" t="s">
        <v>1128</v>
      </c>
    </row>
    <row r="402" spans="7:17" hidden="1" x14ac:dyDescent="0.35">
      <c r="G402" t="s">
        <v>1520</v>
      </c>
      <c r="H402" t="s">
        <v>380</v>
      </c>
      <c r="I402" t="s">
        <v>381</v>
      </c>
      <c r="J402" t="s">
        <v>23</v>
      </c>
      <c r="K402" t="s">
        <v>242</v>
      </c>
      <c r="L402">
        <v>6</v>
      </c>
      <c r="M402" t="s">
        <v>242</v>
      </c>
      <c r="N402" t="s">
        <v>1124</v>
      </c>
      <c r="O402"/>
      <c r="P402">
        <v>6</v>
      </c>
      <c r="Q402" t="s">
        <v>1125</v>
      </c>
    </row>
    <row r="403" spans="7:17" hidden="1" x14ac:dyDescent="0.35">
      <c r="G403" t="s">
        <v>1521</v>
      </c>
      <c r="H403" t="s">
        <v>382</v>
      </c>
      <c r="I403" t="s">
        <v>383</v>
      </c>
      <c r="J403" t="s">
        <v>23</v>
      </c>
      <c r="K403" t="s">
        <v>242</v>
      </c>
      <c r="L403">
        <v>0</v>
      </c>
      <c r="M403" t="s">
        <v>242</v>
      </c>
      <c r="N403" t="s">
        <v>1124</v>
      </c>
      <c r="O403"/>
      <c r="P403">
        <v>0</v>
      </c>
      <c r="Q403" t="s">
        <v>1128</v>
      </c>
    </row>
    <row r="404" spans="7:17" hidden="1" x14ac:dyDescent="0.35">
      <c r="G404" t="s">
        <v>1522</v>
      </c>
      <c r="H404" t="s">
        <v>380</v>
      </c>
      <c r="I404" t="s">
        <v>384</v>
      </c>
      <c r="J404" t="s">
        <v>23</v>
      </c>
      <c r="K404" t="s">
        <v>242</v>
      </c>
      <c r="L404">
        <v>2</v>
      </c>
      <c r="M404" t="s">
        <v>242</v>
      </c>
      <c r="N404" t="s">
        <v>1124</v>
      </c>
      <c r="O404"/>
      <c r="P404">
        <v>2</v>
      </c>
      <c r="Q404" t="s">
        <v>1125</v>
      </c>
    </row>
    <row r="405" spans="7:17" hidden="1" x14ac:dyDescent="0.35">
      <c r="G405" t="s">
        <v>1523</v>
      </c>
      <c r="H405" t="s">
        <v>863</v>
      </c>
      <c r="I405" t="s">
        <v>385</v>
      </c>
      <c r="J405" t="s">
        <v>23</v>
      </c>
      <c r="K405" t="s">
        <v>242</v>
      </c>
      <c r="L405">
        <v>1</v>
      </c>
      <c r="M405" t="s">
        <v>242</v>
      </c>
      <c r="N405" t="s">
        <v>1124</v>
      </c>
      <c r="O405"/>
      <c r="P405">
        <v>1</v>
      </c>
      <c r="Q405" t="s">
        <v>1125</v>
      </c>
    </row>
    <row r="406" spans="7:17" hidden="1" x14ac:dyDescent="0.35">
      <c r="G406" t="s">
        <v>1524</v>
      </c>
      <c r="H406" t="s">
        <v>864</v>
      </c>
      <c r="I406" t="s">
        <v>386</v>
      </c>
      <c r="J406" t="s">
        <v>23</v>
      </c>
      <c r="K406" t="s">
        <v>242</v>
      </c>
      <c r="L406">
        <v>1</v>
      </c>
      <c r="M406" t="s">
        <v>242</v>
      </c>
      <c r="N406" t="s">
        <v>1124</v>
      </c>
      <c r="O406"/>
      <c r="P406">
        <v>1</v>
      </c>
      <c r="Q406" t="s">
        <v>1125</v>
      </c>
    </row>
    <row r="407" spans="7:17" hidden="1" x14ac:dyDescent="0.35">
      <c r="G407" t="s">
        <v>1525</v>
      </c>
      <c r="H407" t="s">
        <v>865</v>
      </c>
      <c r="I407" t="s">
        <v>387</v>
      </c>
      <c r="J407" t="s">
        <v>23</v>
      </c>
      <c r="K407" t="s">
        <v>242</v>
      </c>
      <c r="L407">
        <v>1</v>
      </c>
      <c r="M407" t="s">
        <v>242</v>
      </c>
      <c r="N407" t="s">
        <v>1124</v>
      </c>
      <c r="O407"/>
      <c r="P407">
        <v>1</v>
      </c>
      <c r="Q407" t="s">
        <v>1125</v>
      </c>
    </row>
    <row r="408" spans="7:17" hidden="1" x14ac:dyDescent="0.35">
      <c r="G408" t="s">
        <v>1526</v>
      </c>
      <c r="H408" t="s">
        <v>864</v>
      </c>
      <c r="I408" t="s">
        <v>388</v>
      </c>
      <c r="J408" t="s">
        <v>23</v>
      </c>
      <c r="K408" t="s">
        <v>242</v>
      </c>
      <c r="L408">
        <v>1</v>
      </c>
      <c r="M408" t="s">
        <v>242</v>
      </c>
      <c r="N408" t="s">
        <v>1124</v>
      </c>
      <c r="O408"/>
      <c r="P408">
        <v>1</v>
      </c>
      <c r="Q408" t="s">
        <v>1125</v>
      </c>
    </row>
    <row r="409" spans="7:17" hidden="1" x14ac:dyDescent="0.35">
      <c r="G409" t="s">
        <v>1527</v>
      </c>
      <c r="H409" t="s">
        <v>866</v>
      </c>
      <c r="I409" t="s">
        <v>389</v>
      </c>
      <c r="J409" t="s">
        <v>23</v>
      </c>
      <c r="K409" t="s">
        <v>242</v>
      </c>
      <c r="L409">
        <v>1</v>
      </c>
      <c r="M409" t="s">
        <v>242</v>
      </c>
      <c r="N409" t="s">
        <v>1124</v>
      </c>
      <c r="O409"/>
      <c r="P409">
        <v>1</v>
      </c>
      <c r="Q409" t="s">
        <v>1125</v>
      </c>
    </row>
    <row r="410" spans="7:17" hidden="1" x14ac:dyDescent="0.35">
      <c r="G410" t="s">
        <v>1528</v>
      </c>
      <c r="H410" t="s">
        <v>867</v>
      </c>
      <c r="I410" t="s">
        <v>197</v>
      </c>
      <c r="J410" t="s">
        <v>23</v>
      </c>
      <c r="K410" t="s">
        <v>242</v>
      </c>
      <c r="L410">
        <v>12</v>
      </c>
      <c r="M410" t="s">
        <v>242</v>
      </c>
      <c r="N410" t="s">
        <v>1124</v>
      </c>
      <c r="O410"/>
      <c r="P410">
        <v>12</v>
      </c>
      <c r="Q410" t="s">
        <v>1125</v>
      </c>
    </row>
    <row r="411" spans="7:17" hidden="1" x14ac:dyDescent="0.35">
      <c r="G411" t="s">
        <v>1529</v>
      </c>
      <c r="H411" t="s">
        <v>390</v>
      </c>
      <c r="I411" t="s">
        <v>391</v>
      </c>
      <c r="J411" t="s">
        <v>23</v>
      </c>
      <c r="K411" t="s">
        <v>242</v>
      </c>
      <c r="L411">
        <v>3</v>
      </c>
      <c r="M411" t="s">
        <v>242</v>
      </c>
      <c r="N411" t="s">
        <v>1124</v>
      </c>
      <c r="O411"/>
      <c r="P411">
        <v>3</v>
      </c>
      <c r="Q411" t="s">
        <v>1125</v>
      </c>
    </row>
    <row r="412" spans="7:17" hidden="1" x14ac:dyDescent="0.35">
      <c r="G412" t="s">
        <v>1530</v>
      </c>
      <c r="H412" t="s">
        <v>390</v>
      </c>
      <c r="I412" t="s">
        <v>391</v>
      </c>
      <c r="J412" t="s">
        <v>23</v>
      </c>
      <c r="K412" t="s">
        <v>242</v>
      </c>
      <c r="L412">
        <v>0</v>
      </c>
      <c r="M412" t="s">
        <v>242</v>
      </c>
      <c r="N412" t="s">
        <v>1124</v>
      </c>
      <c r="O412"/>
      <c r="P412">
        <v>0</v>
      </c>
      <c r="Q412" t="s">
        <v>1128</v>
      </c>
    </row>
    <row r="413" spans="7:17" hidden="1" x14ac:dyDescent="0.35">
      <c r="G413" t="s">
        <v>1531</v>
      </c>
      <c r="H413" t="s">
        <v>868</v>
      </c>
      <c r="I413" t="s">
        <v>392</v>
      </c>
      <c r="J413" t="s">
        <v>23</v>
      </c>
      <c r="K413" t="s">
        <v>242</v>
      </c>
      <c r="L413">
        <v>3</v>
      </c>
      <c r="M413" t="s">
        <v>242</v>
      </c>
      <c r="N413" t="s">
        <v>1124</v>
      </c>
      <c r="O413"/>
      <c r="P413">
        <v>3</v>
      </c>
      <c r="Q413" t="s">
        <v>1125</v>
      </c>
    </row>
    <row r="414" spans="7:17" hidden="1" x14ac:dyDescent="0.35">
      <c r="G414" t="s">
        <v>1532</v>
      </c>
      <c r="H414" t="s">
        <v>868</v>
      </c>
      <c r="I414" t="s">
        <v>392</v>
      </c>
      <c r="J414" t="s">
        <v>23</v>
      </c>
      <c r="K414" t="s">
        <v>242</v>
      </c>
      <c r="L414">
        <v>0</v>
      </c>
      <c r="M414" t="s">
        <v>242</v>
      </c>
      <c r="N414" t="s">
        <v>1124</v>
      </c>
      <c r="O414"/>
      <c r="P414">
        <v>0</v>
      </c>
      <c r="Q414" t="s">
        <v>1128</v>
      </c>
    </row>
    <row r="415" spans="7:17" hidden="1" x14ac:dyDescent="0.35">
      <c r="G415" t="s">
        <v>1533</v>
      </c>
      <c r="H415" t="s">
        <v>869</v>
      </c>
      <c r="I415" t="s">
        <v>229</v>
      </c>
      <c r="J415" t="s">
        <v>23</v>
      </c>
      <c r="K415" t="s">
        <v>242</v>
      </c>
      <c r="L415">
        <v>2</v>
      </c>
      <c r="M415" t="s">
        <v>242</v>
      </c>
      <c r="N415" t="s">
        <v>1124</v>
      </c>
      <c r="O415"/>
      <c r="P415">
        <v>2</v>
      </c>
      <c r="Q415" t="s">
        <v>1125</v>
      </c>
    </row>
    <row r="416" spans="7:17" hidden="1" x14ac:dyDescent="0.35">
      <c r="G416" t="s">
        <v>1534</v>
      </c>
      <c r="H416" t="s">
        <v>869</v>
      </c>
      <c r="I416" t="s">
        <v>229</v>
      </c>
      <c r="J416" t="s">
        <v>23</v>
      </c>
      <c r="K416" t="s">
        <v>242</v>
      </c>
      <c r="L416">
        <v>0</v>
      </c>
      <c r="M416" t="s">
        <v>242</v>
      </c>
      <c r="N416" t="s">
        <v>1124</v>
      </c>
      <c r="O416"/>
      <c r="P416">
        <v>0</v>
      </c>
      <c r="Q416" t="s">
        <v>1128</v>
      </c>
    </row>
    <row r="417" spans="7:17" hidden="1" x14ac:dyDescent="0.35">
      <c r="G417" t="s">
        <v>1535</v>
      </c>
      <c r="H417" t="s">
        <v>870</v>
      </c>
      <c r="I417" t="s">
        <v>393</v>
      </c>
      <c r="J417" t="s">
        <v>23</v>
      </c>
      <c r="K417" t="s">
        <v>242</v>
      </c>
      <c r="L417">
        <v>7</v>
      </c>
      <c r="M417" t="s">
        <v>242</v>
      </c>
      <c r="N417" t="s">
        <v>1124</v>
      </c>
      <c r="O417"/>
      <c r="P417">
        <v>7</v>
      </c>
      <c r="Q417" t="s">
        <v>1125</v>
      </c>
    </row>
    <row r="418" spans="7:17" hidden="1" x14ac:dyDescent="0.35">
      <c r="G418" t="s">
        <v>1536</v>
      </c>
      <c r="H418" t="s">
        <v>870</v>
      </c>
      <c r="I418" t="s">
        <v>393</v>
      </c>
      <c r="J418" t="s">
        <v>23</v>
      </c>
      <c r="K418" t="s">
        <v>242</v>
      </c>
      <c r="L418">
        <v>0</v>
      </c>
      <c r="M418" t="s">
        <v>242</v>
      </c>
      <c r="N418" t="s">
        <v>1124</v>
      </c>
      <c r="O418"/>
      <c r="P418">
        <v>0</v>
      </c>
      <c r="Q418" t="s">
        <v>1128</v>
      </c>
    </row>
    <row r="419" spans="7:17" hidden="1" x14ac:dyDescent="0.35">
      <c r="G419" t="s">
        <v>1537</v>
      </c>
      <c r="H419" t="s">
        <v>871</v>
      </c>
      <c r="I419" t="s">
        <v>394</v>
      </c>
      <c r="J419" t="s">
        <v>23</v>
      </c>
      <c r="K419" t="s">
        <v>242</v>
      </c>
      <c r="L419">
        <v>2</v>
      </c>
      <c r="M419" t="s">
        <v>242</v>
      </c>
      <c r="N419" t="s">
        <v>1124</v>
      </c>
      <c r="O419"/>
      <c r="P419">
        <v>2</v>
      </c>
      <c r="Q419" t="s">
        <v>1125</v>
      </c>
    </row>
    <row r="420" spans="7:17" hidden="1" x14ac:dyDescent="0.35">
      <c r="G420" t="s">
        <v>1538</v>
      </c>
      <c r="H420" t="s">
        <v>872</v>
      </c>
      <c r="I420" t="s">
        <v>34</v>
      </c>
      <c r="J420" t="s">
        <v>23</v>
      </c>
      <c r="K420" t="s">
        <v>242</v>
      </c>
      <c r="L420">
        <v>4</v>
      </c>
      <c r="M420" t="s">
        <v>242</v>
      </c>
      <c r="N420" t="s">
        <v>1124</v>
      </c>
      <c r="O420"/>
      <c r="P420">
        <v>4</v>
      </c>
      <c r="Q420" t="s">
        <v>1125</v>
      </c>
    </row>
    <row r="421" spans="7:17" hidden="1" x14ac:dyDescent="0.35">
      <c r="G421" t="s">
        <v>1539</v>
      </c>
      <c r="H421" t="s">
        <v>872</v>
      </c>
      <c r="I421" t="s">
        <v>34</v>
      </c>
      <c r="J421" t="s">
        <v>23</v>
      </c>
      <c r="K421" t="s">
        <v>242</v>
      </c>
      <c r="L421">
        <v>0</v>
      </c>
      <c r="M421" t="s">
        <v>242</v>
      </c>
      <c r="N421" t="s">
        <v>1124</v>
      </c>
      <c r="O421"/>
      <c r="P421">
        <v>0</v>
      </c>
      <c r="Q421" t="s">
        <v>1128</v>
      </c>
    </row>
    <row r="422" spans="7:17" hidden="1" x14ac:dyDescent="0.35">
      <c r="G422" t="s">
        <v>1540</v>
      </c>
      <c r="H422" t="s">
        <v>395</v>
      </c>
      <c r="I422" t="s">
        <v>396</v>
      </c>
      <c r="J422" t="s">
        <v>23</v>
      </c>
      <c r="K422" t="s">
        <v>242</v>
      </c>
      <c r="L422">
        <v>4</v>
      </c>
      <c r="M422" t="s">
        <v>242</v>
      </c>
      <c r="N422" t="s">
        <v>1124</v>
      </c>
      <c r="O422"/>
      <c r="P422">
        <v>4</v>
      </c>
      <c r="Q422" t="s">
        <v>1125</v>
      </c>
    </row>
    <row r="423" spans="7:17" hidden="1" x14ac:dyDescent="0.35">
      <c r="G423" t="s">
        <v>1541</v>
      </c>
      <c r="H423" t="s">
        <v>395</v>
      </c>
      <c r="I423" t="s">
        <v>396</v>
      </c>
      <c r="J423" t="s">
        <v>23</v>
      </c>
      <c r="K423" t="s">
        <v>242</v>
      </c>
      <c r="L423">
        <v>0</v>
      </c>
      <c r="M423" t="s">
        <v>242</v>
      </c>
      <c r="N423" t="s">
        <v>1124</v>
      </c>
      <c r="O423"/>
      <c r="P423">
        <v>0</v>
      </c>
      <c r="Q423" t="s">
        <v>1128</v>
      </c>
    </row>
    <row r="424" spans="7:17" hidden="1" x14ac:dyDescent="0.35">
      <c r="G424" t="s">
        <v>1542</v>
      </c>
      <c r="H424" t="s">
        <v>873</v>
      </c>
      <c r="I424" t="s">
        <v>110</v>
      </c>
      <c r="J424" t="s">
        <v>23</v>
      </c>
      <c r="K424" t="s">
        <v>242</v>
      </c>
      <c r="L424">
        <v>5</v>
      </c>
      <c r="M424" t="s">
        <v>242</v>
      </c>
      <c r="N424" t="s">
        <v>1124</v>
      </c>
      <c r="O424"/>
      <c r="P424">
        <v>5</v>
      </c>
      <c r="Q424" t="s">
        <v>1125</v>
      </c>
    </row>
    <row r="425" spans="7:17" hidden="1" x14ac:dyDescent="0.35">
      <c r="G425" t="s">
        <v>1543</v>
      </c>
      <c r="H425" t="s">
        <v>873</v>
      </c>
      <c r="I425" t="s">
        <v>110</v>
      </c>
      <c r="J425" t="s">
        <v>23</v>
      </c>
      <c r="K425" t="s">
        <v>242</v>
      </c>
      <c r="L425">
        <v>0</v>
      </c>
      <c r="M425" t="s">
        <v>242</v>
      </c>
      <c r="N425" t="s">
        <v>1124</v>
      </c>
      <c r="O425"/>
      <c r="P425">
        <v>0</v>
      </c>
      <c r="Q425" t="s">
        <v>1128</v>
      </c>
    </row>
    <row r="426" spans="7:17" hidden="1" x14ac:dyDescent="0.35">
      <c r="G426" t="s">
        <v>1544</v>
      </c>
      <c r="H426" t="s">
        <v>874</v>
      </c>
      <c r="I426" t="s">
        <v>112</v>
      </c>
      <c r="J426" t="s">
        <v>23</v>
      </c>
      <c r="K426" t="s">
        <v>242</v>
      </c>
      <c r="L426">
        <v>2</v>
      </c>
      <c r="M426" t="s">
        <v>242</v>
      </c>
      <c r="N426" t="s">
        <v>1124</v>
      </c>
      <c r="O426"/>
      <c r="P426">
        <v>2</v>
      </c>
      <c r="Q426" t="s">
        <v>1125</v>
      </c>
    </row>
    <row r="427" spans="7:17" hidden="1" x14ac:dyDescent="0.35">
      <c r="G427" t="s">
        <v>1545</v>
      </c>
      <c r="H427" t="s">
        <v>874</v>
      </c>
      <c r="I427" t="s">
        <v>112</v>
      </c>
      <c r="J427" t="s">
        <v>23</v>
      </c>
      <c r="K427" t="s">
        <v>242</v>
      </c>
      <c r="L427">
        <v>0</v>
      </c>
      <c r="M427" t="s">
        <v>242</v>
      </c>
      <c r="N427" t="s">
        <v>1124</v>
      </c>
      <c r="O427"/>
      <c r="P427">
        <v>0</v>
      </c>
      <c r="Q427" t="s">
        <v>1128</v>
      </c>
    </row>
    <row r="428" spans="7:17" hidden="1" x14ac:dyDescent="0.35">
      <c r="G428" t="s">
        <v>1546</v>
      </c>
      <c r="H428" t="s">
        <v>875</v>
      </c>
      <c r="I428" t="s">
        <v>397</v>
      </c>
      <c r="J428" t="s">
        <v>23</v>
      </c>
      <c r="K428" t="s">
        <v>242</v>
      </c>
      <c r="L428">
        <v>5</v>
      </c>
      <c r="M428" t="s">
        <v>242</v>
      </c>
      <c r="N428" t="s">
        <v>1124</v>
      </c>
      <c r="O428"/>
      <c r="P428">
        <v>5</v>
      </c>
      <c r="Q428" t="s">
        <v>1125</v>
      </c>
    </row>
    <row r="429" spans="7:17" hidden="1" x14ac:dyDescent="0.35">
      <c r="G429" t="s">
        <v>1547</v>
      </c>
      <c r="H429" t="s">
        <v>875</v>
      </c>
      <c r="I429" t="s">
        <v>397</v>
      </c>
      <c r="J429" t="s">
        <v>23</v>
      </c>
      <c r="K429" t="s">
        <v>242</v>
      </c>
      <c r="L429">
        <v>0</v>
      </c>
      <c r="M429" t="s">
        <v>242</v>
      </c>
      <c r="N429" t="s">
        <v>1124</v>
      </c>
      <c r="O429"/>
      <c r="P429">
        <v>0</v>
      </c>
      <c r="Q429" t="s">
        <v>1128</v>
      </c>
    </row>
    <row r="430" spans="7:17" hidden="1" x14ac:dyDescent="0.35">
      <c r="G430" t="s">
        <v>1548</v>
      </c>
      <c r="H430" t="s">
        <v>876</v>
      </c>
      <c r="I430" t="s">
        <v>398</v>
      </c>
      <c r="J430" t="s">
        <v>23</v>
      </c>
      <c r="K430" t="s">
        <v>242</v>
      </c>
      <c r="L430">
        <v>4</v>
      </c>
      <c r="M430" t="s">
        <v>242</v>
      </c>
      <c r="N430" t="s">
        <v>1124</v>
      </c>
      <c r="O430"/>
      <c r="P430">
        <v>4</v>
      </c>
      <c r="Q430" t="s">
        <v>1125</v>
      </c>
    </row>
    <row r="431" spans="7:17" hidden="1" x14ac:dyDescent="0.35">
      <c r="G431" t="s">
        <v>1549</v>
      </c>
      <c r="H431" t="s">
        <v>876</v>
      </c>
      <c r="I431" t="s">
        <v>398</v>
      </c>
      <c r="J431" t="s">
        <v>23</v>
      </c>
      <c r="K431" t="s">
        <v>242</v>
      </c>
      <c r="L431">
        <v>0</v>
      </c>
      <c r="M431" t="s">
        <v>242</v>
      </c>
      <c r="N431" t="s">
        <v>1124</v>
      </c>
      <c r="O431"/>
      <c r="P431">
        <v>0</v>
      </c>
      <c r="Q431" t="s">
        <v>1128</v>
      </c>
    </row>
    <row r="432" spans="7:17" hidden="1" x14ac:dyDescent="0.35">
      <c r="G432" t="s">
        <v>1550</v>
      </c>
      <c r="H432" t="s">
        <v>877</v>
      </c>
      <c r="I432" t="s">
        <v>399</v>
      </c>
      <c r="J432" t="s">
        <v>23</v>
      </c>
      <c r="K432" t="s">
        <v>242</v>
      </c>
      <c r="L432">
        <v>4</v>
      </c>
      <c r="M432" t="s">
        <v>242</v>
      </c>
      <c r="N432" t="s">
        <v>1124</v>
      </c>
      <c r="O432"/>
      <c r="P432">
        <v>4</v>
      </c>
      <c r="Q432" t="s">
        <v>1125</v>
      </c>
    </row>
    <row r="433" spans="7:17" hidden="1" x14ac:dyDescent="0.35">
      <c r="G433" t="s">
        <v>1551</v>
      </c>
      <c r="H433" t="s">
        <v>877</v>
      </c>
      <c r="I433" t="s">
        <v>399</v>
      </c>
      <c r="J433" t="s">
        <v>23</v>
      </c>
      <c r="K433" t="s">
        <v>242</v>
      </c>
      <c r="L433">
        <v>0</v>
      </c>
      <c r="M433" t="s">
        <v>242</v>
      </c>
      <c r="N433" t="s">
        <v>1124</v>
      </c>
      <c r="O433"/>
      <c r="P433">
        <v>0</v>
      </c>
      <c r="Q433" t="s">
        <v>1128</v>
      </c>
    </row>
    <row r="434" spans="7:17" hidden="1" x14ac:dyDescent="0.35">
      <c r="G434" t="s">
        <v>1552</v>
      </c>
      <c r="H434" t="s">
        <v>878</v>
      </c>
      <c r="I434" t="s">
        <v>400</v>
      </c>
      <c r="J434" t="s">
        <v>23</v>
      </c>
      <c r="K434" t="s">
        <v>242</v>
      </c>
      <c r="L434">
        <v>1</v>
      </c>
      <c r="M434" t="s">
        <v>242</v>
      </c>
      <c r="N434" t="s">
        <v>1124</v>
      </c>
      <c r="O434"/>
      <c r="P434">
        <v>1</v>
      </c>
      <c r="Q434" t="s">
        <v>1125</v>
      </c>
    </row>
    <row r="435" spans="7:17" hidden="1" x14ac:dyDescent="0.35">
      <c r="G435" t="s">
        <v>1553</v>
      </c>
      <c r="H435" t="s">
        <v>879</v>
      </c>
      <c r="I435" t="s">
        <v>401</v>
      </c>
      <c r="J435" t="s">
        <v>23</v>
      </c>
      <c r="K435" t="s">
        <v>242</v>
      </c>
      <c r="L435">
        <v>1</v>
      </c>
      <c r="M435" t="s">
        <v>242</v>
      </c>
      <c r="N435" t="s">
        <v>1124</v>
      </c>
      <c r="O435"/>
      <c r="P435">
        <v>1</v>
      </c>
      <c r="Q435" t="s">
        <v>1125</v>
      </c>
    </row>
    <row r="436" spans="7:17" hidden="1" x14ac:dyDescent="0.35">
      <c r="G436" t="s">
        <v>1554</v>
      </c>
      <c r="H436" t="s">
        <v>880</v>
      </c>
      <c r="I436" t="s">
        <v>402</v>
      </c>
      <c r="J436" t="s">
        <v>23</v>
      </c>
      <c r="K436" t="s">
        <v>242</v>
      </c>
      <c r="L436">
        <v>1</v>
      </c>
      <c r="M436" t="s">
        <v>242</v>
      </c>
      <c r="N436" t="s">
        <v>1124</v>
      </c>
      <c r="O436"/>
      <c r="P436">
        <v>1</v>
      </c>
      <c r="Q436" t="s">
        <v>1125</v>
      </c>
    </row>
    <row r="437" spans="7:17" hidden="1" x14ac:dyDescent="0.35">
      <c r="G437" t="s">
        <v>1555</v>
      </c>
      <c r="H437" t="s">
        <v>880</v>
      </c>
      <c r="I437" t="s">
        <v>403</v>
      </c>
      <c r="J437" t="s">
        <v>23</v>
      </c>
      <c r="K437" t="s">
        <v>242</v>
      </c>
      <c r="L437">
        <v>1</v>
      </c>
      <c r="M437" t="s">
        <v>242</v>
      </c>
      <c r="N437" t="s">
        <v>1124</v>
      </c>
      <c r="O437"/>
      <c r="P437">
        <v>1</v>
      </c>
      <c r="Q437" t="s">
        <v>1125</v>
      </c>
    </row>
    <row r="438" spans="7:17" hidden="1" x14ac:dyDescent="0.35">
      <c r="G438" t="s">
        <v>1556</v>
      </c>
      <c r="H438" t="s">
        <v>880</v>
      </c>
      <c r="I438" t="s">
        <v>404</v>
      </c>
      <c r="J438" t="s">
        <v>23</v>
      </c>
      <c r="K438" t="s">
        <v>242</v>
      </c>
      <c r="L438">
        <v>1</v>
      </c>
      <c r="M438" t="s">
        <v>242</v>
      </c>
      <c r="N438" t="s">
        <v>1124</v>
      </c>
      <c r="O438"/>
      <c r="P438">
        <v>1</v>
      </c>
      <c r="Q438" t="s">
        <v>1125</v>
      </c>
    </row>
    <row r="439" spans="7:17" hidden="1" x14ac:dyDescent="0.35">
      <c r="G439" t="s">
        <v>1557</v>
      </c>
      <c r="H439" t="s">
        <v>881</v>
      </c>
      <c r="I439" t="s">
        <v>405</v>
      </c>
      <c r="J439" t="s">
        <v>23</v>
      </c>
      <c r="K439" t="s">
        <v>242</v>
      </c>
      <c r="L439">
        <v>1</v>
      </c>
      <c r="M439" t="s">
        <v>242</v>
      </c>
      <c r="N439" t="s">
        <v>1124</v>
      </c>
      <c r="O439"/>
      <c r="P439">
        <v>1</v>
      </c>
      <c r="Q439" t="s">
        <v>1125</v>
      </c>
    </row>
    <row r="440" spans="7:17" hidden="1" x14ac:dyDescent="0.35">
      <c r="G440" t="s">
        <v>1558</v>
      </c>
      <c r="H440" t="s">
        <v>882</v>
      </c>
      <c r="I440" t="s">
        <v>406</v>
      </c>
      <c r="J440" t="s">
        <v>23</v>
      </c>
      <c r="K440" t="s">
        <v>242</v>
      </c>
      <c r="L440">
        <v>2</v>
      </c>
      <c r="M440" t="s">
        <v>242</v>
      </c>
      <c r="N440" t="s">
        <v>1124</v>
      </c>
      <c r="O440"/>
      <c r="P440">
        <v>2</v>
      </c>
      <c r="Q440" t="s">
        <v>1125</v>
      </c>
    </row>
    <row r="441" spans="7:17" hidden="1" x14ac:dyDescent="0.35">
      <c r="G441" t="s">
        <v>1559</v>
      </c>
      <c r="H441" t="s">
        <v>407</v>
      </c>
      <c r="I441" t="s">
        <v>408</v>
      </c>
      <c r="J441" t="s">
        <v>23</v>
      </c>
      <c r="K441" t="s">
        <v>242</v>
      </c>
      <c r="L441">
        <v>1</v>
      </c>
      <c r="M441" t="s">
        <v>242</v>
      </c>
      <c r="N441" t="s">
        <v>1124</v>
      </c>
      <c r="O441"/>
      <c r="P441">
        <v>1</v>
      </c>
      <c r="Q441" t="s">
        <v>1125</v>
      </c>
    </row>
    <row r="442" spans="7:17" hidden="1" x14ac:dyDescent="0.35">
      <c r="G442" t="s">
        <v>1560</v>
      </c>
      <c r="H442" t="s">
        <v>409</v>
      </c>
      <c r="I442" t="s">
        <v>410</v>
      </c>
      <c r="J442" t="s">
        <v>23</v>
      </c>
      <c r="K442" t="s">
        <v>242</v>
      </c>
      <c r="L442">
        <v>1</v>
      </c>
      <c r="M442" t="s">
        <v>242</v>
      </c>
      <c r="N442" t="s">
        <v>1124</v>
      </c>
      <c r="O442"/>
      <c r="P442">
        <v>1</v>
      </c>
      <c r="Q442" t="s">
        <v>1125</v>
      </c>
    </row>
    <row r="443" spans="7:17" hidden="1" x14ac:dyDescent="0.35">
      <c r="G443" t="s">
        <v>1561</v>
      </c>
      <c r="H443" t="s">
        <v>409</v>
      </c>
      <c r="I443" t="s">
        <v>411</v>
      </c>
      <c r="J443" t="s">
        <v>23</v>
      </c>
      <c r="K443" t="s">
        <v>242</v>
      </c>
      <c r="L443">
        <v>1</v>
      </c>
      <c r="M443" t="s">
        <v>242</v>
      </c>
      <c r="N443" t="s">
        <v>1124</v>
      </c>
      <c r="O443"/>
      <c r="P443">
        <v>1</v>
      </c>
      <c r="Q443" t="s">
        <v>1125</v>
      </c>
    </row>
    <row r="444" spans="7:17" hidden="1" x14ac:dyDescent="0.35">
      <c r="G444" t="s">
        <v>1562</v>
      </c>
      <c r="H444" t="s">
        <v>860</v>
      </c>
      <c r="I444" t="s">
        <v>412</v>
      </c>
      <c r="J444" t="s">
        <v>23</v>
      </c>
      <c r="K444" t="s">
        <v>242</v>
      </c>
      <c r="L444">
        <v>1</v>
      </c>
      <c r="M444" t="s">
        <v>242</v>
      </c>
      <c r="N444" t="s">
        <v>1124</v>
      </c>
      <c r="O444"/>
      <c r="P444">
        <v>1</v>
      </c>
      <c r="Q444" t="s">
        <v>1125</v>
      </c>
    </row>
    <row r="445" spans="7:17" hidden="1" x14ac:dyDescent="0.35">
      <c r="G445" t="s">
        <v>1563</v>
      </c>
      <c r="H445" t="s">
        <v>860</v>
      </c>
      <c r="I445" t="s">
        <v>412</v>
      </c>
      <c r="J445" t="s">
        <v>23</v>
      </c>
      <c r="K445" t="s">
        <v>242</v>
      </c>
      <c r="L445">
        <v>1</v>
      </c>
      <c r="M445" t="s">
        <v>242</v>
      </c>
      <c r="N445" t="s">
        <v>1124</v>
      </c>
      <c r="O445"/>
      <c r="P445">
        <v>1</v>
      </c>
      <c r="Q445" t="s">
        <v>1125</v>
      </c>
    </row>
    <row r="446" spans="7:17" hidden="1" x14ac:dyDescent="0.35">
      <c r="G446" t="s">
        <v>1564</v>
      </c>
      <c r="H446" t="s">
        <v>883</v>
      </c>
      <c r="I446" t="s">
        <v>413</v>
      </c>
      <c r="J446" t="s">
        <v>23</v>
      </c>
      <c r="K446" t="s">
        <v>242</v>
      </c>
      <c r="L446">
        <v>1</v>
      </c>
      <c r="M446" t="s">
        <v>242</v>
      </c>
      <c r="N446" t="s">
        <v>1124</v>
      </c>
      <c r="O446"/>
      <c r="P446">
        <v>1</v>
      </c>
      <c r="Q446" t="s">
        <v>1125</v>
      </c>
    </row>
    <row r="447" spans="7:17" hidden="1" x14ac:dyDescent="0.35">
      <c r="G447" t="s">
        <v>1565</v>
      </c>
      <c r="H447" t="s">
        <v>884</v>
      </c>
      <c r="I447" t="s">
        <v>414</v>
      </c>
      <c r="J447" t="s">
        <v>23</v>
      </c>
      <c r="K447" t="s">
        <v>242</v>
      </c>
      <c r="L447">
        <v>1</v>
      </c>
      <c r="M447" t="s">
        <v>242</v>
      </c>
      <c r="N447" t="s">
        <v>1124</v>
      </c>
      <c r="O447"/>
      <c r="P447">
        <v>1</v>
      </c>
      <c r="Q447" t="s">
        <v>1125</v>
      </c>
    </row>
    <row r="448" spans="7:17" hidden="1" x14ac:dyDescent="0.35">
      <c r="G448" t="s">
        <v>1566</v>
      </c>
      <c r="H448" t="s">
        <v>415</v>
      </c>
      <c r="I448" t="s">
        <v>416</v>
      </c>
      <c r="J448" t="s">
        <v>23</v>
      </c>
      <c r="K448" t="s">
        <v>242</v>
      </c>
      <c r="L448">
        <v>1</v>
      </c>
      <c r="M448" t="s">
        <v>242</v>
      </c>
      <c r="N448" t="s">
        <v>1124</v>
      </c>
      <c r="O448"/>
      <c r="P448">
        <v>1</v>
      </c>
      <c r="Q448" t="s">
        <v>1125</v>
      </c>
    </row>
    <row r="449" spans="7:17" hidden="1" x14ac:dyDescent="0.35">
      <c r="G449" t="s">
        <v>1567</v>
      </c>
      <c r="H449" t="s">
        <v>885</v>
      </c>
      <c r="I449" t="s">
        <v>417</v>
      </c>
      <c r="J449" t="s">
        <v>23</v>
      </c>
      <c r="K449" t="s">
        <v>242</v>
      </c>
      <c r="L449">
        <v>4</v>
      </c>
      <c r="M449" t="s">
        <v>242</v>
      </c>
      <c r="N449" t="s">
        <v>1124</v>
      </c>
      <c r="O449"/>
      <c r="P449">
        <v>4</v>
      </c>
      <c r="Q449" t="s">
        <v>1125</v>
      </c>
    </row>
    <row r="450" spans="7:17" hidden="1" x14ac:dyDescent="0.35">
      <c r="G450" t="s">
        <v>1568</v>
      </c>
      <c r="H450" t="s">
        <v>418</v>
      </c>
      <c r="I450" t="s">
        <v>419</v>
      </c>
      <c r="J450" t="s">
        <v>23</v>
      </c>
      <c r="K450" t="s">
        <v>242</v>
      </c>
      <c r="L450">
        <v>1</v>
      </c>
      <c r="M450" t="s">
        <v>242</v>
      </c>
      <c r="N450" t="s">
        <v>1124</v>
      </c>
      <c r="O450"/>
      <c r="P450">
        <v>1</v>
      </c>
      <c r="Q450" t="s">
        <v>1125</v>
      </c>
    </row>
    <row r="451" spans="7:17" hidden="1" x14ac:dyDescent="0.35">
      <c r="G451" t="s">
        <v>1569</v>
      </c>
      <c r="H451" t="s">
        <v>886</v>
      </c>
      <c r="I451" t="s">
        <v>420</v>
      </c>
      <c r="J451" t="s">
        <v>23</v>
      </c>
      <c r="K451" t="s">
        <v>242</v>
      </c>
      <c r="L451">
        <v>2</v>
      </c>
      <c r="M451" t="s">
        <v>242</v>
      </c>
      <c r="N451" t="s">
        <v>1124</v>
      </c>
      <c r="O451"/>
      <c r="P451">
        <v>2</v>
      </c>
      <c r="Q451" t="s">
        <v>1125</v>
      </c>
    </row>
    <row r="452" spans="7:17" hidden="1" x14ac:dyDescent="0.35">
      <c r="G452" t="s">
        <v>1570</v>
      </c>
      <c r="H452" t="s">
        <v>421</v>
      </c>
      <c r="I452" t="s">
        <v>422</v>
      </c>
      <c r="J452" t="s">
        <v>23</v>
      </c>
      <c r="K452" t="s">
        <v>242</v>
      </c>
      <c r="L452">
        <v>2</v>
      </c>
      <c r="M452" t="s">
        <v>242</v>
      </c>
      <c r="N452" t="s">
        <v>1124</v>
      </c>
      <c r="O452"/>
      <c r="P452">
        <v>2</v>
      </c>
      <c r="Q452" t="s">
        <v>1125</v>
      </c>
    </row>
    <row r="453" spans="7:17" hidden="1" x14ac:dyDescent="0.35">
      <c r="G453" t="s">
        <v>1571</v>
      </c>
      <c r="H453" t="s">
        <v>85</v>
      </c>
      <c r="I453" t="s">
        <v>86</v>
      </c>
      <c r="J453" t="s">
        <v>23</v>
      </c>
      <c r="K453" t="s">
        <v>242</v>
      </c>
      <c r="L453">
        <v>1</v>
      </c>
      <c r="M453" t="s">
        <v>242</v>
      </c>
      <c r="N453" t="s">
        <v>1124</v>
      </c>
      <c r="O453"/>
      <c r="P453">
        <v>1</v>
      </c>
      <c r="Q453" t="s">
        <v>1125</v>
      </c>
    </row>
    <row r="454" spans="7:17" hidden="1" x14ac:dyDescent="0.35">
      <c r="G454" t="s">
        <v>1572</v>
      </c>
      <c r="H454" t="s">
        <v>887</v>
      </c>
      <c r="I454" t="s">
        <v>423</v>
      </c>
      <c r="J454" t="s">
        <v>23</v>
      </c>
      <c r="K454" t="s">
        <v>242</v>
      </c>
      <c r="L454">
        <v>1</v>
      </c>
      <c r="M454" t="s">
        <v>242</v>
      </c>
      <c r="N454" t="s">
        <v>1124</v>
      </c>
      <c r="O454"/>
      <c r="P454">
        <v>1</v>
      </c>
      <c r="Q454" t="s">
        <v>1125</v>
      </c>
    </row>
    <row r="455" spans="7:17" hidden="1" x14ac:dyDescent="0.35">
      <c r="G455" t="s">
        <v>1573</v>
      </c>
      <c r="H455" t="s">
        <v>424</v>
      </c>
      <c r="I455" t="s">
        <v>425</v>
      </c>
      <c r="J455" t="s">
        <v>23</v>
      </c>
      <c r="K455" t="s">
        <v>242</v>
      </c>
      <c r="L455">
        <v>2</v>
      </c>
      <c r="M455" t="s">
        <v>242</v>
      </c>
      <c r="N455" t="s">
        <v>1124</v>
      </c>
      <c r="O455"/>
      <c r="P455">
        <v>2</v>
      </c>
      <c r="Q455" t="s">
        <v>1125</v>
      </c>
    </row>
    <row r="456" spans="7:17" hidden="1" x14ac:dyDescent="0.35">
      <c r="G456" t="s">
        <v>1574</v>
      </c>
      <c r="H456" t="s">
        <v>888</v>
      </c>
      <c r="I456" t="s">
        <v>426</v>
      </c>
      <c r="J456" t="s">
        <v>23</v>
      </c>
      <c r="K456" t="s">
        <v>242</v>
      </c>
      <c r="L456">
        <v>1</v>
      </c>
      <c r="M456" t="s">
        <v>242</v>
      </c>
      <c r="N456" t="s">
        <v>1124</v>
      </c>
      <c r="O456"/>
      <c r="P456">
        <v>1</v>
      </c>
      <c r="Q456" t="s">
        <v>1125</v>
      </c>
    </row>
    <row r="457" spans="7:17" hidden="1" x14ac:dyDescent="0.35">
      <c r="G457" t="s">
        <v>1575</v>
      </c>
      <c r="H457" t="s">
        <v>889</v>
      </c>
      <c r="I457" t="s">
        <v>427</v>
      </c>
      <c r="J457" t="s">
        <v>23</v>
      </c>
      <c r="K457" t="s">
        <v>242</v>
      </c>
      <c r="L457">
        <v>1</v>
      </c>
      <c r="M457" t="s">
        <v>242</v>
      </c>
      <c r="N457" t="s">
        <v>1124</v>
      </c>
      <c r="O457"/>
      <c r="P457">
        <v>1</v>
      </c>
      <c r="Q457" t="s">
        <v>1125</v>
      </c>
    </row>
    <row r="458" spans="7:17" hidden="1" x14ac:dyDescent="0.35">
      <c r="G458" t="s">
        <v>1576</v>
      </c>
      <c r="H458" t="s">
        <v>890</v>
      </c>
      <c r="I458" t="s">
        <v>428</v>
      </c>
      <c r="J458" t="s">
        <v>23</v>
      </c>
      <c r="K458" t="s">
        <v>242</v>
      </c>
      <c r="L458">
        <v>2</v>
      </c>
      <c r="M458" t="s">
        <v>242</v>
      </c>
      <c r="N458" t="s">
        <v>1124</v>
      </c>
      <c r="O458"/>
      <c r="P458">
        <v>2</v>
      </c>
      <c r="Q458" t="s">
        <v>1125</v>
      </c>
    </row>
    <row r="459" spans="7:17" hidden="1" x14ac:dyDescent="0.35">
      <c r="G459" t="s">
        <v>1577</v>
      </c>
      <c r="H459" t="s">
        <v>891</v>
      </c>
      <c r="I459" t="s">
        <v>429</v>
      </c>
      <c r="J459" t="s">
        <v>23</v>
      </c>
      <c r="K459" t="s">
        <v>242</v>
      </c>
      <c r="L459">
        <v>2</v>
      </c>
      <c r="M459" t="s">
        <v>242</v>
      </c>
      <c r="N459" t="s">
        <v>1124</v>
      </c>
      <c r="O459"/>
      <c r="P459">
        <v>2</v>
      </c>
      <c r="Q459" t="s">
        <v>1125</v>
      </c>
    </row>
    <row r="460" spans="7:17" hidden="1" x14ac:dyDescent="0.35">
      <c r="G460" t="s">
        <v>1578</v>
      </c>
      <c r="H460" t="s">
        <v>892</v>
      </c>
      <c r="I460" t="s">
        <v>430</v>
      </c>
      <c r="J460" t="s">
        <v>23</v>
      </c>
      <c r="K460" t="s">
        <v>242</v>
      </c>
      <c r="L460">
        <v>1</v>
      </c>
      <c r="M460" t="s">
        <v>242</v>
      </c>
      <c r="N460" t="s">
        <v>1124</v>
      </c>
      <c r="O460"/>
      <c r="P460">
        <v>1</v>
      </c>
      <c r="Q460" t="s">
        <v>1125</v>
      </c>
    </row>
    <row r="461" spans="7:17" hidden="1" x14ac:dyDescent="0.35">
      <c r="G461" t="s">
        <v>1579</v>
      </c>
      <c r="H461" t="s">
        <v>893</v>
      </c>
      <c r="I461" t="s">
        <v>431</v>
      </c>
      <c r="J461" t="s">
        <v>23</v>
      </c>
      <c r="K461" t="s">
        <v>242</v>
      </c>
      <c r="L461">
        <v>1</v>
      </c>
      <c r="M461" t="s">
        <v>242</v>
      </c>
      <c r="N461" t="s">
        <v>1124</v>
      </c>
      <c r="O461"/>
      <c r="P461">
        <v>1</v>
      </c>
      <c r="Q461" t="s">
        <v>1125</v>
      </c>
    </row>
    <row r="462" spans="7:17" hidden="1" x14ac:dyDescent="0.35">
      <c r="G462" t="s">
        <v>1580</v>
      </c>
      <c r="H462" t="s">
        <v>894</v>
      </c>
      <c r="I462" t="s">
        <v>432</v>
      </c>
      <c r="J462" t="s">
        <v>23</v>
      </c>
      <c r="K462" t="s">
        <v>242</v>
      </c>
      <c r="L462">
        <v>1</v>
      </c>
      <c r="M462" t="s">
        <v>242</v>
      </c>
      <c r="N462" t="s">
        <v>1124</v>
      </c>
      <c r="O462"/>
      <c r="P462">
        <v>1</v>
      </c>
      <c r="Q462" t="s">
        <v>1125</v>
      </c>
    </row>
    <row r="463" spans="7:17" hidden="1" x14ac:dyDescent="0.35">
      <c r="G463" t="s">
        <v>1581</v>
      </c>
      <c r="H463" t="s">
        <v>433</v>
      </c>
      <c r="I463" t="s">
        <v>434</v>
      </c>
      <c r="J463" t="s">
        <v>23</v>
      </c>
      <c r="K463" t="s">
        <v>242</v>
      </c>
      <c r="L463">
        <v>0</v>
      </c>
      <c r="M463" t="s">
        <v>242</v>
      </c>
      <c r="N463" t="s">
        <v>1124</v>
      </c>
      <c r="O463"/>
      <c r="P463">
        <v>0</v>
      </c>
      <c r="Q463" t="s">
        <v>1128</v>
      </c>
    </row>
    <row r="464" spans="7:17" hidden="1" x14ac:dyDescent="0.35">
      <c r="G464" t="s">
        <v>1582</v>
      </c>
      <c r="H464" t="s">
        <v>435</v>
      </c>
      <c r="I464" t="s">
        <v>16</v>
      </c>
      <c r="J464" t="s">
        <v>23</v>
      </c>
      <c r="K464" t="s">
        <v>242</v>
      </c>
      <c r="L464">
        <v>67</v>
      </c>
      <c r="M464" t="s">
        <v>242</v>
      </c>
      <c r="N464" t="s">
        <v>1124</v>
      </c>
      <c r="O464"/>
      <c r="P464">
        <v>67</v>
      </c>
      <c r="Q464" t="s">
        <v>1125</v>
      </c>
    </row>
    <row r="465" spans="7:17" hidden="1" x14ac:dyDescent="0.35">
      <c r="G465" t="s">
        <v>1583</v>
      </c>
      <c r="H465" t="s">
        <v>435</v>
      </c>
      <c r="I465" t="s">
        <v>16</v>
      </c>
      <c r="J465" t="s">
        <v>23</v>
      </c>
      <c r="K465" t="s">
        <v>242</v>
      </c>
      <c r="L465">
        <v>2400</v>
      </c>
      <c r="M465" t="s">
        <v>242</v>
      </c>
      <c r="N465" t="s">
        <v>1124</v>
      </c>
      <c r="O465"/>
      <c r="P465">
        <v>2400</v>
      </c>
      <c r="Q465" t="s">
        <v>1125</v>
      </c>
    </row>
    <row r="466" spans="7:17" hidden="1" x14ac:dyDescent="0.35">
      <c r="G466" t="s">
        <v>1584</v>
      </c>
      <c r="H466" t="s">
        <v>895</v>
      </c>
      <c r="I466" t="s">
        <v>436</v>
      </c>
      <c r="J466" t="s">
        <v>23</v>
      </c>
      <c r="K466" t="s">
        <v>242</v>
      </c>
      <c r="L466">
        <v>2</v>
      </c>
      <c r="M466" t="s">
        <v>242</v>
      </c>
      <c r="N466" t="s">
        <v>1124</v>
      </c>
      <c r="O466"/>
      <c r="P466">
        <v>2</v>
      </c>
      <c r="Q466" t="s">
        <v>1125</v>
      </c>
    </row>
    <row r="467" spans="7:17" hidden="1" x14ac:dyDescent="0.35">
      <c r="G467" t="s">
        <v>1585</v>
      </c>
      <c r="H467" t="s">
        <v>896</v>
      </c>
      <c r="I467" t="s">
        <v>437</v>
      </c>
      <c r="J467" t="s">
        <v>23</v>
      </c>
      <c r="K467" t="s">
        <v>242</v>
      </c>
      <c r="L467">
        <v>1</v>
      </c>
      <c r="M467" t="s">
        <v>242</v>
      </c>
      <c r="N467" t="s">
        <v>1124</v>
      </c>
      <c r="O467"/>
      <c r="P467">
        <v>1</v>
      </c>
      <c r="Q467" t="s">
        <v>1125</v>
      </c>
    </row>
    <row r="468" spans="7:17" hidden="1" x14ac:dyDescent="0.35">
      <c r="G468" t="s">
        <v>1586</v>
      </c>
      <c r="H468" t="s">
        <v>897</v>
      </c>
      <c r="I468" t="s">
        <v>438</v>
      </c>
      <c r="J468" t="s">
        <v>23</v>
      </c>
      <c r="K468" t="s">
        <v>242</v>
      </c>
      <c r="L468">
        <v>1</v>
      </c>
      <c r="M468" t="s">
        <v>242</v>
      </c>
      <c r="N468" t="s">
        <v>1124</v>
      </c>
      <c r="O468"/>
      <c r="P468">
        <v>1</v>
      </c>
      <c r="Q468" t="s">
        <v>1125</v>
      </c>
    </row>
    <row r="469" spans="7:17" hidden="1" x14ac:dyDescent="0.35">
      <c r="G469" t="s">
        <v>1587</v>
      </c>
      <c r="H469" t="s">
        <v>439</v>
      </c>
      <c r="I469" t="s">
        <v>440</v>
      </c>
      <c r="J469" t="s">
        <v>23</v>
      </c>
      <c r="K469" t="s">
        <v>242</v>
      </c>
      <c r="L469">
        <v>2</v>
      </c>
      <c r="M469" t="s">
        <v>242</v>
      </c>
      <c r="N469" t="s">
        <v>1124</v>
      </c>
      <c r="O469"/>
      <c r="P469">
        <v>2</v>
      </c>
      <c r="Q469" t="s">
        <v>1125</v>
      </c>
    </row>
    <row r="470" spans="7:17" hidden="1" x14ac:dyDescent="0.35">
      <c r="G470" t="s">
        <v>1588</v>
      </c>
      <c r="H470" t="s">
        <v>898</v>
      </c>
      <c r="I470" t="s">
        <v>441</v>
      </c>
      <c r="J470" t="s">
        <v>23</v>
      </c>
      <c r="K470" t="s">
        <v>242</v>
      </c>
      <c r="L470">
        <v>3</v>
      </c>
      <c r="M470" t="s">
        <v>242</v>
      </c>
      <c r="N470" t="s">
        <v>1124</v>
      </c>
      <c r="O470"/>
      <c r="P470">
        <v>3</v>
      </c>
      <c r="Q470" t="s">
        <v>1125</v>
      </c>
    </row>
    <row r="471" spans="7:17" hidden="1" x14ac:dyDescent="0.35">
      <c r="G471" t="s">
        <v>1589</v>
      </c>
      <c r="H471" t="s">
        <v>899</v>
      </c>
      <c r="I471" t="s">
        <v>442</v>
      </c>
      <c r="J471" t="s">
        <v>23</v>
      </c>
      <c r="K471" t="s">
        <v>242</v>
      </c>
      <c r="L471">
        <v>2</v>
      </c>
      <c r="M471" t="s">
        <v>242</v>
      </c>
      <c r="N471" t="s">
        <v>1124</v>
      </c>
      <c r="O471"/>
      <c r="P471">
        <v>2</v>
      </c>
      <c r="Q471" t="s">
        <v>1125</v>
      </c>
    </row>
    <row r="472" spans="7:17" hidden="1" x14ac:dyDescent="0.35">
      <c r="G472" t="s">
        <v>1590</v>
      </c>
      <c r="H472" t="s">
        <v>898</v>
      </c>
      <c r="I472" t="s">
        <v>443</v>
      </c>
      <c r="J472" t="s">
        <v>23</v>
      </c>
      <c r="K472" t="s">
        <v>242</v>
      </c>
      <c r="L472">
        <v>2</v>
      </c>
      <c r="M472" t="s">
        <v>242</v>
      </c>
      <c r="N472" t="s">
        <v>1124</v>
      </c>
      <c r="O472"/>
      <c r="P472">
        <v>2</v>
      </c>
      <c r="Q472" t="s">
        <v>1125</v>
      </c>
    </row>
    <row r="473" spans="7:17" hidden="1" x14ac:dyDescent="0.35">
      <c r="G473" t="s">
        <v>1591</v>
      </c>
      <c r="H473" t="s">
        <v>444</v>
      </c>
      <c r="I473" t="s">
        <v>445</v>
      </c>
      <c r="J473" t="s">
        <v>23</v>
      </c>
      <c r="K473" t="s">
        <v>242</v>
      </c>
      <c r="L473">
        <v>4</v>
      </c>
      <c r="M473" t="s">
        <v>242</v>
      </c>
      <c r="N473" t="s">
        <v>1124</v>
      </c>
      <c r="O473"/>
      <c r="P473">
        <v>4</v>
      </c>
      <c r="Q473" t="s">
        <v>1125</v>
      </c>
    </row>
    <row r="474" spans="7:17" hidden="1" x14ac:dyDescent="0.35">
      <c r="G474" t="s">
        <v>1592</v>
      </c>
      <c r="H474" t="s">
        <v>900</v>
      </c>
      <c r="I474" t="s">
        <v>218</v>
      </c>
      <c r="J474" t="s">
        <v>23</v>
      </c>
      <c r="K474" t="s">
        <v>242</v>
      </c>
      <c r="L474">
        <v>1</v>
      </c>
      <c r="M474" t="s">
        <v>242</v>
      </c>
      <c r="N474" t="s">
        <v>1124</v>
      </c>
      <c r="O474"/>
      <c r="P474">
        <v>1</v>
      </c>
      <c r="Q474" t="s">
        <v>1125</v>
      </c>
    </row>
    <row r="475" spans="7:17" hidden="1" x14ac:dyDescent="0.35">
      <c r="G475" t="s">
        <v>1593</v>
      </c>
      <c r="H475" t="s">
        <v>901</v>
      </c>
      <c r="I475" t="s">
        <v>156</v>
      </c>
      <c r="J475" t="s">
        <v>23</v>
      </c>
      <c r="K475" t="s">
        <v>242</v>
      </c>
      <c r="L475">
        <v>10</v>
      </c>
      <c r="M475" t="s">
        <v>242</v>
      </c>
      <c r="N475" t="s">
        <v>1124</v>
      </c>
      <c r="O475"/>
      <c r="P475">
        <v>10</v>
      </c>
      <c r="Q475" t="s">
        <v>1125</v>
      </c>
    </row>
    <row r="476" spans="7:17" hidden="1" x14ac:dyDescent="0.35">
      <c r="G476" t="s">
        <v>1594</v>
      </c>
      <c r="H476" t="s">
        <v>446</v>
      </c>
      <c r="I476" t="s">
        <v>447</v>
      </c>
      <c r="J476" t="s">
        <v>23</v>
      </c>
      <c r="K476" t="s">
        <v>242</v>
      </c>
      <c r="L476">
        <v>2</v>
      </c>
      <c r="M476" t="s">
        <v>242</v>
      </c>
      <c r="N476" t="s">
        <v>1124</v>
      </c>
      <c r="O476"/>
      <c r="P476">
        <v>2</v>
      </c>
      <c r="Q476" t="s">
        <v>1125</v>
      </c>
    </row>
    <row r="477" spans="7:17" hidden="1" x14ac:dyDescent="0.35">
      <c r="G477" t="s">
        <v>1595</v>
      </c>
      <c r="H477" t="s">
        <v>245</v>
      </c>
      <c r="I477" t="s">
        <v>154</v>
      </c>
      <c r="J477" t="s">
        <v>23</v>
      </c>
      <c r="K477" t="s">
        <v>242</v>
      </c>
      <c r="L477">
        <v>10</v>
      </c>
      <c r="M477" t="s">
        <v>242</v>
      </c>
      <c r="N477" t="s">
        <v>1124</v>
      </c>
      <c r="O477"/>
      <c r="P477">
        <v>10</v>
      </c>
      <c r="Q477" t="s">
        <v>1125</v>
      </c>
    </row>
    <row r="478" spans="7:17" hidden="1" x14ac:dyDescent="0.35">
      <c r="G478" t="s">
        <v>1596</v>
      </c>
      <c r="H478" t="s">
        <v>902</v>
      </c>
      <c r="I478" t="s">
        <v>448</v>
      </c>
      <c r="J478" t="s">
        <v>23</v>
      </c>
      <c r="K478" t="s">
        <v>242</v>
      </c>
      <c r="L478">
        <v>4</v>
      </c>
      <c r="M478" t="s">
        <v>242</v>
      </c>
      <c r="N478" t="s">
        <v>1124</v>
      </c>
      <c r="O478"/>
      <c r="P478">
        <v>4</v>
      </c>
      <c r="Q478" t="s">
        <v>1125</v>
      </c>
    </row>
    <row r="479" spans="7:17" hidden="1" x14ac:dyDescent="0.35">
      <c r="G479" t="s">
        <v>1597</v>
      </c>
      <c r="H479" t="s">
        <v>246</v>
      </c>
      <c r="I479" t="s">
        <v>449</v>
      </c>
      <c r="J479" t="s">
        <v>23</v>
      </c>
      <c r="K479" t="s">
        <v>242</v>
      </c>
      <c r="L479">
        <v>10</v>
      </c>
      <c r="M479" t="s">
        <v>242</v>
      </c>
      <c r="N479" t="s">
        <v>1124</v>
      </c>
      <c r="O479"/>
      <c r="P479">
        <v>10</v>
      </c>
      <c r="Q479" t="s">
        <v>1125</v>
      </c>
    </row>
    <row r="480" spans="7:17" hidden="1" x14ac:dyDescent="0.35">
      <c r="G480" t="s">
        <v>1598</v>
      </c>
      <c r="H480" t="s">
        <v>903</v>
      </c>
      <c r="I480" t="s">
        <v>450</v>
      </c>
      <c r="J480" t="s">
        <v>23</v>
      </c>
      <c r="K480" t="s">
        <v>242</v>
      </c>
      <c r="L480">
        <v>4</v>
      </c>
      <c r="M480" t="s">
        <v>242</v>
      </c>
      <c r="N480" t="s">
        <v>1124</v>
      </c>
      <c r="O480"/>
      <c r="P480">
        <v>4</v>
      </c>
      <c r="Q480" t="s">
        <v>1125</v>
      </c>
    </row>
    <row r="481" spans="7:17" hidden="1" x14ac:dyDescent="0.35">
      <c r="G481" t="s">
        <v>1599</v>
      </c>
      <c r="H481" t="s">
        <v>904</v>
      </c>
      <c r="I481" t="s">
        <v>451</v>
      </c>
      <c r="J481" t="s">
        <v>23</v>
      </c>
      <c r="K481" t="s">
        <v>242</v>
      </c>
      <c r="L481">
        <v>1</v>
      </c>
      <c r="M481" t="s">
        <v>242</v>
      </c>
      <c r="N481" t="s">
        <v>1124</v>
      </c>
      <c r="O481"/>
      <c r="P481">
        <v>1</v>
      </c>
      <c r="Q481" t="s">
        <v>1125</v>
      </c>
    </row>
    <row r="482" spans="7:17" hidden="1" x14ac:dyDescent="0.35">
      <c r="G482" t="s">
        <v>1600</v>
      </c>
      <c r="H482" t="s">
        <v>452</v>
      </c>
      <c r="I482" t="s">
        <v>453</v>
      </c>
      <c r="J482" t="s">
        <v>23</v>
      </c>
      <c r="K482" t="s">
        <v>242</v>
      </c>
      <c r="L482">
        <v>0</v>
      </c>
      <c r="M482" t="s">
        <v>242</v>
      </c>
      <c r="N482" t="s">
        <v>1124</v>
      </c>
      <c r="O482"/>
      <c r="P482">
        <v>0</v>
      </c>
      <c r="Q482" t="s">
        <v>1128</v>
      </c>
    </row>
    <row r="483" spans="7:17" hidden="1" x14ac:dyDescent="0.35">
      <c r="G483" t="s">
        <v>1601</v>
      </c>
      <c r="H483" t="s">
        <v>905</v>
      </c>
      <c r="I483" t="s">
        <v>454</v>
      </c>
      <c r="J483" t="s">
        <v>23</v>
      </c>
      <c r="K483" t="s">
        <v>242</v>
      </c>
      <c r="L483">
        <v>1</v>
      </c>
      <c r="M483" t="s">
        <v>242</v>
      </c>
      <c r="N483" t="s">
        <v>1124</v>
      </c>
      <c r="O483"/>
      <c r="P483">
        <v>1</v>
      </c>
      <c r="Q483" t="s">
        <v>1125</v>
      </c>
    </row>
    <row r="484" spans="7:17" hidden="1" x14ac:dyDescent="0.35">
      <c r="G484" t="s">
        <v>1602</v>
      </c>
      <c r="H484" t="s">
        <v>906</v>
      </c>
      <c r="I484" t="s">
        <v>455</v>
      </c>
      <c r="J484" t="s">
        <v>23</v>
      </c>
      <c r="K484" t="s">
        <v>242</v>
      </c>
      <c r="L484">
        <v>1</v>
      </c>
      <c r="M484" t="s">
        <v>242</v>
      </c>
      <c r="N484" t="s">
        <v>1124</v>
      </c>
      <c r="O484"/>
      <c r="P484">
        <v>1</v>
      </c>
      <c r="Q484" t="s">
        <v>1125</v>
      </c>
    </row>
    <row r="485" spans="7:17" hidden="1" x14ac:dyDescent="0.35">
      <c r="G485" t="s">
        <v>1603</v>
      </c>
      <c r="H485" t="s">
        <v>907</v>
      </c>
      <c r="I485" t="s">
        <v>456</v>
      </c>
      <c r="J485" t="s">
        <v>23</v>
      </c>
      <c r="K485" t="s">
        <v>242</v>
      </c>
      <c r="L485">
        <v>1</v>
      </c>
      <c r="M485" t="s">
        <v>242</v>
      </c>
      <c r="N485" t="s">
        <v>1124</v>
      </c>
      <c r="O485"/>
      <c r="P485">
        <v>1</v>
      </c>
      <c r="Q485" t="s">
        <v>1125</v>
      </c>
    </row>
    <row r="486" spans="7:17" hidden="1" x14ac:dyDescent="0.35">
      <c r="G486" t="s">
        <v>1604</v>
      </c>
      <c r="H486" t="s">
        <v>457</v>
      </c>
      <c r="I486" t="s">
        <v>458</v>
      </c>
      <c r="J486" t="s">
        <v>23</v>
      </c>
      <c r="K486" t="s">
        <v>242</v>
      </c>
      <c r="L486">
        <v>1</v>
      </c>
      <c r="M486" t="s">
        <v>242</v>
      </c>
      <c r="N486" t="s">
        <v>1124</v>
      </c>
      <c r="O486"/>
      <c r="P486">
        <v>1</v>
      </c>
      <c r="Q486" t="s">
        <v>1125</v>
      </c>
    </row>
    <row r="487" spans="7:17" hidden="1" x14ac:dyDescent="0.35">
      <c r="G487" t="s">
        <v>1605</v>
      </c>
      <c r="H487" t="s">
        <v>908</v>
      </c>
      <c r="I487" t="s">
        <v>73</v>
      </c>
      <c r="J487" t="s">
        <v>23</v>
      </c>
      <c r="K487" t="s">
        <v>242</v>
      </c>
      <c r="L487">
        <v>12</v>
      </c>
      <c r="M487" t="s">
        <v>242</v>
      </c>
      <c r="N487" t="s">
        <v>1124</v>
      </c>
      <c r="O487"/>
      <c r="P487">
        <v>12</v>
      </c>
      <c r="Q487" t="s">
        <v>1125</v>
      </c>
    </row>
    <row r="488" spans="7:17" hidden="1" x14ac:dyDescent="0.35">
      <c r="G488" t="s">
        <v>1606</v>
      </c>
      <c r="H488" t="s">
        <v>909</v>
      </c>
      <c r="I488" t="s">
        <v>459</v>
      </c>
      <c r="J488" t="s">
        <v>23</v>
      </c>
      <c r="K488" t="s">
        <v>242</v>
      </c>
      <c r="L488">
        <v>1</v>
      </c>
      <c r="M488" t="s">
        <v>242</v>
      </c>
      <c r="N488" t="s">
        <v>1124</v>
      </c>
      <c r="O488"/>
      <c r="P488">
        <v>1</v>
      </c>
      <c r="Q488" t="s">
        <v>1125</v>
      </c>
    </row>
    <row r="489" spans="7:17" hidden="1" x14ac:dyDescent="0.35">
      <c r="G489" t="s">
        <v>1607</v>
      </c>
      <c r="H489" t="s">
        <v>460</v>
      </c>
      <c r="I489" t="s">
        <v>461</v>
      </c>
      <c r="J489" t="s">
        <v>23</v>
      </c>
      <c r="K489" t="s">
        <v>242</v>
      </c>
      <c r="L489">
        <v>1</v>
      </c>
      <c r="M489" t="s">
        <v>242</v>
      </c>
      <c r="N489" t="s">
        <v>1124</v>
      </c>
      <c r="O489"/>
      <c r="P489">
        <v>1</v>
      </c>
      <c r="Q489" t="s">
        <v>1125</v>
      </c>
    </row>
    <row r="490" spans="7:17" hidden="1" x14ac:dyDescent="0.35">
      <c r="G490" t="s">
        <v>1608</v>
      </c>
      <c r="H490" t="s">
        <v>462</v>
      </c>
      <c r="I490" t="s">
        <v>463</v>
      </c>
      <c r="J490" t="s">
        <v>23</v>
      </c>
      <c r="K490" t="s">
        <v>242</v>
      </c>
      <c r="L490">
        <v>1</v>
      </c>
      <c r="M490" t="s">
        <v>242</v>
      </c>
      <c r="N490" t="s">
        <v>1124</v>
      </c>
      <c r="O490"/>
      <c r="P490">
        <v>1</v>
      </c>
      <c r="Q490" t="s">
        <v>1125</v>
      </c>
    </row>
    <row r="491" spans="7:17" hidden="1" x14ac:dyDescent="0.35">
      <c r="G491" t="s">
        <v>1609</v>
      </c>
      <c r="H491" t="s">
        <v>910</v>
      </c>
      <c r="I491" t="s">
        <v>464</v>
      </c>
      <c r="J491" t="s">
        <v>23</v>
      </c>
      <c r="K491" t="s">
        <v>242</v>
      </c>
      <c r="L491">
        <v>2</v>
      </c>
      <c r="M491" t="s">
        <v>242</v>
      </c>
      <c r="N491" t="s">
        <v>1124</v>
      </c>
      <c r="O491"/>
      <c r="P491">
        <v>2</v>
      </c>
      <c r="Q491" t="s">
        <v>1125</v>
      </c>
    </row>
    <row r="492" spans="7:17" hidden="1" x14ac:dyDescent="0.35">
      <c r="G492" t="s">
        <v>1610</v>
      </c>
      <c r="H492" t="s">
        <v>911</v>
      </c>
      <c r="I492" t="s">
        <v>46</v>
      </c>
      <c r="J492" t="s">
        <v>23</v>
      </c>
      <c r="K492" t="s">
        <v>242</v>
      </c>
      <c r="L492">
        <v>2</v>
      </c>
      <c r="M492" t="s">
        <v>242</v>
      </c>
      <c r="N492" t="s">
        <v>1124</v>
      </c>
      <c r="O492"/>
      <c r="P492">
        <v>2</v>
      </c>
      <c r="Q492" t="s">
        <v>1125</v>
      </c>
    </row>
    <row r="493" spans="7:17" hidden="1" x14ac:dyDescent="0.35">
      <c r="G493" t="s">
        <v>1611</v>
      </c>
      <c r="H493" t="s">
        <v>848</v>
      </c>
      <c r="I493" t="s">
        <v>465</v>
      </c>
      <c r="J493" t="s">
        <v>23</v>
      </c>
      <c r="K493" t="s">
        <v>242</v>
      </c>
      <c r="L493">
        <v>1</v>
      </c>
      <c r="M493" t="s">
        <v>242</v>
      </c>
      <c r="N493" t="s">
        <v>1124</v>
      </c>
      <c r="O493"/>
      <c r="P493">
        <v>1</v>
      </c>
      <c r="Q493" t="s">
        <v>1125</v>
      </c>
    </row>
    <row r="494" spans="7:17" hidden="1" x14ac:dyDescent="0.35">
      <c r="G494" t="s">
        <v>1612</v>
      </c>
      <c r="H494" t="s">
        <v>912</v>
      </c>
      <c r="I494" t="s">
        <v>466</v>
      </c>
      <c r="J494" t="s">
        <v>23</v>
      </c>
      <c r="K494" t="s">
        <v>242</v>
      </c>
      <c r="L494">
        <v>1</v>
      </c>
      <c r="M494" t="s">
        <v>242</v>
      </c>
      <c r="N494" t="s">
        <v>1124</v>
      </c>
      <c r="O494"/>
      <c r="P494">
        <v>1</v>
      </c>
      <c r="Q494" t="s">
        <v>1125</v>
      </c>
    </row>
    <row r="495" spans="7:17" hidden="1" x14ac:dyDescent="0.35">
      <c r="G495" t="s">
        <v>1613</v>
      </c>
      <c r="H495" t="s">
        <v>467</v>
      </c>
      <c r="I495" t="s">
        <v>468</v>
      </c>
      <c r="J495" t="s">
        <v>23</v>
      </c>
      <c r="K495" t="s">
        <v>242</v>
      </c>
      <c r="L495">
        <v>0</v>
      </c>
      <c r="M495" t="s">
        <v>242</v>
      </c>
      <c r="N495" t="s">
        <v>1124</v>
      </c>
      <c r="O495"/>
      <c r="P495">
        <v>0</v>
      </c>
      <c r="Q495" t="s">
        <v>1128</v>
      </c>
    </row>
    <row r="496" spans="7:17" hidden="1" x14ac:dyDescent="0.35">
      <c r="G496" t="s">
        <v>1614</v>
      </c>
      <c r="H496" t="s">
        <v>913</v>
      </c>
      <c r="I496" t="s">
        <v>469</v>
      </c>
      <c r="J496" t="s">
        <v>23</v>
      </c>
      <c r="K496" t="s">
        <v>242</v>
      </c>
      <c r="L496">
        <v>1</v>
      </c>
      <c r="M496" t="s">
        <v>242</v>
      </c>
      <c r="N496" t="s">
        <v>1124</v>
      </c>
      <c r="O496"/>
      <c r="P496">
        <v>1</v>
      </c>
      <c r="Q496" t="s">
        <v>1125</v>
      </c>
    </row>
    <row r="497" spans="7:17" hidden="1" x14ac:dyDescent="0.35">
      <c r="G497" t="s">
        <v>1615</v>
      </c>
      <c r="H497" t="s">
        <v>914</v>
      </c>
      <c r="I497" t="s">
        <v>470</v>
      </c>
      <c r="J497" t="s">
        <v>23</v>
      </c>
      <c r="K497" t="s">
        <v>242</v>
      </c>
      <c r="L497">
        <v>1</v>
      </c>
      <c r="M497" t="s">
        <v>242</v>
      </c>
      <c r="N497" t="s">
        <v>1124</v>
      </c>
      <c r="O497"/>
      <c r="P497">
        <v>1</v>
      </c>
      <c r="Q497" t="s">
        <v>1125</v>
      </c>
    </row>
    <row r="498" spans="7:17" hidden="1" x14ac:dyDescent="0.35">
      <c r="G498" t="s">
        <v>1616</v>
      </c>
      <c r="H498" t="s">
        <v>914</v>
      </c>
      <c r="I498" t="s">
        <v>470</v>
      </c>
      <c r="J498" t="s">
        <v>23</v>
      </c>
      <c r="K498" t="s">
        <v>242</v>
      </c>
      <c r="L498">
        <v>1</v>
      </c>
      <c r="M498" t="s">
        <v>242</v>
      </c>
      <c r="N498" t="s">
        <v>1124</v>
      </c>
      <c r="O498"/>
      <c r="P498">
        <v>1</v>
      </c>
      <c r="Q498" t="s">
        <v>1125</v>
      </c>
    </row>
    <row r="499" spans="7:17" hidden="1" x14ac:dyDescent="0.35">
      <c r="G499" t="s">
        <v>1617</v>
      </c>
      <c r="H499" t="s">
        <v>471</v>
      </c>
      <c r="I499" t="s">
        <v>32</v>
      </c>
      <c r="J499" t="s">
        <v>23</v>
      </c>
      <c r="K499" t="s">
        <v>242</v>
      </c>
      <c r="L499">
        <v>0</v>
      </c>
      <c r="M499" t="s">
        <v>242</v>
      </c>
      <c r="N499" t="s">
        <v>1124</v>
      </c>
      <c r="O499"/>
      <c r="P499">
        <v>0</v>
      </c>
      <c r="Q499" t="s">
        <v>1128</v>
      </c>
    </row>
    <row r="500" spans="7:17" hidden="1" x14ac:dyDescent="0.35">
      <c r="G500" t="s">
        <v>1618</v>
      </c>
      <c r="H500" t="s">
        <v>915</v>
      </c>
      <c r="I500" t="s">
        <v>472</v>
      </c>
      <c r="J500" t="s">
        <v>23</v>
      </c>
      <c r="K500" t="s">
        <v>242</v>
      </c>
      <c r="L500">
        <v>1</v>
      </c>
      <c r="M500" t="s">
        <v>242</v>
      </c>
      <c r="N500" t="s">
        <v>1124</v>
      </c>
      <c r="O500"/>
      <c r="P500">
        <v>1</v>
      </c>
      <c r="Q500" t="s">
        <v>1125</v>
      </c>
    </row>
    <row r="501" spans="7:17" hidden="1" x14ac:dyDescent="0.35">
      <c r="G501" t="s">
        <v>1619</v>
      </c>
      <c r="H501" t="s">
        <v>473</v>
      </c>
      <c r="I501" t="s">
        <v>37</v>
      </c>
      <c r="J501" t="s">
        <v>23</v>
      </c>
      <c r="K501" t="s">
        <v>242</v>
      </c>
      <c r="L501">
        <v>4</v>
      </c>
      <c r="M501" t="s">
        <v>242</v>
      </c>
      <c r="N501" t="s">
        <v>1124</v>
      </c>
      <c r="O501"/>
      <c r="P501">
        <v>4</v>
      </c>
      <c r="Q501" t="s">
        <v>1125</v>
      </c>
    </row>
    <row r="502" spans="7:17" hidden="1" x14ac:dyDescent="0.35">
      <c r="G502" t="s">
        <v>1620</v>
      </c>
      <c r="H502" t="s">
        <v>916</v>
      </c>
      <c r="I502" t="s">
        <v>474</v>
      </c>
      <c r="J502" t="s">
        <v>23</v>
      </c>
      <c r="K502" t="s">
        <v>242</v>
      </c>
      <c r="L502">
        <v>1</v>
      </c>
      <c r="M502" t="s">
        <v>242</v>
      </c>
      <c r="N502" t="s">
        <v>1124</v>
      </c>
      <c r="O502"/>
      <c r="P502">
        <v>1</v>
      </c>
      <c r="Q502" t="s">
        <v>1125</v>
      </c>
    </row>
    <row r="503" spans="7:17" hidden="1" x14ac:dyDescent="0.35">
      <c r="G503" t="s">
        <v>1621</v>
      </c>
      <c r="H503" t="s">
        <v>917</v>
      </c>
      <c r="I503" t="s">
        <v>474</v>
      </c>
      <c r="J503" t="s">
        <v>23</v>
      </c>
      <c r="K503" t="s">
        <v>242</v>
      </c>
      <c r="L503">
        <v>1</v>
      </c>
      <c r="M503" t="s">
        <v>242</v>
      </c>
      <c r="N503" t="s">
        <v>1124</v>
      </c>
      <c r="O503"/>
      <c r="P503">
        <v>1</v>
      </c>
      <c r="Q503" t="s">
        <v>1125</v>
      </c>
    </row>
    <row r="504" spans="7:17" hidden="1" x14ac:dyDescent="0.35">
      <c r="G504" t="s">
        <v>1622</v>
      </c>
      <c r="H504" t="s">
        <v>918</v>
      </c>
      <c r="I504" t="s">
        <v>475</v>
      </c>
      <c r="J504" t="s">
        <v>23</v>
      </c>
      <c r="K504" t="s">
        <v>242</v>
      </c>
      <c r="L504">
        <v>1</v>
      </c>
      <c r="M504" t="s">
        <v>242</v>
      </c>
      <c r="N504" t="s">
        <v>1124</v>
      </c>
      <c r="O504"/>
      <c r="P504">
        <v>1</v>
      </c>
      <c r="Q504" t="s">
        <v>1125</v>
      </c>
    </row>
    <row r="505" spans="7:17" hidden="1" x14ac:dyDescent="0.35">
      <c r="G505" t="s">
        <v>1623</v>
      </c>
      <c r="H505" t="s">
        <v>919</v>
      </c>
      <c r="I505" t="s">
        <v>476</v>
      </c>
      <c r="J505" t="s">
        <v>23</v>
      </c>
      <c r="K505" t="s">
        <v>242</v>
      </c>
      <c r="L505">
        <v>1</v>
      </c>
      <c r="M505" t="s">
        <v>242</v>
      </c>
      <c r="N505" t="s">
        <v>1124</v>
      </c>
      <c r="O505"/>
      <c r="P505">
        <v>1</v>
      </c>
      <c r="Q505" t="s">
        <v>1125</v>
      </c>
    </row>
    <row r="506" spans="7:17" hidden="1" x14ac:dyDescent="0.35">
      <c r="G506" t="s">
        <v>1624</v>
      </c>
      <c r="H506" t="s">
        <v>477</v>
      </c>
      <c r="I506" t="s">
        <v>478</v>
      </c>
      <c r="J506" t="s">
        <v>23</v>
      </c>
      <c r="K506" t="s">
        <v>242</v>
      </c>
      <c r="L506">
        <v>1</v>
      </c>
      <c r="M506" t="s">
        <v>242</v>
      </c>
      <c r="N506" t="s">
        <v>1124</v>
      </c>
      <c r="O506"/>
      <c r="P506">
        <v>1</v>
      </c>
      <c r="Q506" t="s">
        <v>1125</v>
      </c>
    </row>
    <row r="507" spans="7:17" hidden="1" x14ac:dyDescent="0.35">
      <c r="G507" t="s">
        <v>1625</v>
      </c>
      <c r="H507" t="s">
        <v>479</v>
      </c>
      <c r="I507" t="s">
        <v>480</v>
      </c>
      <c r="J507" t="s">
        <v>23</v>
      </c>
      <c r="K507" t="s">
        <v>242</v>
      </c>
      <c r="L507">
        <v>1</v>
      </c>
      <c r="M507" t="s">
        <v>242</v>
      </c>
      <c r="N507" t="s">
        <v>1124</v>
      </c>
      <c r="O507"/>
      <c r="P507">
        <v>1</v>
      </c>
      <c r="Q507" t="s">
        <v>1125</v>
      </c>
    </row>
    <row r="508" spans="7:17" hidden="1" x14ac:dyDescent="0.35">
      <c r="G508" t="s">
        <v>1626</v>
      </c>
      <c r="H508" t="s">
        <v>481</v>
      </c>
      <c r="I508" t="s">
        <v>482</v>
      </c>
      <c r="J508" t="s">
        <v>23</v>
      </c>
      <c r="K508" t="s">
        <v>242</v>
      </c>
      <c r="L508">
        <v>1</v>
      </c>
      <c r="M508" t="s">
        <v>242</v>
      </c>
      <c r="N508" t="s">
        <v>1124</v>
      </c>
      <c r="O508"/>
      <c r="P508">
        <v>1</v>
      </c>
      <c r="Q508" t="s">
        <v>1125</v>
      </c>
    </row>
    <row r="509" spans="7:17" hidden="1" x14ac:dyDescent="0.35">
      <c r="G509" t="s">
        <v>1627</v>
      </c>
      <c r="H509" t="s">
        <v>920</v>
      </c>
      <c r="I509" t="s">
        <v>483</v>
      </c>
      <c r="J509" t="s">
        <v>23</v>
      </c>
      <c r="K509" t="s">
        <v>242</v>
      </c>
      <c r="L509">
        <v>1</v>
      </c>
      <c r="M509" t="s">
        <v>242</v>
      </c>
      <c r="N509" t="s">
        <v>1124</v>
      </c>
      <c r="O509"/>
      <c r="P509">
        <v>1</v>
      </c>
      <c r="Q509" t="s">
        <v>1125</v>
      </c>
    </row>
    <row r="510" spans="7:17" hidden="1" x14ac:dyDescent="0.35">
      <c r="G510" t="s">
        <v>1628</v>
      </c>
      <c r="H510" t="s">
        <v>484</v>
      </c>
      <c r="I510" t="s">
        <v>485</v>
      </c>
      <c r="J510" t="s">
        <v>23</v>
      </c>
      <c r="K510" t="s">
        <v>242</v>
      </c>
      <c r="L510">
        <v>0</v>
      </c>
      <c r="M510" t="s">
        <v>242</v>
      </c>
      <c r="N510" t="s">
        <v>1124</v>
      </c>
      <c r="O510"/>
      <c r="P510">
        <v>0</v>
      </c>
      <c r="Q510" t="s">
        <v>1128</v>
      </c>
    </row>
    <row r="511" spans="7:17" hidden="1" x14ac:dyDescent="0.35">
      <c r="G511" t="s">
        <v>1629</v>
      </c>
      <c r="H511" t="s">
        <v>921</v>
      </c>
      <c r="I511" t="s">
        <v>486</v>
      </c>
      <c r="J511" t="s">
        <v>23</v>
      </c>
      <c r="K511" t="s">
        <v>242</v>
      </c>
      <c r="L511">
        <v>1</v>
      </c>
      <c r="M511" t="s">
        <v>242</v>
      </c>
      <c r="N511" t="s">
        <v>1124</v>
      </c>
      <c r="O511"/>
      <c r="P511">
        <v>1</v>
      </c>
      <c r="Q511" t="s">
        <v>1125</v>
      </c>
    </row>
    <row r="512" spans="7:17" hidden="1" x14ac:dyDescent="0.35">
      <c r="G512" t="s">
        <v>1630</v>
      </c>
      <c r="H512" t="s">
        <v>921</v>
      </c>
      <c r="I512" t="s">
        <v>487</v>
      </c>
      <c r="J512" t="s">
        <v>23</v>
      </c>
      <c r="K512" t="s">
        <v>242</v>
      </c>
      <c r="L512">
        <v>2</v>
      </c>
      <c r="M512" t="s">
        <v>242</v>
      </c>
      <c r="N512" t="s">
        <v>1124</v>
      </c>
      <c r="O512"/>
      <c r="P512">
        <v>2</v>
      </c>
      <c r="Q512" t="s">
        <v>1125</v>
      </c>
    </row>
    <row r="513" spans="7:17" hidden="1" x14ac:dyDescent="0.35">
      <c r="G513" t="s">
        <v>1631</v>
      </c>
      <c r="H513" t="s">
        <v>921</v>
      </c>
      <c r="I513" t="s">
        <v>488</v>
      </c>
      <c r="J513" t="s">
        <v>23</v>
      </c>
      <c r="K513" t="s">
        <v>242</v>
      </c>
      <c r="L513">
        <v>1</v>
      </c>
      <c r="M513" t="s">
        <v>242</v>
      </c>
      <c r="N513" t="s">
        <v>1124</v>
      </c>
      <c r="O513"/>
      <c r="P513">
        <v>1</v>
      </c>
      <c r="Q513" t="s">
        <v>1125</v>
      </c>
    </row>
    <row r="514" spans="7:17" hidden="1" x14ac:dyDescent="0.35">
      <c r="G514" t="s">
        <v>1632</v>
      </c>
      <c r="H514" t="s">
        <v>921</v>
      </c>
      <c r="I514" t="s">
        <v>488</v>
      </c>
      <c r="J514" t="s">
        <v>23</v>
      </c>
      <c r="K514" t="s">
        <v>242</v>
      </c>
      <c r="L514">
        <v>1</v>
      </c>
      <c r="M514" t="s">
        <v>242</v>
      </c>
      <c r="N514" t="s">
        <v>1124</v>
      </c>
      <c r="O514"/>
      <c r="P514">
        <v>1</v>
      </c>
      <c r="Q514" t="s">
        <v>1125</v>
      </c>
    </row>
    <row r="515" spans="7:17" hidden="1" x14ac:dyDescent="0.35">
      <c r="G515" t="s">
        <v>1633</v>
      </c>
      <c r="H515" t="s">
        <v>922</v>
      </c>
      <c r="I515" t="s">
        <v>489</v>
      </c>
      <c r="J515" t="s">
        <v>23</v>
      </c>
      <c r="K515" t="s">
        <v>242</v>
      </c>
      <c r="L515">
        <v>0</v>
      </c>
      <c r="M515" t="s">
        <v>242</v>
      </c>
      <c r="N515" t="s">
        <v>1124</v>
      </c>
      <c r="O515"/>
      <c r="P515">
        <v>0</v>
      </c>
      <c r="Q515" t="s">
        <v>1128</v>
      </c>
    </row>
    <row r="516" spans="7:17" hidden="1" x14ac:dyDescent="0.35">
      <c r="G516" t="s">
        <v>1634</v>
      </c>
      <c r="H516" t="s">
        <v>923</v>
      </c>
      <c r="I516" t="s">
        <v>490</v>
      </c>
      <c r="J516" t="s">
        <v>23</v>
      </c>
      <c r="K516" t="s">
        <v>242</v>
      </c>
      <c r="L516">
        <v>3</v>
      </c>
      <c r="M516" t="s">
        <v>242</v>
      </c>
      <c r="N516" t="s">
        <v>1124</v>
      </c>
      <c r="O516"/>
      <c r="P516">
        <v>3</v>
      </c>
      <c r="Q516" t="s">
        <v>1125</v>
      </c>
    </row>
    <row r="517" spans="7:17" hidden="1" x14ac:dyDescent="0.35">
      <c r="G517" t="s">
        <v>1635</v>
      </c>
      <c r="H517" t="s">
        <v>923</v>
      </c>
      <c r="I517" t="s">
        <v>490</v>
      </c>
      <c r="J517" t="s">
        <v>23</v>
      </c>
      <c r="K517" t="s">
        <v>242</v>
      </c>
      <c r="L517">
        <v>0</v>
      </c>
      <c r="M517" t="s">
        <v>242</v>
      </c>
      <c r="N517" t="s">
        <v>1124</v>
      </c>
      <c r="O517"/>
      <c r="P517">
        <v>0</v>
      </c>
      <c r="Q517" t="s">
        <v>1128</v>
      </c>
    </row>
    <row r="518" spans="7:17" hidden="1" x14ac:dyDescent="0.35">
      <c r="G518" t="s">
        <v>1636</v>
      </c>
      <c r="H518" t="s">
        <v>491</v>
      </c>
      <c r="I518" t="s">
        <v>492</v>
      </c>
      <c r="J518" t="s">
        <v>23</v>
      </c>
      <c r="K518" t="s">
        <v>242</v>
      </c>
      <c r="L518">
        <v>1</v>
      </c>
      <c r="M518" t="s">
        <v>242</v>
      </c>
      <c r="N518" t="s">
        <v>1124</v>
      </c>
      <c r="O518"/>
      <c r="P518">
        <v>1</v>
      </c>
      <c r="Q518" t="s">
        <v>1125</v>
      </c>
    </row>
    <row r="519" spans="7:17" hidden="1" x14ac:dyDescent="0.35">
      <c r="G519" t="s">
        <v>1637</v>
      </c>
      <c r="H519" t="s">
        <v>491</v>
      </c>
      <c r="I519" t="s">
        <v>493</v>
      </c>
      <c r="J519" t="s">
        <v>23</v>
      </c>
      <c r="K519" t="s">
        <v>242</v>
      </c>
      <c r="L519">
        <v>1</v>
      </c>
      <c r="M519" t="s">
        <v>242</v>
      </c>
      <c r="N519" t="s">
        <v>1124</v>
      </c>
      <c r="O519"/>
      <c r="P519">
        <v>1</v>
      </c>
      <c r="Q519" t="s">
        <v>1125</v>
      </c>
    </row>
    <row r="520" spans="7:17" hidden="1" x14ac:dyDescent="0.35">
      <c r="G520" t="s">
        <v>1638</v>
      </c>
      <c r="H520" t="s">
        <v>491</v>
      </c>
      <c r="I520" t="s">
        <v>494</v>
      </c>
      <c r="J520" t="s">
        <v>23</v>
      </c>
      <c r="K520" t="s">
        <v>242</v>
      </c>
      <c r="L520">
        <v>1</v>
      </c>
      <c r="M520" t="s">
        <v>242</v>
      </c>
      <c r="N520" t="s">
        <v>1124</v>
      </c>
      <c r="O520"/>
      <c r="P520">
        <v>1</v>
      </c>
      <c r="Q520" t="s">
        <v>1125</v>
      </c>
    </row>
    <row r="521" spans="7:17" hidden="1" x14ac:dyDescent="0.35">
      <c r="G521" t="s">
        <v>1639</v>
      </c>
      <c r="H521" t="s">
        <v>850</v>
      </c>
      <c r="I521" t="s">
        <v>495</v>
      </c>
      <c r="J521" t="s">
        <v>23</v>
      </c>
      <c r="K521" t="s">
        <v>242</v>
      </c>
      <c r="L521">
        <v>1</v>
      </c>
      <c r="M521" t="s">
        <v>242</v>
      </c>
      <c r="N521" t="s">
        <v>1124</v>
      </c>
      <c r="O521"/>
      <c r="P521">
        <v>1</v>
      </c>
      <c r="Q521" t="s">
        <v>1125</v>
      </c>
    </row>
    <row r="522" spans="7:17" hidden="1" x14ac:dyDescent="0.35">
      <c r="G522" t="s">
        <v>1640</v>
      </c>
      <c r="H522" t="s">
        <v>924</v>
      </c>
      <c r="I522" t="s">
        <v>496</v>
      </c>
      <c r="J522" t="s">
        <v>23</v>
      </c>
      <c r="K522" t="s">
        <v>242</v>
      </c>
      <c r="L522">
        <v>1</v>
      </c>
      <c r="M522" t="s">
        <v>242</v>
      </c>
      <c r="N522" t="s">
        <v>1124</v>
      </c>
      <c r="O522"/>
      <c r="P522">
        <v>1</v>
      </c>
      <c r="Q522" t="s">
        <v>1125</v>
      </c>
    </row>
    <row r="523" spans="7:17" hidden="1" x14ac:dyDescent="0.35">
      <c r="G523" t="s">
        <v>1641</v>
      </c>
      <c r="H523" t="s">
        <v>925</v>
      </c>
      <c r="I523" t="s">
        <v>497</v>
      </c>
      <c r="J523" t="s">
        <v>23</v>
      </c>
      <c r="K523" t="s">
        <v>242</v>
      </c>
      <c r="L523">
        <v>1</v>
      </c>
      <c r="M523" t="s">
        <v>242</v>
      </c>
      <c r="N523" t="s">
        <v>1124</v>
      </c>
      <c r="O523"/>
      <c r="P523">
        <v>1</v>
      </c>
      <c r="Q523" t="s">
        <v>1125</v>
      </c>
    </row>
    <row r="524" spans="7:17" hidden="1" x14ac:dyDescent="0.35">
      <c r="G524" t="s">
        <v>1642</v>
      </c>
      <c r="H524" t="s">
        <v>926</v>
      </c>
      <c r="I524" t="s">
        <v>498</v>
      </c>
      <c r="J524" t="s">
        <v>23</v>
      </c>
      <c r="K524" t="s">
        <v>242</v>
      </c>
      <c r="L524">
        <v>1</v>
      </c>
      <c r="M524" t="s">
        <v>242</v>
      </c>
      <c r="N524" t="s">
        <v>1124</v>
      </c>
      <c r="O524"/>
      <c r="P524">
        <v>1</v>
      </c>
      <c r="Q524" t="s">
        <v>1125</v>
      </c>
    </row>
    <row r="525" spans="7:17" hidden="1" x14ac:dyDescent="0.35">
      <c r="G525" t="s">
        <v>1643</v>
      </c>
      <c r="H525" t="s">
        <v>927</v>
      </c>
      <c r="I525" t="s">
        <v>499</v>
      </c>
      <c r="J525" t="s">
        <v>23</v>
      </c>
      <c r="K525" t="s">
        <v>242</v>
      </c>
      <c r="L525">
        <v>1</v>
      </c>
      <c r="M525" t="s">
        <v>242</v>
      </c>
      <c r="N525" t="s">
        <v>1124</v>
      </c>
      <c r="O525"/>
      <c r="P525">
        <v>1</v>
      </c>
      <c r="Q525" t="s">
        <v>1125</v>
      </c>
    </row>
    <row r="526" spans="7:17" hidden="1" x14ac:dyDescent="0.35">
      <c r="G526" t="s">
        <v>1644</v>
      </c>
      <c r="H526" t="s">
        <v>500</v>
      </c>
      <c r="I526" t="s">
        <v>501</v>
      </c>
      <c r="J526" t="s">
        <v>23</v>
      </c>
      <c r="K526" t="s">
        <v>242</v>
      </c>
      <c r="L526">
        <v>2</v>
      </c>
      <c r="M526" t="s">
        <v>242</v>
      </c>
      <c r="N526" t="s">
        <v>1124</v>
      </c>
      <c r="O526"/>
      <c r="P526">
        <v>2</v>
      </c>
      <c r="Q526" t="s">
        <v>1125</v>
      </c>
    </row>
    <row r="527" spans="7:17" hidden="1" x14ac:dyDescent="0.35">
      <c r="G527" t="s">
        <v>1645</v>
      </c>
      <c r="H527" t="s">
        <v>928</v>
      </c>
      <c r="I527" t="s">
        <v>502</v>
      </c>
      <c r="J527" t="s">
        <v>23</v>
      </c>
      <c r="K527" t="s">
        <v>242</v>
      </c>
      <c r="L527">
        <v>1</v>
      </c>
      <c r="M527" t="s">
        <v>242</v>
      </c>
      <c r="N527" t="s">
        <v>1124</v>
      </c>
      <c r="O527"/>
      <c r="P527">
        <v>1</v>
      </c>
      <c r="Q527" t="s">
        <v>1125</v>
      </c>
    </row>
    <row r="528" spans="7:17" hidden="1" x14ac:dyDescent="0.35">
      <c r="G528" t="s">
        <v>1646</v>
      </c>
      <c r="H528" t="s">
        <v>929</v>
      </c>
      <c r="I528" t="s">
        <v>503</v>
      </c>
      <c r="J528" t="s">
        <v>23</v>
      </c>
      <c r="K528" t="s">
        <v>242</v>
      </c>
      <c r="L528">
        <v>1</v>
      </c>
      <c r="M528" t="s">
        <v>242</v>
      </c>
      <c r="N528" t="s">
        <v>1124</v>
      </c>
      <c r="O528"/>
      <c r="P528">
        <v>1</v>
      </c>
      <c r="Q528" t="s">
        <v>1125</v>
      </c>
    </row>
    <row r="529" spans="7:17" hidden="1" x14ac:dyDescent="0.35">
      <c r="G529" t="s">
        <v>1647</v>
      </c>
      <c r="H529" t="s">
        <v>504</v>
      </c>
      <c r="I529" t="s">
        <v>505</v>
      </c>
      <c r="J529" t="s">
        <v>23</v>
      </c>
      <c r="K529" t="s">
        <v>242</v>
      </c>
      <c r="L529">
        <v>1</v>
      </c>
      <c r="M529" t="s">
        <v>242</v>
      </c>
      <c r="N529" t="s">
        <v>1124</v>
      </c>
      <c r="O529"/>
      <c r="P529">
        <v>1</v>
      </c>
      <c r="Q529" t="s">
        <v>1125</v>
      </c>
    </row>
    <row r="530" spans="7:17" hidden="1" x14ac:dyDescent="0.35">
      <c r="G530" t="s">
        <v>1648</v>
      </c>
      <c r="H530" t="s">
        <v>930</v>
      </c>
      <c r="I530" t="s">
        <v>82</v>
      </c>
      <c r="J530" t="s">
        <v>23</v>
      </c>
      <c r="K530" t="s">
        <v>242</v>
      </c>
      <c r="L530">
        <v>1</v>
      </c>
      <c r="M530" t="s">
        <v>242</v>
      </c>
      <c r="N530" t="s">
        <v>1124</v>
      </c>
      <c r="O530"/>
      <c r="P530">
        <v>1</v>
      </c>
      <c r="Q530" t="s">
        <v>1125</v>
      </c>
    </row>
    <row r="531" spans="7:17" hidden="1" x14ac:dyDescent="0.35">
      <c r="G531" t="s">
        <v>1649</v>
      </c>
      <c r="H531" t="s">
        <v>931</v>
      </c>
      <c r="I531" t="s">
        <v>506</v>
      </c>
      <c r="J531" t="s">
        <v>23</v>
      </c>
      <c r="K531" t="s">
        <v>242</v>
      </c>
      <c r="L531">
        <v>1</v>
      </c>
      <c r="M531" t="s">
        <v>242</v>
      </c>
      <c r="N531" t="s">
        <v>1124</v>
      </c>
      <c r="O531"/>
      <c r="P531">
        <v>1</v>
      </c>
      <c r="Q531" t="s">
        <v>1125</v>
      </c>
    </row>
    <row r="532" spans="7:17" hidden="1" x14ac:dyDescent="0.35">
      <c r="G532" t="s">
        <v>1650</v>
      </c>
      <c r="H532" t="s">
        <v>932</v>
      </c>
      <c r="I532" t="s">
        <v>507</v>
      </c>
      <c r="J532" t="s">
        <v>23</v>
      </c>
      <c r="K532" t="s">
        <v>242</v>
      </c>
      <c r="L532">
        <v>2</v>
      </c>
      <c r="M532" t="s">
        <v>242</v>
      </c>
      <c r="N532" t="s">
        <v>1124</v>
      </c>
      <c r="O532"/>
      <c r="P532">
        <v>2</v>
      </c>
      <c r="Q532" t="s">
        <v>1125</v>
      </c>
    </row>
    <row r="533" spans="7:17" hidden="1" x14ac:dyDescent="0.35">
      <c r="G533" t="s">
        <v>1651</v>
      </c>
      <c r="H533" t="s">
        <v>932</v>
      </c>
      <c r="I533" t="s">
        <v>507</v>
      </c>
      <c r="J533" t="s">
        <v>23</v>
      </c>
      <c r="K533" t="s">
        <v>242</v>
      </c>
      <c r="L533">
        <v>0</v>
      </c>
      <c r="M533" t="s">
        <v>242</v>
      </c>
      <c r="N533" t="s">
        <v>1124</v>
      </c>
      <c r="O533"/>
      <c r="P533">
        <v>0</v>
      </c>
      <c r="Q533" t="s">
        <v>1128</v>
      </c>
    </row>
    <row r="534" spans="7:17" hidden="1" x14ac:dyDescent="0.35">
      <c r="G534" t="s">
        <v>1652</v>
      </c>
      <c r="H534" t="s">
        <v>932</v>
      </c>
      <c r="I534" t="s">
        <v>508</v>
      </c>
      <c r="J534" t="s">
        <v>23</v>
      </c>
      <c r="K534" t="s">
        <v>242</v>
      </c>
      <c r="L534">
        <v>1</v>
      </c>
      <c r="M534" t="s">
        <v>242</v>
      </c>
      <c r="N534" t="s">
        <v>1124</v>
      </c>
      <c r="O534"/>
      <c r="P534">
        <v>1</v>
      </c>
      <c r="Q534" t="s">
        <v>1125</v>
      </c>
    </row>
    <row r="535" spans="7:17" hidden="1" x14ac:dyDescent="0.35">
      <c r="G535" t="s">
        <v>1653</v>
      </c>
      <c r="H535" t="s">
        <v>509</v>
      </c>
      <c r="I535" t="s">
        <v>510</v>
      </c>
      <c r="J535" t="s">
        <v>23</v>
      </c>
      <c r="K535" t="s">
        <v>242</v>
      </c>
      <c r="L535">
        <v>1</v>
      </c>
      <c r="M535" t="s">
        <v>242</v>
      </c>
      <c r="N535" t="s">
        <v>1124</v>
      </c>
      <c r="O535"/>
      <c r="P535">
        <v>1</v>
      </c>
      <c r="Q535" t="s">
        <v>1125</v>
      </c>
    </row>
    <row r="536" spans="7:17" hidden="1" x14ac:dyDescent="0.35">
      <c r="G536" t="s">
        <v>1654</v>
      </c>
      <c r="H536" t="s">
        <v>933</v>
      </c>
      <c r="I536" t="s">
        <v>511</v>
      </c>
      <c r="J536" t="s">
        <v>23</v>
      </c>
      <c r="K536" t="s">
        <v>242</v>
      </c>
      <c r="L536">
        <v>3</v>
      </c>
      <c r="M536" t="s">
        <v>242</v>
      </c>
      <c r="N536" t="s">
        <v>1124</v>
      </c>
      <c r="O536"/>
      <c r="P536">
        <v>3</v>
      </c>
      <c r="Q536" t="s">
        <v>1125</v>
      </c>
    </row>
    <row r="537" spans="7:17" hidden="1" x14ac:dyDescent="0.35">
      <c r="G537" t="s">
        <v>1655</v>
      </c>
      <c r="H537" t="s">
        <v>933</v>
      </c>
      <c r="I537" t="s">
        <v>511</v>
      </c>
      <c r="J537" t="s">
        <v>23</v>
      </c>
      <c r="K537" t="s">
        <v>242</v>
      </c>
      <c r="L537">
        <v>0</v>
      </c>
      <c r="M537" t="s">
        <v>242</v>
      </c>
      <c r="N537" t="s">
        <v>1124</v>
      </c>
      <c r="O537"/>
      <c r="P537">
        <v>0</v>
      </c>
      <c r="Q537" t="s">
        <v>1128</v>
      </c>
    </row>
    <row r="538" spans="7:17" hidden="1" x14ac:dyDescent="0.35">
      <c r="G538" t="s">
        <v>1656</v>
      </c>
      <c r="H538" t="s">
        <v>934</v>
      </c>
      <c r="I538" t="s">
        <v>512</v>
      </c>
      <c r="J538" t="s">
        <v>23</v>
      </c>
      <c r="K538" t="s">
        <v>242</v>
      </c>
      <c r="L538">
        <v>3</v>
      </c>
      <c r="M538" t="s">
        <v>242</v>
      </c>
      <c r="N538" t="s">
        <v>1124</v>
      </c>
      <c r="O538"/>
      <c r="P538">
        <v>3</v>
      </c>
      <c r="Q538" t="s">
        <v>1125</v>
      </c>
    </row>
    <row r="539" spans="7:17" hidden="1" x14ac:dyDescent="0.35">
      <c r="G539" t="s">
        <v>1657</v>
      </c>
      <c r="H539" t="s">
        <v>934</v>
      </c>
      <c r="I539" t="s">
        <v>512</v>
      </c>
      <c r="J539" t="s">
        <v>23</v>
      </c>
      <c r="K539" t="s">
        <v>242</v>
      </c>
      <c r="L539">
        <v>0</v>
      </c>
      <c r="M539" t="s">
        <v>242</v>
      </c>
      <c r="N539" t="s">
        <v>1124</v>
      </c>
      <c r="O539"/>
      <c r="P539">
        <v>0</v>
      </c>
      <c r="Q539" t="s">
        <v>1128</v>
      </c>
    </row>
    <row r="540" spans="7:17" hidden="1" x14ac:dyDescent="0.35">
      <c r="G540" t="s">
        <v>1658</v>
      </c>
      <c r="H540" t="s">
        <v>935</v>
      </c>
      <c r="I540" t="s">
        <v>513</v>
      </c>
      <c r="J540" t="s">
        <v>23</v>
      </c>
      <c r="K540" t="s">
        <v>242</v>
      </c>
      <c r="L540">
        <v>1</v>
      </c>
      <c r="M540" t="s">
        <v>242</v>
      </c>
      <c r="N540" t="s">
        <v>1124</v>
      </c>
      <c r="O540"/>
      <c r="P540">
        <v>1</v>
      </c>
      <c r="Q540" t="s">
        <v>1125</v>
      </c>
    </row>
    <row r="541" spans="7:17" hidden="1" x14ac:dyDescent="0.35">
      <c r="G541" t="s">
        <v>1659</v>
      </c>
      <c r="H541" t="s">
        <v>514</v>
      </c>
      <c r="I541" t="s">
        <v>515</v>
      </c>
      <c r="J541" t="s">
        <v>23</v>
      </c>
      <c r="K541" t="s">
        <v>242</v>
      </c>
      <c r="L541">
        <v>1</v>
      </c>
      <c r="M541" t="s">
        <v>242</v>
      </c>
      <c r="N541" t="s">
        <v>1124</v>
      </c>
      <c r="O541"/>
      <c r="P541">
        <v>1</v>
      </c>
      <c r="Q541" t="s">
        <v>1125</v>
      </c>
    </row>
    <row r="542" spans="7:17" hidden="1" x14ac:dyDescent="0.35">
      <c r="G542" t="s">
        <v>1660</v>
      </c>
      <c r="H542" t="s">
        <v>516</v>
      </c>
      <c r="I542" t="s">
        <v>517</v>
      </c>
      <c r="J542" t="s">
        <v>23</v>
      </c>
      <c r="K542" t="s">
        <v>242</v>
      </c>
      <c r="L542">
        <v>1</v>
      </c>
      <c r="M542" t="s">
        <v>242</v>
      </c>
      <c r="N542" t="s">
        <v>1124</v>
      </c>
      <c r="O542"/>
      <c r="P542">
        <v>1</v>
      </c>
      <c r="Q542" t="s">
        <v>1125</v>
      </c>
    </row>
    <row r="543" spans="7:17" hidden="1" x14ac:dyDescent="0.35">
      <c r="G543" t="s">
        <v>1661</v>
      </c>
      <c r="H543" t="s">
        <v>518</v>
      </c>
      <c r="I543" t="s">
        <v>519</v>
      </c>
      <c r="J543" t="s">
        <v>23</v>
      </c>
      <c r="K543" t="s">
        <v>242</v>
      </c>
      <c r="L543">
        <v>1</v>
      </c>
      <c r="M543" t="s">
        <v>242</v>
      </c>
      <c r="N543" t="s">
        <v>1124</v>
      </c>
      <c r="O543"/>
      <c r="P543">
        <v>1</v>
      </c>
      <c r="Q543" t="s">
        <v>1125</v>
      </c>
    </row>
    <row r="544" spans="7:17" hidden="1" x14ac:dyDescent="0.35">
      <c r="G544" t="s">
        <v>1662</v>
      </c>
      <c r="H544" t="s">
        <v>520</v>
      </c>
      <c r="I544" t="s">
        <v>521</v>
      </c>
      <c r="J544" t="s">
        <v>23</v>
      </c>
      <c r="K544" t="s">
        <v>242</v>
      </c>
      <c r="L544">
        <v>0</v>
      </c>
      <c r="M544" t="s">
        <v>242</v>
      </c>
      <c r="N544" t="s">
        <v>1124</v>
      </c>
      <c r="O544"/>
      <c r="P544">
        <v>0</v>
      </c>
      <c r="Q544" t="s">
        <v>1128</v>
      </c>
    </row>
    <row r="545" spans="7:17" hidden="1" x14ac:dyDescent="0.35">
      <c r="G545" t="s">
        <v>1663</v>
      </c>
      <c r="H545" t="s">
        <v>936</v>
      </c>
      <c r="I545" t="s">
        <v>122</v>
      </c>
      <c r="J545" t="s">
        <v>23</v>
      </c>
      <c r="K545" t="s">
        <v>242</v>
      </c>
      <c r="L545">
        <v>48</v>
      </c>
      <c r="M545" t="s">
        <v>242</v>
      </c>
      <c r="N545" t="s">
        <v>1124</v>
      </c>
      <c r="O545"/>
      <c r="P545">
        <v>48</v>
      </c>
      <c r="Q545" t="s">
        <v>1125</v>
      </c>
    </row>
    <row r="546" spans="7:17" hidden="1" x14ac:dyDescent="0.35">
      <c r="G546" t="s">
        <v>1664</v>
      </c>
      <c r="H546" t="s">
        <v>937</v>
      </c>
      <c r="I546" t="s">
        <v>522</v>
      </c>
      <c r="J546" t="s">
        <v>23</v>
      </c>
      <c r="K546" t="s">
        <v>242</v>
      </c>
      <c r="L546">
        <v>26</v>
      </c>
      <c r="M546" t="s">
        <v>242</v>
      </c>
      <c r="N546" t="s">
        <v>1124</v>
      </c>
      <c r="O546"/>
      <c r="P546">
        <v>26</v>
      </c>
      <c r="Q546" t="s">
        <v>1125</v>
      </c>
    </row>
    <row r="547" spans="7:17" hidden="1" x14ac:dyDescent="0.35">
      <c r="G547" t="s">
        <v>1665</v>
      </c>
      <c r="H547" t="s">
        <v>938</v>
      </c>
      <c r="I547" t="s">
        <v>523</v>
      </c>
      <c r="J547" t="s">
        <v>23</v>
      </c>
      <c r="K547" t="s">
        <v>242</v>
      </c>
      <c r="L547">
        <v>15</v>
      </c>
      <c r="M547" t="s">
        <v>242</v>
      </c>
      <c r="N547" t="s">
        <v>1124</v>
      </c>
      <c r="O547"/>
      <c r="P547">
        <v>15</v>
      </c>
      <c r="Q547" t="s">
        <v>1125</v>
      </c>
    </row>
    <row r="548" spans="7:17" hidden="1" x14ac:dyDescent="0.35">
      <c r="G548" t="s">
        <v>1666</v>
      </c>
      <c r="H548" t="s">
        <v>939</v>
      </c>
      <c r="I548" t="s">
        <v>150</v>
      </c>
      <c r="J548" t="s">
        <v>23</v>
      </c>
      <c r="K548" t="s">
        <v>242</v>
      </c>
      <c r="L548">
        <v>15</v>
      </c>
      <c r="M548" t="s">
        <v>242</v>
      </c>
      <c r="N548" t="s">
        <v>1124</v>
      </c>
      <c r="O548"/>
      <c r="P548">
        <v>15</v>
      </c>
      <c r="Q548" t="s">
        <v>1125</v>
      </c>
    </row>
    <row r="549" spans="7:17" hidden="1" x14ac:dyDescent="0.35">
      <c r="G549" t="s">
        <v>1667</v>
      </c>
      <c r="H549" t="s">
        <v>524</v>
      </c>
      <c r="I549" t="s">
        <v>525</v>
      </c>
      <c r="J549" t="s">
        <v>23</v>
      </c>
      <c r="K549" t="s">
        <v>242</v>
      </c>
      <c r="L549">
        <v>1</v>
      </c>
      <c r="M549" t="s">
        <v>242</v>
      </c>
      <c r="N549" t="s">
        <v>1124</v>
      </c>
      <c r="O549"/>
      <c r="P549">
        <v>1</v>
      </c>
      <c r="Q549" t="s">
        <v>1125</v>
      </c>
    </row>
    <row r="550" spans="7:17" hidden="1" x14ac:dyDescent="0.35">
      <c r="G550" t="s">
        <v>1668</v>
      </c>
      <c r="H550" t="s">
        <v>940</v>
      </c>
      <c r="I550" t="s">
        <v>526</v>
      </c>
      <c r="J550" t="s">
        <v>23</v>
      </c>
      <c r="K550" t="s">
        <v>242</v>
      </c>
      <c r="L550">
        <v>1</v>
      </c>
      <c r="M550" t="s">
        <v>242</v>
      </c>
      <c r="N550" t="s">
        <v>1124</v>
      </c>
      <c r="O550"/>
      <c r="P550">
        <v>1</v>
      </c>
      <c r="Q550" t="s">
        <v>1125</v>
      </c>
    </row>
    <row r="551" spans="7:17" hidden="1" x14ac:dyDescent="0.35">
      <c r="G551" t="s">
        <v>1669</v>
      </c>
      <c r="H551" t="s">
        <v>941</v>
      </c>
      <c r="I551" t="s">
        <v>527</v>
      </c>
      <c r="J551" t="s">
        <v>23</v>
      </c>
      <c r="K551" t="s">
        <v>242</v>
      </c>
      <c r="L551">
        <v>1</v>
      </c>
      <c r="M551" t="s">
        <v>242</v>
      </c>
      <c r="N551" t="s">
        <v>1124</v>
      </c>
      <c r="O551"/>
      <c r="P551">
        <v>1</v>
      </c>
      <c r="Q551" t="s">
        <v>1125</v>
      </c>
    </row>
    <row r="552" spans="7:17" hidden="1" x14ac:dyDescent="0.35">
      <c r="G552" t="s">
        <v>1670</v>
      </c>
      <c r="H552" t="s">
        <v>942</v>
      </c>
      <c r="I552" t="s">
        <v>528</v>
      </c>
      <c r="J552" t="s">
        <v>23</v>
      </c>
      <c r="K552" t="s">
        <v>242</v>
      </c>
      <c r="L552">
        <v>1</v>
      </c>
      <c r="M552" t="s">
        <v>242</v>
      </c>
      <c r="N552" t="s">
        <v>1124</v>
      </c>
      <c r="O552"/>
      <c r="P552">
        <v>1</v>
      </c>
      <c r="Q552" t="s">
        <v>1125</v>
      </c>
    </row>
    <row r="553" spans="7:17" hidden="1" x14ac:dyDescent="0.35">
      <c r="G553" t="s">
        <v>1671</v>
      </c>
      <c r="H553" t="s">
        <v>892</v>
      </c>
      <c r="I553" t="s">
        <v>529</v>
      </c>
      <c r="J553" t="s">
        <v>23</v>
      </c>
      <c r="K553" t="s">
        <v>242</v>
      </c>
      <c r="L553">
        <v>1</v>
      </c>
      <c r="M553" t="s">
        <v>242</v>
      </c>
      <c r="N553" t="s">
        <v>1124</v>
      </c>
      <c r="O553"/>
      <c r="P553">
        <v>1</v>
      </c>
      <c r="Q553" t="s">
        <v>1125</v>
      </c>
    </row>
    <row r="554" spans="7:17" hidden="1" x14ac:dyDescent="0.35">
      <c r="G554" t="s">
        <v>1672</v>
      </c>
      <c r="H554" t="s">
        <v>530</v>
      </c>
      <c r="I554" t="s">
        <v>531</v>
      </c>
      <c r="J554" t="s">
        <v>23</v>
      </c>
      <c r="K554" t="s">
        <v>242</v>
      </c>
      <c r="L554">
        <v>1</v>
      </c>
      <c r="M554" t="s">
        <v>242</v>
      </c>
      <c r="N554" t="s">
        <v>1124</v>
      </c>
      <c r="O554"/>
      <c r="P554">
        <v>1</v>
      </c>
      <c r="Q554" t="s">
        <v>1125</v>
      </c>
    </row>
    <row r="555" spans="7:17" hidden="1" x14ac:dyDescent="0.35">
      <c r="G555" t="s">
        <v>1673</v>
      </c>
      <c r="H555" t="s">
        <v>943</v>
      </c>
      <c r="I555" t="s">
        <v>532</v>
      </c>
      <c r="J555" t="s">
        <v>23</v>
      </c>
      <c r="K555" t="s">
        <v>242</v>
      </c>
      <c r="L555">
        <v>1</v>
      </c>
      <c r="M555" t="s">
        <v>242</v>
      </c>
      <c r="N555" t="s">
        <v>1124</v>
      </c>
      <c r="O555"/>
      <c r="P555">
        <v>1</v>
      </c>
      <c r="Q555" t="s">
        <v>1125</v>
      </c>
    </row>
    <row r="556" spans="7:17" hidden="1" x14ac:dyDescent="0.35">
      <c r="G556" t="s">
        <v>1674</v>
      </c>
      <c r="H556" t="s">
        <v>533</v>
      </c>
      <c r="I556" t="s">
        <v>534</v>
      </c>
      <c r="J556" t="s">
        <v>23</v>
      </c>
      <c r="K556" t="s">
        <v>242</v>
      </c>
      <c r="L556">
        <v>1</v>
      </c>
      <c r="M556" t="s">
        <v>242</v>
      </c>
      <c r="N556" t="s">
        <v>1124</v>
      </c>
      <c r="O556"/>
      <c r="P556">
        <v>1</v>
      </c>
      <c r="Q556" t="s">
        <v>1125</v>
      </c>
    </row>
    <row r="557" spans="7:17" hidden="1" x14ac:dyDescent="0.35">
      <c r="G557" t="s">
        <v>1675</v>
      </c>
      <c r="H557" t="s">
        <v>944</v>
      </c>
      <c r="I557" t="s">
        <v>535</v>
      </c>
      <c r="J557" t="s">
        <v>23</v>
      </c>
      <c r="K557" t="s">
        <v>242</v>
      </c>
      <c r="L557">
        <v>1</v>
      </c>
      <c r="M557" t="s">
        <v>242</v>
      </c>
      <c r="N557" t="s">
        <v>1124</v>
      </c>
      <c r="O557"/>
      <c r="P557">
        <v>1</v>
      </c>
      <c r="Q557" t="s">
        <v>1125</v>
      </c>
    </row>
    <row r="558" spans="7:17" hidden="1" x14ac:dyDescent="0.35">
      <c r="G558" t="s">
        <v>1676</v>
      </c>
      <c r="H558" t="s">
        <v>533</v>
      </c>
      <c r="I558" t="s">
        <v>536</v>
      </c>
      <c r="J558" t="s">
        <v>23</v>
      </c>
      <c r="K558" t="s">
        <v>242</v>
      </c>
      <c r="L558">
        <v>1</v>
      </c>
      <c r="M558" t="s">
        <v>242</v>
      </c>
      <c r="N558" t="s">
        <v>1124</v>
      </c>
      <c r="O558"/>
      <c r="P558">
        <v>1</v>
      </c>
      <c r="Q558" t="s">
        <v>1125</v>
      </c>
    </row>
    <row r="559" spans="7:17" hidden="1" x14ac:dyDescent="0.35">
      <c r="G559" t="s">
        <v>1677</v>
      </c>
      <c r="H559" t="s">
        <v>537</v>
      </c>
      <c r="I559" t="s">
        <v>538</v>
      </c>
      <c r="J559" t="s">
        <v>23</v>
      </c>
      <c r="K559" t="s">
        <v>242</v>
      </c>
      <c r="L559">
        <v>1</v>
      </c>
      <c r="M559" t="s">
        <v>242</v>
      </c>
      <c r="N559" t="s">
        <v>1124</v>
      </c>
      <c r="O559"/>
      <c r="P559">
        <v>1</v>
      </c>
      <c r="Q559" t="s">
        <v>1125</v>
      </c>
    </row>
    <row r="560" spans="7:17" hidden="1" x14ac:dyDescent="0.35">
      <c r="G560" t="s">
        <v>1678</v>
      </c>
      <c r="H560" t="s">
        <v>539</v>
      </c>
      <c r="I560" t="s">
        <v>211</v>
      </c>
      <c r="J560" t="s">
        <v>23</v>
      </c>
      <c r="K560" t="s">
        <v>242</v>
      </c>
      <c r="L560">
        <v>36</v>
      </c>
      <c r="M560" t="s">
        <v>242</v>
      </c>
      <c r="N560" t="s">
        <v>1124</v>
      </c>
      <c r="O560"/>
      <c r="P560">
        <v>36</v>
      </c>
      <c r="Q560" t="s">
        <v>1125</v>
      </c>
    </row>
    <row r="561" spans="7:17" hidden="1" x14ac:dyDescent="0.35">
      <c r="G561" t="s">
        <v>1679</v>
      </c>
      <c r="H561" t="s">
        <v>945</v>
      </c>
      <c r="I561" t="s">
        <v>540</v>
      </c>
      <c r="J561" t="s">
        <v>23</v>
      </c>
      <c r="K561" t="s">
        <v>242</v>
      </c>
      <c r="L561">
        <v>1</v>
      </c>
      <c r="M561" t="s">
        <v>242</v>
      </c>
      <c r="N561" t="s">
        <v>1124</v>
      </c>
      <c r="O561"/>
      <c r="P561">
        <v>1</v>
      </c>
      <c r="Q561" t="s">
        <v>1125</v>
      </c>
    </row>
    <row r="562" spans="7:17" hidden="1" x14ac:dyDescent="0.35">
      <c r="G562" t="s">
        <v>1680</v>
      </c>
      <c r="H562" t="s">
        <v>541</v>
      </c>
      <c r="I562" t="s">
        <v>542</v>
      </c>
      <c r="J562" t="s">
        <v>23</v>
      </c>
      <c r="K562" t="s">
        <v>242</v>
      </c>
      <c r="L562">
        <v>0</v>
      </c>
      <c r="M562" t="s">
        <v>242</v>
      </c>
      <c r="N562" t="s">
        <v>1124</v>
      </c>
      <c r="O562"/>
      <c r="P562">
        <v>0</v>
      </c>
      <c r="Q562" t="s">
        <v>1128</v>
      </c>
    </row>
    <row r="563" spans="7:17" hidden="1" x14ac:dyDescent="0.35">
      <c r="G563" t="s">
        <v>1681</v>
      </c>
      <c r="H563" t="s">
        <v>946</v>
      </c>
      <c r="I563" t="s">
        <v>543</v>
      </c>
      <c r="J563" t="s">
        <v>23</v>
      </c>
      <c r="K563" t="s">
        <v>242</v>
      </c>
      <c r="L563">
        <v>3</v>
      </c>
      <c r="M563" t="s">
        <v>242</v>
      </c>
      <c r="N563" t="s">
        <v>1124</v>
      </c>
      <c r="O563"/>
      <c r="P563">
        <v>3</v>
      </c>
      <c r="Q563" t="s">
        <v>1125</v>
      </c>
    </row>
    <row r="564" spans="7:17" hidden="1" x14ac:dyDescent="0.35">
      <c r="G564" t="s">
        <v>1682</v>
      </c>
      <c r="H564" t="s">
        <v>946</v>
      </c>
      <c r="I564" t="s">
        <v>543</v>
      </c>
      <c r="J564" t="s">
        <v>23</v>
      </c>
      <c r="K564" t="s">
        <v>242</v>
      </c>
      <c r="L564">
        <v>0</v>
      </c>
      <c r="M564" t="s">
        <v>242</v>
      </c>
      <c r="N564" t="s">
        <v>1124</v>
      </c>
      <c r="O564"/>
      <c r="P564">
        <v>0</v>
      </c>
      <c r="Q564" t="s">
        <v>1128</v>
      </c>
    </row>
    <row r="565" spans="7:17" hidden="1" x14ac:dyDescent="0.35">
      <c r="G565" t="s">
        <v>1683</v>
      </c>
      <c r="H565" t="s">
        <v>947</v>
      </c>
      <c r="I565" t="s">
        <v>544</v>
      </c>
      <c r="J565" t="s">
        <v>23</v>
      </c>
      <c r="K565" t="s">
        <v>242</v>
      </c>
      <c r="L565">
        <v>1</v>
      </c>
      <c r="M565" t="s">
        <v>242</v>
      </c>
      <c r="N565" t="s">
        <v>1124</v>
      </c>
      <c r="O565"/>
      <c r="P565">
        <v>1</v>
      </c>
      <c r="Q565" t="s">
        <v>1125</v>
      </c>
    </row>
    <row r="566" spans="7:17" hidden="1" x14ac:dyDescent="0.35">
      <c r="G566" t="s">
        <v>1684</v>
      </c>
      <c r="H566" t="s">
        <v>948</v>
      </c>
      <c r="I566" t="s">
        <v>545</v>
      </c>
      <c r="J566" t="s">
        <v>23</v>
      </c>
      <c r="K566" t="s">
        <v>242</v>
      </c>
      <c r="L566">
        <v>2</v>
      </c>
      <c r="M566" t="s">
        <v>242</v>
      </c>
      <c r="N566" t="s">
        <v>1124</v>
      </c>
      <c r="O566"/>
      <c r="P566">
        <v>2</v>
      </c>
      <c r="Q566" t="s">
        <v>1125</v>
      </c>
    </row>
    <row r="567" spans="7:17" hidden="1" x14ac:dyDescent="0.35">
      <c r="G567" t="s">
        <v>1685</v>
      </c>
      <c r="H567" t="s">
        <v>948</v>
      </c>
      <c r="I567" t="s">
        <v>546</v>
      </c>
      <c r="J567" t="s">
        <v>23</v>
      </c>
      <c r="K567" t="s">
        <v>242</v>
      </c>
      <c r="L567">
        <v>1</v>
      </c>
      <c r="M567" t="s">
        <v>242</v>
      </c>
      <c r="N567" t="s">
        <v>1124</v>
      </c>
      <c r="O567"/>
      <c r="P567">
        <v>1</v>
      </c>
      <c r="Q567" t="s">
        <v>1125</v>
      </c>
    </row>
    <row r="568" spans="7:17" hidden="1" x14ac:dyDescent="0.35">
      <c r="G568" t="s">
        <v>1686</v>
      </c>
      <c r="H568" t="s">
        <v>948</v>
      </c>
      <c r="I568" t="s">
        <v>22</v>
      </c>
      <c r="J568" t="s">
        <v>23</v>
      </c>
      <c r="K568" t="s">
        <v>242</v>
      </c>
      <c r="L568">
        <v>1</v>
      </c>
      <c r="M568" t="s">
        <v>242</v>
      </c>
      <c r="N568" t="s">
        <v>1124</v>
      </c>
      <c r="O568"/>
      <c r="P568">
        <v>1</v>
      </c>
      <c r="Q568" t="s">
        <v>1125</v>
      </c>
    </row>
    <row r="569" spans="7:17" hidden="1" x14ac:dyDescent="0.35">
      <c r="G569" t="s">
        <v>1687</v>
      </c>
      <c r="H569" t="s">
        <v>948</v>
      </c>
      <c r="I569" t="s">
        <v>547</v>
      </c>
      <c r="J569" t="s">
        <v>23</v>
      </c>
      <c r="K569" t="s">
        <v>242</v>
      </c>
      <c r="L569">
        <v>3</v>
      </c>
      <c r="M569" t="s">
        <v>242</v>
      </c>
      <c r="N569" t="s">
        <v>1124</v>
      </c>
      <c r="O569"/>
      <c r="P569">
        <v>3</v>
      </c>
      <c r="Q569" t="s">
        <v>1125</v>
      </c>
    </row>
    <row r="570" spans="7:17" hidden="1" x14ac:dyDescent="0.35">
      <c r="G570" t="s">
        <v>1688</v>
      </c>
      <c r="H570" t="s">
        <v>948</v>
      </c>
      <c r="I570" t="s">
        <v>547</v>
      </c>
      <c r="J570" t="s">
        <v>23</v>
      </c>
      <c r="K570" t="s">
        <v>242</v>
      </c>
      <c r="L570">
        <v>0</v>
      </c>
      <c r="M570" t="s">
        <v>242</v>
      </c>
      <c r="N570" t="s">
        <v>1124</v>
      </c>
      <c r="O570"/>
      <c r="P570">
        <v>0</v>
      </c>
      <c r="Q570" t="s">
        <v>1128</v>
      </c>
    </row>
    <row r="571" spans="7:17" hidden="1" x14ac:dyDescent="0.35">
      <c r="G571" t="s">
        <v>1689</v>
      </c>
      <c r="H571" t="s">
        <v>949</v>
      </c>
      <c r="I571" t="s">
        <v>548</v>
      </c>
      <c r="J571" t="s">
        <v>23</v>
      </c>
      <c r="K571" t="s">
        <v>242</v>
      </c>
      <c r="L571">
        <v>63</v>
      </c>
      <c r="M571" t="s">
        <v>242</v>
      </c>
      <c r="N571" t="s">
        <v>1124</v>
      </c>
      <c r="O571"/>
      <c r="P571">
        <v>63</v>
      </c>
      <c r="Q571" t="s">
        <v>1125</v>
      </c>
    </row>
    <row r="572" spans="7:17" hidden="1" x14ac:dyDescent="0.35">
      <c r="G572" t="s">
        <v>1690</v>
      </c>
      <c r="H572" t="s">
        <v>950</v>
      </c>
      <c r="I572" t="s">
        <v>549</v>
      </c>
      <c r="J572" t="s">
        <v>23</v>
      </c>
      <c r="K572" t="s">
        <v>242</v>
      </c>
      <c r="L572">
        <v>4</v>
      </c>
      <c r="M572" t="s">
        <v>242</v>
      </c>
      <c r="N572" t="s">
        <v>1124</v>
      </c>
      <c r="O572"/>
      <c r="P572">
        <v>4</v>
      </c>
      <c r="Q572" t="s">
        <v>1125</v>
      </c>
    </row>
    <row r="573" spans="7:17" hidden="1" x14ac:dyDescent="0.35">
      <c r="G573" t="s">
        <v>1691</v>
      </c>
      <c r="H573" t="s">
        <v>951</v>
      </c>
      <c r="I573" t="s">
        <v>550</v>
      </c>
      <c r="J573" t="s">
        <v>23</v>
      </c>
      <c r="K573" t="s">
        <v>242</v>
      </c>
      <c r="L573">
        <v>3</v>
      </c>
      <c r="M573" t="s">
        <v>242</v>
      </c>
      <c r="N573" t="s">
        <v>1124</v>
      </c>
      <c r="O573"/>
      <c r="P573">
        <v>3</v>
      </c>
      <c r="Q573" t="s">
        <v>1125</v>
      </c>
    </row>
    <row r="574" spans="7:17" hidden="1" x14ac:dyDescent="0.35">
      <c r="G574" t="s">
        <v>1692</v>
      </c>
      <c r="H574" t="s">
        <v>952</v>
      </c>
      <c r="I574" t="s">
        <v>551</v>
      </c>
      <c r="J574" t="s">
        <v>23</v>
      </c>
      <c r="K574" t="s">
        <v>242</v>
      </c>
      <c r="L574">
        <v>1</v>
      </c>
      <c r="M574" t="s">
        <v>242</v>
      </c>
      <c r="N574" t="s">
        <v>1124</v>
      </c>
      <c r="O574"/>
      <c r="P574">
        <v>1</v>
      </c>
      <c r="Q574" t="s">
        <v>1125</v>
      </c>
    </row>
    <row r="575" spans="7:17" hidden="1" x14ac:dyDescent="0.35">
      <c r="G575" t="s">
        <v>1693</v>
      </c>
      <c r="H575" t="s">
        <v>953</v>
      </c>
      <c r="I575" t="s">
        <v>552</v>
      </c>
      <c r="J575" t="s">
        <v>23</v>
      </c>
      <c r="K575" t="s">
        <v>242</v>
      </c>
      <c r="L575">
        <v>1</v>
      </c>
      <c r="M575" t="s">
        <v>242</v>
      </c>
      <c r="N575" t="s">
        <v>1124</v>
      </c>
      <c r="O575"/>
      <c r="P575">
        <v>1</v>
      </c>
      <c r="Q575" t="s">
        <v>1125</v>
      </c>
    </row>
    <row r="576" spans="7:17" hidden="1" x14ac:dyDescent="0.35">
      <c r="G576" t="s">
        <v>1694</v>
      </c>
      <c r="H576" t="s">
        <v>953</v>
      </c>
      <c r="I576" t="s">
        <v>553</v>
      </c>
      <c r="J576" t="s">
        <v>23</v>
      </c>
      <c r="K576" t="s">
        <v>242</v>
      </c>
      <c r="L576">
        <v>1</v>
      </c>
      <c r="M576" t="s">
        <v>242</v>
      </c>
      <c r="N576" t="s">
        <v>1124</v>
      </c>
      <c r="O576"/>
      <c r="P576">
        <v>1</v>
      </c>
      <c r="Q576" t="s">
        <v>1125</v>
      </c>
    </row>
    <row r="577" spans="7:17" hidden="1" x14ac:dyDescent="0.35">
      <c r="G577" t="s">
        <v>1695</v>
      </c>
      <c r="H577" t="s">
        <v>954</v>
      </c>
      <c r="I577" t="s">
        <v>554</v>
      </c>
      <c r="J577" t="s">
        <v>23</v>
      </c>
      <c r="K577" t="s">
        <v>242</v>
      </c>
      <c r="L577">
        <v>1</v>
      </c>
      <c r="M577" t="s">
        <v>242</v>
      </c>
      <c r="N577" t="s">
        <v>1124</v>
      </c>
      <c r="O577"/>
      <c r="P577">
        <v>1</v>
      </c>
      <c r="Q577" t="s">
        <v>1125</v>
      </c>
    </row>
    <row r="578" spans="7:17" hidden="1" x14ac:dyDescent="0.35">
      <c r="G578" t="s">
        <v>1696</v>
      </c>
      <c r="H578" t="s">
        <v>955</v>
      </c>
      <c r="I578" t="s">
        <v>555</v>
      </c>
      <c r="J578" t="s">
        <v>23</v>
      </c>
      <c r="K578" t="s">
        <v>242</v>
      </c>
      <c r="L578">
        <v>4</v>
      </c>
      <c r="M578" t="s">
        <v>242</v>
      </c>
      <c r="N578" t="s">
        <v>1124</v>
      </c>
      <c r="O578"/>
      <c r="P578">
        <v>4</v>
      </c>
      <c r="Q578" t="s">
        <v>1125</v>
      </c>
    </row>
    <row r="579" spans="7:17" hidden="1" x14ac:dyDescent="0.35">
      <c r="G579" t="s">
        <v>1697</v>
      </c>
      <c r="H579" t="s">
        <v>556</v>
      </c>
      <c r="I579" t="s">
        <v>557</v>
      </c>
      <c r="J579" t="s">
        <v>23</v>
      </c>
      <c r="K579" t="s">
        <v>242</v>
      </c>
      <c r="L579">
        <v>1</v>
      </c>
      <c r="M579" t="s">
        <v>242</v>
      </c>
      <c r="N579" t="s">
        <v>1124</v>
      </c>
      <c r="O579"/>
      <c r="P579">
        <v>1</v>
      </c>
      <c r="Q579" t="s">
        <v>1125</v>
      </c>
    </row>
    <row r="580" spans="7:17" hidden="1" x14ac:dyDescent="0.35">
      <c r="G580" t="s">
        <v>1698</v>
      </c>
      <c r="H580" t="s">
        <v>855</v>
      </c>
      <c r="I580" t="s">
        <v>558</v>
      </c>
      <c r="J580" t="s">
        <v>23</v>
      </c>
      <c r="K580" t="s">
        <v>242</v>
      </c>
      <c r="L580">
        <v>2</v>
      </c>
      <c r="M580" t="s">
        <v>242</v>
      </c>
      <c r="N580" t="s">
        <v>1124</v>
      </c>
      <c r="O580"/>
      <c r="P580">
        <v>2</v>
      </c>
      <c r="Q580" t="s">
        <v>1125</v>
      </c>
    </row>
    <row r="581" spans="7:17" hidden="1" x14ac:dyDescent="0.35">
      <c r="G581" t="s">
        <v>1699</v>
      </c>
      <c r="H581" t="s">
        <v>855</v>
      </c>
      <c r="I581" t="s">
        <v>559</v>
      </c>
      <c r="J581" t="s">
        <v>23</v>
      </c>
      <c r="K581" t="s">
        <v>242</v>
      </c>
      <c r="L581">
        <v>1</v>
      </c>
      <c r="M581" t="s">
        <v>242</v>
      </c>
      <c r="N581" t="s">
        <v>1124</v>
      </c>
      <c r="O581"/>
      <c r="P581">
        <v>1</v>
      </c>
      <c r="Q581" t="s">
        <v>1125</v>
      </c>
    </row>
    <row r="582" spans="7:17" hidden="1" x14ac:dyDescent="0.35">
      <c r="G582" t="s">
        <v>1700</v>
      </c>
      <c r="H582" t="s">
        <v>956</v>
      </c>
      <c r="I582" t="s">
        <v>560</v>
      </c>
      <c r="J582" t="s">
        <v>23</v>
      </c>
      <c r="K582" t="s">
        <v>242</v>
      </c>
      <c r="L582">
        <v>100</v>
      </c>
      <c r="M582" t="s">
        <v>242</v>
      </c>
      <c r="N582" t="s">
        <v>1124</v>
      </c>
      <c r="O582"/>
      <c r="P582">
        <v>100</v>
      </c>
      <c r="Q582" t="s">
        <v>1125</v>
      </c>
    </row>
    <row r="583" spans="7:17" hidden="1" x14ac:dyDescent="0.35">
      <c r="G583" t="s">
        <v>1701</v>
      </c>
      <c r="H583" t="s">
        <v>561</v>
      </c>
      <c r="I583" t="s">
        <v>204</v>
      </c>
      <c r="J583" t="s">
        <v>23</v>
      </c>
      <c r="K583" t="s">
        <v>242</v>
      </c>
      <c r="L583">
        <v>21</v>
      </c>
      <c r="M583" t="s">
        <v>242</v>
      </c>
      <c r="N583" t="s">
        <v>1124</v>
      </c>
      <c r="O583"/>
      <c r="P583">
        <v>21</v>
      </c>
      <c r="Q583" t="s">
        <v>1125</v>
      </c>
    </row>
    <row r="584" spans="7:17" hidden="1" x14ac:dyDescent="0.35">
      <c r="G584" t="s">
        <v>1702</v>
      </c>
      <c r="H584" t="s">
        <v>957</v>
      </c>
      <c r="I584" t="s">
        <v>562</v>
      </c>
      <c r="J584" t="s">
        <v>23</v>
      </c>
      <c r="K584" t="s">
        <v>242</v>
      </c>
      <c r="L584">
        <v>1</v>
      </c>
      <c r="M584" t="s">
        <v>242</v>
      </c>
      <c r="N584" t="s">
        <v>1124</v>
      </c>
      <c r="O584"/>
      <c r="P584">
        <v>1</v>
      </c>
      <c r="Q584" t="s">
        <v>1125</v>
      </c>
    </row>
    <row r="585" spans="7:17" hidden="1" x14ac:dyDescent="0.35">
      <c r="G585" t="s">
        <v>1703</v>
      </c>
      <c r="H585" t="s">
        <v>958</v>
      </c>
      <c r="I585" t="s">
        <v>563</v>
      </c>
      <c r="J585" t="s">
        <v>23</v>
      </c>
      <c r="K585" t="s">
        <v>242</v>
      </c>
      <c r="L585">
        <v>1</v>
      </c>
      <c r="M585" t="s">
        <v>242</v>
      </c>
      <c r="N585" t="s">
        <v>1124</v>
      </c>
      <c r="O585"/>
      <c r="P585">
        <v>1</v>
      </c>
      <c r="Q585" t="s">
        <v>1125</v>
      </c>
    </row>
    <row r="586" spans="7:17" hidden="1" x14ac:dyDescent="0.35">
      <c r="G586" t="s">
        <v>1704</v>
      </c>
      <c r="H586" t="s">
        <v>564</v>
      </c>
      <c r="I586" t="s">
        <v>565</v>
      </c>
      <c r="J586" t="s">
        <v>23</v>
      </c>
      <c r="K586" t="s">
        <v>242</v>
      </c>
      <c r="L586">
        <v>0</v>
      </c>
      <c r="M586" t="s">
        <v>242</v>
      </c>
      <c r="N586" t="s">
        <v>1124</v>
      </c>
      <c r="O586"/>
      <c r="P586">
        <v>0</v>
      </c>
      <c r="Q586" t="s">
        <v>1128</v>
      </c>
    </row>
    <row r="587" spans="7:17" hidden="1" x14ac:dyDescent="0.35">
      <c r="G587" t="s">
        <v>1705</v>
      </c>
      <c r="H587" t="s">
        <v>654</v>
      </c>
      <c r="I587" t="s">
        <v>566</v>
      </c>
      <c r="J587" t="s">
        <v>23</v>
      </c>
      <c r="K587" t="s">
        <v>242</v>
      </c>
      <c r="L587">
        <v>2</v>
      </c>
      <c r="M587" t="s">
        <v>242</v>
      </c>
      <c r="N587" t="s">
        <v>1124</v>
      </c>
      <c r="O587"/>
      <c r="P587">
        <v>2</v>
      </c>
      <c r="Q587" t="s">
        <v>1125</v>
      </c>
    </row>
    <row r="588" spans="7:17" hidden="1" x14ac:dyDescent="0.35">
      <c r="G588" t="s">
        <v>1706</v>
      </c>
      <c r="H588" t="s">
        <v>959</v>
      </c>
      <c r="I588" t="s">
        <v>567</v>
      </c>
      <c r="J588" t="s">
        <v>23</v>
      </c>
      <c r="K588" t="s">
        <v>242</v>
      </c>
      <c r="L588">
        <v>8</v>
      </c>
      <c r="M588" t="s">
        <v>242</v>
      </c>
      <c r="N588" t="s">
        <v>1124</v>
      </c>
      <c r="O588"/>
      <c r="P588">
        <v>8</v>
      </c>
      <c r="Q588" t="s">
        <v>1125</v>
      </c>
    </row>
    <row r="589" spans="7:17" hidden="1" x14ac:dyDescent="0.35">
      <c r="G589" t="s">
        <v>1707</v>
      </c>
      <c r="H589" t="s">
        <v>960</v>
      </c>
      <c r="I589" t="s">
        <v>568</v>
      </c>
      <c r="J589" t="s">
        <v>23</v>
      </c>
      <c r="K589" t="s">
        <v>242</v>
      </c>
      <c r="L589">
        <v>20</v>
      </c>
      <c r="M589" t="s">
        <v>242</v>
      </c>
      <c r="N589" t="s">
        <v>1124</v>
      </c>
      <c r="O589"/>
      <c r="P589">
        <v>20</v>
      </c>
      <c r="Q589" t="s">
        <v>1125</v>
      </c>
    </row>
    <row r="590" spans="7:17" hidden="1" x14ac:dyDescent="0.35">
      <c r="G590" t="s">
        <v>1708</v>
      </c>
      <c r="H590" t="s">
        <v>950</v>
      </c>
      <c r="I590" t="s">
        <v>569</v>
      </c>
      <c r="J590" t="s">
        <v>23</v>
      </c>
      <c r="K590" t="s">
        <v>242</v>
      </c>
      <c r="L590">
        <v>1</v>
      </c>
      <c r="M590" t="s">
        <v>242</v>
      </c>
      <c r="N590" t="s">
        <v>1124</v>
      </c>
      <c r="O590"/>
      <c r="P590">
        <v>1</v>
      </c>
      <c r="Q590" t="s">
        <v>1125</v>
      </c>
    </row>
    <row r="591" spans="7:17" hidden="1" x14ac:dyDescent="0.35">
      <c r="G591" t="s">
        <v>1709</v>
      </c>
      <c r="H591" t="s">
        <v>961</v>
      </c>
      <c r="I591" t="s">
        <v>39</v>
      </c>
      <c r="J591" t="s">
        <v>23</v>
      </c>
      <c r="K591" t="s">
        <v>242</v>
      </c>
      <c r="L591">
        <v>374</v>
      </c>
      <c r="M591" t="s">
        <v>242</v>
      </c>
      <c r="N591" t="s">
        <v>1124</v>
      </c>
      <c r="O591"/>
      <c r="P591">
        <v>374</v>
      </c>
      <c r="Q591" t="s">
        <v>1125</v>
      </c>
    </row>
    <row r="592" spans="7:17" hidden="1" x14ac:dyDescent="0.35">
      <c r="G592" t="s">
        <v>1710</v>
      </c>
      <c r="H592" t="s">
        <v>962</v>
      </c>
      <c r="I592" t="s">
        <v>30</v>
      </c>
      <c r="J592" t="s">
        <v>23</v>
      </c>
      <c r="K592" t="s">
        <v>242</v>
      </c>
      <c r="L592">
        <v>27</v>
      </c>
      <c r="M592" t="s">
        <v>242</v>
      </c>
      <c r="N592" t="s">
        <v>1124</v>
      </c>
      <c r="O592"/>
      <c r="P592">
        <v>27</v>
      </c>
      <c r="Q592" t="s">
        <v>1125</v>
      </c>
    </row>
    <row r="593" spans="7:17" hidden="1" x14ac:dyDescent="0.35">
      <c r="G593" t="s">
        <v>1711</v>
      </c>
      <c r="H593" t="s">
        <v>570</v>
      </c>
      <c r="I593" t="s">
        <v>571</v>
      </c>
      <c r="J593" t="s">
        <v>23</v>
      </c>
      <c r="K593" t="s">
        <v>242</v>
      </c>
      <c r="L593">
        <v>1</v>
      </c>
      <c r="M593" t="s">
        <v>242</v>
      </c>
      <c r="N593" t="s">
        <v>1124</v>
      </c>
      <c r="O593"/>
      <c r="P593">
        <v>1</v>
      </c>
      <c r="Q593" t="s">
        <v>1125</v>
      </c>
    </row>
    <row r="594" spans="7:17" hidden="1" x14ac:dyDescent="0.35">
      <c r="G594" t="s">
        <v>1712</v>
      </c>
      <c r="H594" t="s">
        <v>963</v>
      </c>
      <c r="I594" t="s">
        <v>572</v>
      </c>
      <c r="J594" t="s">
        <v>23</v>
      </c>
      <c r="K594" t="s">
        <v>242</v>
      </c>
      <c r="L594">
        <v>250</v>
      </c>
      <c r="M594" t="s">
        <v>242</v>
      </c>
      <c r="N594" t="s">
        <v>1124</v>
      </c>
      <c r="O594"/>
      <c r="P594">
        <v>250</v>
      </c>
      <c r="Q594" t="s">
        <v>1125</v>
      </c>
    </row>
    <row r="595" spans="7:17" hidden="1" x14ac:dyDescent="0.35">
      <c r="G595" t="s">
        <v>1713</v>
      </c>
      <c r="H595" t="s">
        <v>573</v>
      </c>
      <c r="I595" t="s">
        <v>574</v>
      </c>
      <c r="J595" t="s">
        <v>23</v>
      </c>
      <c r="K595" t="s">
        <v>242</v>
      </c>
      <c r="L595">
        <v>4</v>
      </c>
      <c r="M595" t="s">
        <v>242</v>
      </c>
      <c r="N595" t="s">
        <v>1124</v>
      </c>
      <c r="O595"/>
      <c r="P595">
        <v>4</v>
      </c>
      <c r="Q595" t="s">
        <v>1125</v>
      </c>
    </row>
    <row r="596" spans="7:17" hidden="1" x14ac:dyDescent="0.35">
      <c r="G596" t="s">
        <v>1714</v>
      </c>
      <c r="H596" t="s">
        <v>964</v>
      </c>
      <c r="I596" t="s">
        <v>575</v>
      </c>
      <c r="J596" t="s">
        <v>23</v>
      </c>
      <c r="K596" t="s">
        <v>242</v>
      </c>
      <c r="L596">
        <v>1</v>
      </c>
      <c r="M596" t="s">
        <v>242</v>
      </c>
      <c r="N596" t="s">
        <v>1124</v>
      </c>
      <c r="O596"/>
      <c r="P596">
        <v>1</v>
      </c>
      <c r="Q596" t="s">
        <v>1125</v>
      </c>
    </row>
    <row r="597" spans="7:17" hidden="1" x14ac:dyDescent="0.35">
      <c r="G597" t="s">
        <v>1715</v>
      </c>
      <c r="H597" t="s">
        <v>965</v>
      </c>
      <c r="I597" t="s">
        <v>576</v>
      </c>
      <c r="J597" t="s">
        <v>23</v>
      </c>
      <c r="K597" t="s">
        <v>242</v>
      </c>
      <c r="L597">
        <v>2</v>
      </c>
      <c r="M597" t="s">
        <v>242</v>
      </c>
      <c r="N597" t="s">
        <v>1124</v>
      </c>
      <c r="O597"/>
      <c r="P597">
        <v>2</v>
      </c>
      <c r="Q597" t="s">
        <v>1125</v>
      </c>
    </row>
    <row r="598" spans="7:17" hidden="1" x14ac:dyDescent="0.35">
      <c r="G598" t="s">
        <v>1716</v>
      </c>
      <c r="H598" t="s">
        <v>577</v>
      </c>
      <c r="I598" t="s">
        <v>578</v>
      </c>
      <c r="J598" t="s">
        <v>23</v>
      </c>
      <c r="K598" t="s">
        <v>242</v>
      </c>
      <c r="L598">
        <v>1</v>
      </c>
      <c r="M598" t="s">
        <v>242</v>
      </c>
      <c r="N598" t="s">
        <v>1124</v>
      </c>
      <c r="O598"/>
      <c r="P598">
        <v>1</v>
      </c>
      <c r="Q598" t="s">
        <v>1125</v>
      </c>
    </row>
    <row r="599" spans="7:17" hidden="1" x14ac:dyDescent="0.35">
      <c r="G599" t="s">
        <v>1717</v>
      </c>
      <c r="H599" t="s">
        <v>966</v>
      </c>
      <c r="I599" t="s">
        <v>579</v>
      </c>
      <c r="J599" t="s">
        <v>23</v>
      </c>
      <c r="K599" t="s">
        <v>242</v>
      </c>
      <c r="L599">
        <v>1</v>
      </c>
      <c r="M599" t="s">
        <v>242</v>
      </c>
      <c r="N599" t="s">
        <v>1124</v>
      </c>
      <c r="O599"/>
      <c r="P599">
        <v>1</v>
      </c>
      <c r="Q599" t="s">
        <v>1125</v>
      </c>
    </row>
    <row r="600" spans="7:17" hidden="1" x14ac:dyDescent="0.35">
      <c r="G600" t="s">
        <v>1718</v>
      </c>
      <c r="H600" t="s">
        <v>967</v>
      </c>
      <c r="I600" t="s">
        <v>580</v>
      </c>
      <c r="J600" t="s">
        <v>23</v>
      </c>
      <c r="K600" t="s">
        <v>242</v>
      </c>
      <c r="L600">
        <v>1</v>
      </c>
      <c r="M600" t="s">
        <v>242</v>
      </c>
      <c r="N600" t="s">
        <v>1124</v>
      </c>
      <c r="O600"/>
      <c r="P600">
        <v>1</v>
      </c>
      <c r="Q600" t="s">
        <v>1125</v>
      </c>
    </row>
    <row r="601" spans="7:17" hidden="1" x14ac:dyDescent="0.35">
      <c r="G601" t="s">
        <v>1719</v>
      </c>
      <c r="H601" t="s">
        <v>968</v>
      </c>
      <c r="I601" t="s">
        <v>581</v>
      </c>
      <c r="J601" t="s">
        <v>23</v>
      </c>
      <c r="K601" t="s">
        <v>242</v>
      </c>
      <c r="L601">
        <v>5</v>
      </c>
      <c r="M601" t="s">
        <v>242</v>
      </c>
      <c r="N601" t="s">
        <v>1124</v>
      </c>
      <c r="O601"/>
      <c r="P601">
        <v>5</v>
      </c>
      <c r="Q601" t="s">
        <v>1125</v>
      </c>
    </row>
    <row r="602" spans="7:17" hidden="1" x14ac:dyDescent="0.35">
      <c r="G602" t="s">
        <v>1720</v>
      </c>
      <c r="H602" t="s">
        <v>968</v>
      </c>
      <c r="I602" t="s">
        <v>581</v>
      </c>
      <c r="J602" t="s">
        <v>23</v>
      </c>
      <c r="K602" t="s">
        <v>242</v>
      </c>
      <c r="L602">
        <v>0</v>
      </c>
      <c r="M602" t="s">
        <v>242</v>
      </c>
      <c r="N602" t="s">
        <v>1124</v>
      </c>
      <c r="O602"/>
      <c r="P602">
        <v>0</v>
      </c>
      <c r="Q602" t="s">
        <v>1128</v>
      </c>
    </row>
    <row r="603" spans="7:17" hidden="1" x14ac:dyDescent="0.35">
      <c r="G603" t="s">
        <v>1721</v>
      </c>
      <c r="H603" t="s">
        <v>969</v>
      </c>
      <c r="I603" t="s">
        <v>582</v>
      </c>
      <c r="J603" t="s">
        <v>23</v>
      </c>
      <c r="K603" t="s">
        <v>242</v>
      </c>
      <c r="L603">
        <v>3</v>
      </c>
      <c r="M603" t="s">
        <v>242</v>
      </c>
      <c r="N603" t="s">
        <v>1124</v>
      </c>
      <c r="O603"/>
      <c r="P603">
        <v>3</v>
      </c>
      <c r="Q603" t="s">
        <v>1125</v>
      </c>
    </row>
    <row r="604" spans="7:17" hidden="1" x14ac:dyDescent="0.35">
      <c r="G604" t="s">
        <v>1722</v>
      </c>
      <c r="H604" t="s">
        <v>969</v>
      </c>
      <c r="I604" t="s">
        <v>582</v>
      </c>
      <c r="J604" t="s">
        <v>23</v>
      </c>
      <c r="K604" t="s">
        <v>242</v>
      </c>
      <c r="L604">
        <v>0</v>
      </c>
      <c r="M604" t="s">
        <v>242</v>
      </c>
      <c r="N604" t="s">
        <v>1124</v>
      </c>
      <c r="O604"/>
      <c r="P604">
        <v>0</v>
      </c>
      <c r="Q604" t="s">
        <v>1128</v>
      </c>
    </row>
    <row r="605" spans="7:17" hidden="1" x14ac:dyDescent="0.35">
      <c r="G605" t="s">
        <v>1723</v>
      </c>
      <c r="H605" t="s">
        <v>970</v>
      </c>
      <c r="I605" t="s">
        <v>583</v>
      </c>
      <c r="J605" t="s">
        <v>23</v>
      </c>
      <c r="K605" t="s">
        <v>242</v>
      </c>
      <c r="L605">
        <v>10</v>
      </c>
      <c r="M605" t="s">
        <v>242</v>
      </c>
      <c r="N605" t="s">
        <v>1124</v>
      </c>
      <c r="O605"/>
      <c r="P605">
        <v>10</v>
      </c>
      <c r="Q605" t="s">
        <v>1125</v>
      </c>
    </row>
    <row r="606" spans="7:17" hidden="1" x14ac:dyDescent="0.35">
      <c r="G606" t="s">
        <v>1724</v>
      </c>
      <c r="H606" t="s">
        <v>584</v>
      </c>
      <c r="I606" t="s">
        <v>585</v>
      </c>
      <c r="J606" t="s">
        <v>23</v>
      </c>
      <c r="K606" t="s">
        <v>242</v>
      </c>
      <c r="L606">
        <v>0</v>
      </c>
      <c r="M606" t="s">
        <v>242</v>
      </c>
      <c r="N606" t="s">
        <v>1124</v>
      </c>
      <c r="O606"/>
      <c r="P606">
        <v>0</v>
      </c>
      <c r="Q606" t="s">
        <v>1128</v>
      </c>
    </row>
    <row r="607" spans="7:17" hidden="1" x14ac:dyDescent="0.35">
      <c r="G607" t="s">
        <v>1725</v>
      </c>
      <c r="H607" t="s">
        <v>586</v>
      </c>
      <c r="I607" t="s">
        <v>587</v>
      </c>
      <c r="J607" t="s">
        <v>23</v>
      </c>
      <c r="K607" t="s">
        <v>242</v>
      </c>
      <c r="L607">
        <v>0</v>
      </c>
      <c r="M607" t="s">
        <v>242</v>
      </c>
      <c r="N607" t="s">
        <v>1124</v>
      </c>
      <c r="O607"/>
      <c r="P607">
        <v>0</v>
      </c>
      <c r="Q607" t="s">
        <v>1128</v>
      </c>
    </row>
    <row r="608" spans="7:17" hidden="1" x14ac:dyDescent="0.35">
      <c r="G608" t="s">
        <v>1726</v>
      </c>
      <c r="H608" t="s">
        <v>588</v>
      </c>
      <c r="I608" t="s">
        <v>589</v>
      </c>
      <c r="J608" t="s">
        <v>23</v>
      </c>
      <c r="K608" t="s">
        <v>242</v>
      </c>
      <c r="L608">
        <v>0</v>
      </c>
      <c r="M608" t="s">
        <v>242</v>
      </c>
      <c r="N608" t="s">
        <v>1124</v>
      </c>
      <c r="O608"/>
      <c r="P608">
        <v>0</v>
      </c>
      <c r="Q608" t="s">
        <v>1128</v>
      </c>
    </row>
    <row r="609" spans="7:17" hidden="1" x14ac:dyDescent="0.35">
      <c r="G609" t="s">
        <v>1727</v>
      </c>
      <c r="H609" t="s">
        <v>590</v>
      </c>
      <c r="I609" t="s">
        <v>591</v>
      </c>
      <c r="J609" t="s">
        <v>23</v>
      </c>
      <c r="K609" t="s">
        <v>242</v>
      </c>
      <c r="L609">
        <v>1</v>
      </c>
      <c r="M609" t="s">
        <v>242</v>
      </c>
      <c r="N609" t="s">
        <v>1124</v>
      </c>
      <c r="O609"/>
      <c r="P609">
        <v>1</v>
      </c>
      <c r="Q609" t="s">
        <v>1125</v>
      </c>
    </row>
    <row r="610" spans="7:17" hidden="1" x14ac:dyDescent="0.35">
      <c r="G610" t="s">
        <v>1728</v>
      </c>
      <c r="H610" t="s">
        <v>592</v>
      </c>
      <c r="I610" t="s">
        <v>593</v>
      </c>
      <c r="J610" t="s">
        <v>23</v>
      </c>
      <c r="K610" t="s">
        <v>242</v>
      </c>
      <c r="L610">
        <v>1</v>
      </c>
      <c r="M610" t="s">
        <v>242</v>
      </c>
      <c r="N610" t="s">
        <v>1124</v>
      </c>
      <c r="O610"/>
      <c r="P610">
        <v>1</v>
      </c>
      <c r="Q610" t="s">
        <v>1125</v>
      </c>
    </row>
    <row r="611" spans="7:17" hidden="1" x14ac:dyDescent="0.35">
      <c r="G611" t="s">
        <v>1729</v>
      </c>
      <c r="H611" t="s">
        <v>594</v>
      </c>
      <c r="I611" t="s">
        <v>595</v>
      </c>
      <c r="J611" t="s">
        <v>23</v>
      </c>
      <c r="K611" t="s">
        <v>242</v>
      </c>
      <c r="L611">
        <v>1</v>
      </c>
      <c r="M611" t="s">
        <v>242</v>
      </c>
      <c r="N611" t="s">
        <v>1124</v>
      </c>
      <c r="O611"/>
      <c r="P611">
        <v>1</v>
      </c>
      <c r="Q611" t="s">
        <v>1125</v>
      </c>
    </row>
    <row r="612" spans="7:17" hidden="1" x14ac:dyDescent="0.35">
      <c r="G612" t="s">
        <v>1730</v>
      </c>
      <c r="H612" t="s">
        <v>971</v>
      </c>
      <c r="I612" t="s">
        <v>596</v>
      </c>
      <c r="J612" t="s">
        <v>23</v>
      </c>
      <c r="K612" t="s">
        <v>242</v>
      </c>
      <c r="L612">
        <v>9</v>
      </c>
      <c r="M612" t="s">
        <v>242</v>
      </c>
      <c r="N612" t="s">
        <v>1124</v>
      </c>
      <c r="O612"/>
      <c r="P612">
        <v>9</v>
      </c>
      <c r="Q612" t="s">
        <v>1125</v>
      </c>
    </row>
    <row r="613" spans="7:17" hidden="1" x14ac:dyDescent="0.35">
      <c r="G613" t="s">
        <v>1731</v>
      </c>
      <c r="H613" t="s">
        <v>972</v>
      </c>
      <c r="I613" t="s">
        <v>597</v>
      </c>
      <c r="J613" t="s">
        <v>23</v>
      </c>
      <c r="K613" t="s">
        <v>242</v>
      </c>
      <c r="L613">
        <v>12</v>
      </c>
      <c r="M613" t="s">
        <v>242</v>
      </c>
      <c r="N613" t="s">
        <v>1124</v>
      </c>
      <c r="O613"/>
      <c r="P613">
        <v>12</v>
      </c>
      <c r="Q613" t="s">
        <v>1125</v>
      </c>
    </row>
    <row r="614" spans="7:17" hidden="1" x14ac:dyDescent="0.35">
      <c r="G614" t="s">
        <v>1732</v>
      </c>
      <c r="H614" t="s">
        <v>973</v>
      </c>
      <c r="I614" t="s">
        <v>598</v>
      </c>
      <c r="J614" t="s">
        <v>23</v>
      </c>
      <c r="K614" t="s">
        <v>242</v>
      </c>
      <c r="L614">
        <v>3</v>
      </c>
      <c r="M614" t="s">
        <v>242</v>
      </c>
      <c r="N614" t="s">
        <v>1124</v>
      </c>
      <c r="O614"/>
      <c r="P614">
        <v>3</v>
      </c>
      <c r="Q614" t="s">
        <v>1125</v>
      </c>
    </row>
    <row r="615" spans="7:17" hidden="1" x14ac:dyDescent="0.35">
      <c r="G615" t="s">
        <v>1733</v>
      </c>
      <c r="H615" t="s">
        <v>599</v>
      </c>
      <c r="I615" t="s">
        <v>600</v>
      </c>
      <c r="J615" t="s">
        <v>23</v>
      </c>
      <c r="K615" t="s">
        <v>242</v>
      </c>
      <c r="L615">
        <v>0</v>
      </c>
      <c r="M615" t="s">
        <v>242</v>
      </c>
      <c r="N615" t="s">
        <v>1124</v>
      </c>
      <c r="O615"/>
      <c r="P615">
        <v>0</v>
      </c>
      <c r="Q615" t="s">
        <v>1128</v>
      </c>
    </row>
    <row r="616" spans="7:17" hidden="1" x14ac:dyDescent="0.35">
      <c r="G616" t="s">
        <v>1734</v>
      </c>
      <c r="H616" t="s">
        <v>601</v>
      </c>
      <c r="I616" t="s">
        <v>602</v>
      </c>
      <c r="J616" t="s">
        <v>23</v>
      </c>
      <c r="K616" t="s">
        <v>242</v>
      </c>
      <c r="L616">
        <v>1</v>
      </c>
      <c r="M616" t="s">
        <v>242</v>
      </c>
      <c r="N616" t="s">
        <v>1124</v>
      </c>
      <c r="O616"/>
      <c r="P616">
        <v>1</v>
      </c>
      <c r="Q616" t="s">
        <v>1125</v>
      </c>
    </row>
    <row r="617" spans="7:17" hidden="1" x14ac:dyDescent="0.35">
      <c r="G617" t="s">
        <v>1735</v>
      </c>
      <c r="H617" t="s">
        <v>974</v>
      </c>
      <c r="I617" t="s">
        <v>603</v>
      </c>
      <c r="J617" t="s">
        <v>23</v>
      </c>
      <c r="K617" t="s">
        <v>242</v>
      </c>
      <c r="L617">
        <v>1</v>
      </c>
      <c r="M617" t="s">
        <v>242</v>
      </c>
      <c r="N617" t="s">
        <v>1124</v>
      </c>
      <c r="O617"/>
      <c r="P617">
        <v>1</v>
      </c>
      <c r="Q617" t="s">
        <v>1125</v>
      </c>
    </row>
    <row r="618" spans="7:17" hidden="1" x14ac:dyDescent="0.35">
      <c r="G618" t="s">
        <v>1736</v>
      </c>
      <c r="H618" t="s">
        <v>975</v>
      </c>
      <c r="I618" t="s">
        <v>604</v>
      </c>
      <c r="J618" t="s">
        <v>23</v>
      </c>
      <c r="K618" t="s">
        <v>242</v>
      </c>
      <c r="L618">
        <v>2</v>
      </c>
      <c r="M618" t="s">
        <v>242</v>
      </c>
      <c r="N618" t="s">
        <v>1124</v>
      </c>
      <c r="O618"/>
      <c r="P618">
        <v>2</v>
      </c>
      <c r="Q618" t="s">
        <v>1125</v>
      </c>
    </row>
    <row r="619" spans="7:17" hidden="1" x14ac:dyDescent="0.35">
      <c r="G619" t="s">
        <v>1737</v>
      </c>
      <c r="H619" t="s">
        <v>976</v>
      </c>
      <c r="I619" t="s">
        <v>605</v>
      </c>
      <c r="J619" t="s">
        <v>23</v>
      </c>
      <c r="K619" t="s">
        <v>242</v>
      </c>
      <c r="L619">
        <v>20</v>
      </c>
      <c r="M619" t="s">
        <v>242</v>
      </c>
      <c r="N619" t="s">
        <v>1124</v>
      </c>
      <c r="O619"/>
      <c r="P619">
        <v>20</v>
      </c>
      <c r="Q619" t="s">
        <v>1125</v>
      </c>
    </row>
    <row r="620" spans="7:17" hidden="1" x14ac:dyDescent="0.35">
      <c r="G620" t="s">
        <v>1738</v>
      </c>
      <c r="H620" t="s">
        <v>606</v>
      </c>
      <c r="I620" t="s">
        <v>607</v>
      </c>
      <c r="J620" t="s">
        <v>23</v>
      </c>
      <c r="K620" t="s">
        <v>242</v>
      </c>
      <c r="L620">
        <v>0</v>
      </c>
      <c r="M620" t="s">
        <v>242</v>
      </c>
      <c r="N620" t="s">
        <v>1124</v>
      </c>
      <c r="O620"/>
      <c r="P620">
        <v>0</v>
      </c>
      <c r="Q620" t="s">
        <v>1128</v>
      </c>
    </row>
    <row r="621" spans="7:17" hidden="1" x14ac:dyDescent="0.35">
      <c r="G621" t="s">
        <v>1739</v>
      </c>
      <c r="H621" t="s">
        <v>977</v>
      </c>
      <c r="I621" t="s">
        <v>608</v>
      </c>
      <c r="J621" t="s">
        <v>23</v>
      </c>
      <c r="K621" t="s">
        <v>242</v>
      </c>
      <c r="L621">
        <v>2</v>
      </c>
      <c r="M621" t="s">
        <v>242</v>
      </c>
      <c r="N621" t="s">
        <v>1124</v>
      </c>
      <c r="O621"/>
      <c r="P621">
        <v>2</v>
      </c>
      <c r="Q621" t="s">
        <v>1125</v>
      </c>
    </row>
    <row r="622" spans="7:17" hidden="1" x14ac:dyDescent="0.35">
      <c r="G622" t="s">
        <v>1740</v>
      </c>
      <c r="H622" t="s">
        <v>978</v>
      </c>
      <c r="I622" t="s">
        <v>609</v>
      </c>
      <c r="J622" t="s">
        <v>23</v>
      </c>
      <c r="K622" t="s">
        <v>242</v>
      </c>
      <c r="L622">
        <v>500</v>
      </c>
      <c r="M622" t="s">
        <v>242</v>
      </c>
      <c r="N622" t="s">
        <v>1124</v>
      </c>
      <c r="O622"/>
      <c r="P622">
        <v>500</v>
      </c>
      <c r="Q622" t="s">
        <v>1125</v>
      </c>
    </row>
    <row r="623" spans="7:17" hidden="1" x14ac:dyDescent="0.35">
      <c r="G623" t="s">
        <v>1741</v>
      </c>
      <c r="H623" t="s">
        <v>979</v>
      </c>
      <c r="I623" t="s">
        <v>610</v>
      </c>
      <c r="J623" t="s">
        <v>23</v>
      </c>
      <c r="K623" t="s">
        <v>242</v>
      </c>
      <c r="L623">
        <v>0</v>
      </c>
      <c r="M623" t="s">
        <v>242</v>
      </c>
      <c r="N623" t="s">
        <v>1124</v>
      </c>
      <c r="O623"/>
      <c r="P623">
        <v>0</v>
      </c>
      <c r="Q623" t="s">
        <v>1128</v>
      </c>
    </row>
    <row r="624" spans="7:17" hidden="1" x14ac:dyDescent="0.35">
      <c r="G624" t="s">
        <v>1742</v>
      </c>
      <c r="H624" t="s">
        <v>979</v>
      </c>
      <c r="I624" t="s">
        <v>610</v>
      </c>
      <c r="J624" t="s">
        <v>23</v>
      </c>
      <c r="K624" t="s">
        <v>242</v>
      </c>
      <c r="L624">
        <v>11</v>
      </c>
      <c r="M624" t="s">
        <v>242</v>
      </c>
      <c r="N624" t="s">
        <v>1124</v>
      </c>
      <c r="O624"/>
      <c r="P624">
        <v>11</v>
      </c>
      <c r="Q624" t="s">
        <v>1125</v>
      </c>
    </row>
    <row r="625" spans="7:17" hidden="1" x14ac:dyDescent="0.35">
      <c r="G625" t="s">
        <v>1743</v>
      </c>
      <c r="H625" t="s">
        <v>980</v>
      </c>
      <c r="I625" t="s">
        <v>92</v>
      </c>
      <c r="J625" t="s">
        <v>23</v>
      </c>
      <c r="K625" t="s">
        <v>242</v>
      </c>
      <c r="L625">
        <v>39</v>
      </c>
      <c r="M625" t="s">
        <v>242</v>
      </c>
      <c r="N625" t="s">
        <v>1124</v>
      </c>
      <c r="O625"/>
      <c r="P625">
        <v>39</v>
      </c>
      <c r="Q625" t="s">
        <v>1125</v>
      </c>
    </row>
    <row r="626" spans="7:17" hidden="1" x14ac:dyDescent="0.35">
      <c r="G626" t="s">
        <v>1744</v>
      </c>
      <c r="H626" t="s">
        <v>981</v>
      </c>
      <c r="I626" t="s">
        <v>611</v>
      </c>
      <c r="J626" t="s">
        <v>23</v>
      </c>
      <c r="K626" t="s">
        <v>242</v>
      </c>
      <c r="L626">
        <v>26</v>
      </c>
      <c r="M626" t="s">
        <v>242</v>
      </c>
      <c r="N626" t="s">
        <v>1124</v>
      </c>
      <c r="O626"/>
      <c r="P626">
        <v>26</v>
      </c>
      <c r="Q626" t="s">
        <v>1125</v>
      </c>
    </row>
    <row r="627" spans="7:17" hidden="1" x14ac:dyDescent="0.35">
      <c r="G627" t="s">
        <v>1745</v>
      </c>
      <c r="H627" t="s">
        <v>982</v>
      </c>
      <c r="I627" t="s">
        <v>612</v>
      </c>
      <c r="J627" t="s">
        <v>23</v>
      </c>
      <c r="K627" t="s">
        <v>242</v>
      </c>
      <c r="L627">
        <v>25</v>
      </c>
      <c r="M627" t="s">
        <v>242</v>
      </c>
      <c r="N627" t="s">
        <v>1124</v>
      </c>
      <c r="O627"/>
      <c r="P627">
        <v>25</v>
      </c>
      <c r="Q627" t="s">
        <v>1125</v>
      </c>
    </row>
    <row r="628" spans="7:17" hidden="1" x14ac:dyDescent="0.35">
      <c r="G628" t="s">
        <v>1746</v>
      </c>
      <c r="H628" t="s">
        <v>239</v>
      </c>
      <c r="I628" t="s">
        <v>240</v>
      </c>
      <c r="J628" t="s">
        <v>23</v>
      </c>
      <c r="K628" t="s">
        <v>242</v>
      </c>
      <c r="L628">
        <v>8</v>
      </c>
      <c r="M628" t="s">
        <v>242</v>
      </c>
      <c r="N628" t="s">
        <v>1124</v>
      </c>
      <c r="O628"/>
      <c r="P628">
        <v>8</v>
      </c>
      <c r="Q628" t="s">
        <v>1125</v>
      </c>
    </row>
    <row r="629" spans="7:17" hidden="1" x14ac:dyDescent="0.35">
      <c r="G629" t="s">
        <v>1747</v>
      </c>
      <c r="H629" t="s">
        <v>101</v>
      </c>
      <c r="I629" t="s">
        <v>102</v>
      </c>
      <c r="J629" t="s">
        <v>23</v>
      </c>
      <c r="K629" t="s">
        <v>242</v>
      </c>
      <c r="L629">
        <v>90</v>
      </c>
      <c r="M629" t="s">
        <v>242</v>
      </c>
      <c r="N629" t="s">
        <v>1124</v>
      </c>
      <c r="O629"/>
      <c r="P629">
        <v>90</v>
      </c>
      <c r="Q629" t="s">
        <v>1125</v>
      </c>
    </row>
    <row r="630" spans="7:17" hidden="1" x14ac:dyDescent="0.35">
      <c r="G630" t="s">
        <v>1748</v>
      </c>
      <c r="H630" t="s">
        <v>101</v>
      </c>
      <c r="I630" t="s">
        <v>102</v>
      </c>
      <c r="J630" t="s">
        <v>23</v>
      </c>
      <c r="K630" t="s">
        <v>242</v>
      </c>
      <c r="L630">
        <v>0</v>
      </c>
      <c r="M630" t="s">
        <v>242</v>
      </c>
      <c r="N630" t="s">
        <v>1124</v>
      </c>
      <c r="O630"/>
      <c r="P630">
        <v>0</v>
      </c>
      <c r="Q630" t="s">
        <v>1128</v>
      </c>
    </row>
    <row r="631" spans="7:17" hidden="1" x14ac:dyDescent="0.35">
      <c r="G631" t="s">
        <v>1749</v>
      </c>
      <c r="H631" t="s">
        <v>983</v>
      </c>
      <c r="I631" t="s">
        <v>93</v>
      </c>
      <c r="J631" t="s">
        <v>23</v>
      </c>
      <c r="K631" t="s">
        <v>242</v>
      </c>
      <c r="L631">
        <v>91</v>
      </c>
      <c r="M631" t="s">
        <v>242</v>
      </c>
      <c r="N631" t="s">
        <v>1124</v>
      </c>
      <c r="O631"/>
      <c r="P631">
        <v>91</v>
      </c>
      <c r="Q631" t="s">
        <v>1125</v>
      </c>
    </row>
    <row r="632" spans="7:17" hidden="1" x14ac:dyDescent="0.35">
      <c r="G632" t="s">
        <v>1750</v>
      </c>
      <c r="H632" t="s">
        <v>99</v>
      </c>
      <c r="I632" t="s">
        <v>100</v>
      </c>
      <c r="J632" t="s">
        <v>23</v>
      </c>
      <c r="K632" t="s">
        <v>242</v>
      </c>
      <c r="L632">
        <v>24</v>
      </c>
      <c r="M632" t="s">
        <v>242</v>
      </c>
      <c r="N632" t="s">
        <v>1124</v>
      </c>
      <c r="O632"/>
      <c r="P632">
        <v>24</v>
      </c>
      <c r="Q632" t="s">
        <v>1125</v>
      </c>
    </row>
    <row r="633" spans="7:17" hidden="1" x14ac:dyDescent="0.35">
      <c r="G633" t="s">
        <v>1751</v>
      </c>
      <c r="H633" t="s">
        <v>984</v>
      </c>
      <c r="I633" t="s">
        <v>613</v>
      </c>
      <c r="J633" t="s">
        <v>23</v>
      </c>
      <c r="K633" t="s">
        <v>242</v>
      </c>
      <c r="L633">
        <v>1</v>
      </c>
      <c r="M633" t="s">
        <v>242</v>
      </c>
      <c r="N633" t="s">
        <v>1124</v>
      </c>
      <c r="O633"/>
      <c r="P633">
        <v>1</v>
      </c>
      <c r="Q633" t="s">
        <v>1125</v>
      </c>
    </row>
    <row r="634" spans="7:17" hidden="1" x14ac:dyDescent="0.35">
      <c r="G634" t="s">
        <v>1752</v>
      </c>
      <c r="H634" t="s">
        <v>985</v>
      </c>
      <c r="I634" t="s">
        <v>614</v>
      </c>
      <c r="J634" t="s">
        <v>23</v>
      </c>
      <c r="K634" t="s">
        <v>242</v>
      </c>
      <c r="L634">
        <v>1</v>
      </c>
      <c r="M634" t="s">
        <v>242</v>
      </c>
      <c r="N634" t="s">
        <v>1124</v>
      </c>
      <c r="O634"/>
      <c r="P634">
        <v>1</v>
      </c>
      <c r="Q634" t="s">
        <v>1125</v>
      </c>
    </row>
    <row r="635" spans="7:17" hidden="1" x14ac:dyDescent="0.35">
      <c r="G635" t="s">
        <v>1753</v>
      </c>
      <c r="H635" t="s">
        <v>986</v>
      </c>
      <c r="I635" t="s">
        <v>615</v>
      </c>
      <c r="J635" t="s">
        <v>23</v>
      </c>
      <c r="K635" t="s">
        <v>242</v>
      </c>
      <c r="L635">
        <v>250</v>
      </c>
      <c r="M635" t="s">
        <v>242</v>
      </c>
      <c r="N635" t="s">
        <v>1124</v>
      </c>
      <c r="O635"/>
      <c r="P635">
        <v>250</v>
      </c>
      <c r="Q635" t="s">
        <v>1125</v>
      </c>
    </row>
    <row r="636" spans="7:17" hidden="1" x14ac:dyDescent="0.35">
      <c r="G636" t="s">
        <v>1754</v>
      </c>
      <c r="H636" t="s">
        <v>616</v>
      </c>
      <c r="I636" t="s">
        <v>617</v>
      </c>
      <c r="J636" t="s">
        <v>23</v>
      </c>
      <c r="K636" t="s">
        <v>242</v>
      </c>
      <c r="L636">
        <v>61</v>
      </c>
      <c r="M636" t="s">
        <v>242</v>
      </c>
      <c r="N636" t="s">
        <v>1124</v>
      </c>
      <c r="O636"/>
      <c r="P636">
        <v>61</v>
      </c>
      <c r="Q636" t="s">
        <v>1125</v>
      </c>
    </row>
    <row r="637" spans="7:17" hidden="1" x14ac:dyDescent="0.35">
      <c r="G637" t="s">
        <v>1755</v>
      </c>
      <c r="H637" t="s">
        <v>805</v>
      </c>
      <c r="I637" t="s">
        <v>618</v>
      </c>
      <c r="J637" t="s">
        <v>23</v>
      </c>
      <c r="K637" t="s">
        <v>242</v>
      </c>
      <c r="L637">
        <v>3</v>
      </c>
      <c r="M637" t="s">
        <v>242</v>
      </c>
      <c r="N637" t="s">
        <v>1124</v>
      </c>
      <c r="O637"/>
      <c r="P637">
        <v>3</v>
      </c>
      <c r="Q637" t="s">
        <v>1125</v>
      </c>
    </row>
    <row r="638" spans="7:17" hidden="1" x14ac:dyDescent="0.35">
      <c r="G638" t="s">
        <v>1756</v>
      </c>
      <c r="H638" t="s">
        <v>805</v>
      </c>
      <c r="I638" t="s">
        <v>618</v>
      </c>
      <c r="J638" t="s">
        <v>23</v>
      </c>
      <c r="K638" t="s">
        <v>242</v>
      </c>
      <c r="L638">
        <v>0</v>
      </c>
      <c r="M638" t="s">
        <v>242</v>
      </c>
      <c r="N638" t="s">
        <v>1124</v>
      </c>
      <c r="O638"/>
      <c r="P638">
        <v>0</v>
      </c>
      <c r="Q638" t="s">
        <v>1128</v>
      </c>
    </row>
    <row r="639" spans="7:17" hidden="1" x14ac:dyDescent="0.35">
      <c r="G639" t="s">
        <v>1757</v>
      </c>
      <c r="H639" t="s">
        <v>987</v>
      </c>
      <c r="I639" t="s">
        <v>619</v>
      </c>
      <c r="J639" t="s">
        <v>23</v>
      </c>
      <c r="K639" t="s">
        <v>242</v>
      </c>
      <c r="L639">
        <v>500</v>
      </c>
      <c r="M639" t="s">
        <v>242</v>
      </c>
      <c r="N639" t="s">
        <v>1124</v>
      </c>
      <c r="O639"/>
      <c r="P639">
        <v>500</v>
      </c>
      <c r="Q639" t="s">
        <v>1125</v>
      </c>
    </row>
    <row r="640" spans="7:17" hidden="1" x14ac:dyDescent="0.35">
      <c r="G640" t="s">
        <v>1758</v>
      </c>
      <c r="H640" t="s">
        <v>988</v>
      </c>
      <c r="I640" t="s">
        <v>20</v>
      </c>
      <c r="J640" t="s">
        <v>23</v>
      </c>
      <c r="K640" t="s">
        <v>242</v>
      </c>
      <c r="L640">
        <v>20</v>
      </c>
      <c r="M640" t="s">
        <v>242</v>
      </c>
      <c r="N640" t="s">
        <v>1124</v>
      </c>
      <c r="O640"/>
      <c r="P640">
        <v>20</v>
      </c>
      <c r="Q640" t="s">
        <v>1125</v>
      </c>
    </row>
    <row r="641" spans="7:17" hidden="1" x14ac:dyDescent="0.35">
      <c r="G641" t="s">
        <v>1759</v>
      </c>
      <c r="H641" t="s">
        <v>788</v>
      </c>
      <c r="I641" t="s">
        <v>620</v>
      </c>
      <c r="J641" t="s">
        <v>23</v>
      </c>
      <c r="K641" t="s">
        <v>242</v>
      </c>
      <c r="L641">
        <v>10</v>
      </c>
      <c r="M641" t="s">
        <v>242</v>
      </c>
      <c r="N641" t="s">
        <v>1124</v>
      </c>
      <c r="O641"/>
      <c r="P641">
        <v>10</v>
      </c>
      <c r="Q641" t="s">
        <v>1125</v>
      </c>
    </row>
    <row r="642" spans="7:17" hidden="1" x14ac:dyDescent="0.35">
      <c r="G642" t="s">
        <v>1760</v>
      </c>
      <c r="H642" t="s">
        <v>788</v>
      </c>
      <c r="I642" t="s">
        <v>620</v>
      </c>
      <c r="J642" t="s">
        <v>23</v>
      </c>
      <c r="K642" t="s">
        <v>242</v>
      </c>
      <c r="L642">
        <v>0</v>
      </c>
      <c r="M642" t="s">
        <v>242</v>
      </c>
      <c r="N642" t="s">
        <v>1124</v>
      </c>
      <c r="O642"/>
      <c r="P642">
        <v>0</v>
      </c>
      <c r="Q642" t="s">
        <v>1128</v>
      </c>
    </row>
    <row r="643" spans="7:17" hidden="1" x14ac:dyDescent="0.35">
      <c r="G643" t="s">
        <v>1761</v>
      </c>
      <c r="H643" t="s">
        <v>788</v>
      </c>
      <c r="I643" t="s">
        <v>621</v>
      </c>
      <c r="J643" t="s">
        <v>23</v>
      </c>
      <c r="K643" t="s">
        <v>242</v>
      </c>
      <c r="L643">
        <v>4</v>
      </c>
      <c r="M643" t="s">
        <v>242</v>
      </c>
      <c r="N643" t="s">
        <v>1124</v>
      </c>
      <c r="O643"/>
      <c r="P643">
        <v>4</v>
      </c>
      <c r="Q643" t="s">
        <v>1125</v>
      </c>
    </row>
    <row r="644" spans="7:17" hidden="1" x14ac:dyDescent="0.35">
      <c r="G644" t="s">
        <v>1762</v>
      </c>
      <c r="H644" t="s">
        <v>989</v>
      </c>
      <c r="I644" t="s">
        <v>622</v>
      </c>
      <c r="J644" t="s">
        <v>23</v>
      </c>
      <c r="K644" t="s">
        <v>242</v>
      </c>
      <c r="L644">
        <v>1</v>
      </c>
      <c r="M644" t="s">
        <v>242</v>
      </c>
      <c r="N644" t="s">
        <v>1124</v>
      </c>
      <c r="O644"/>
      <c r="P644">
        <v>1</v>
      </c>
      <c r="Q644" t="s">
        <v>1125</v>
      </c>
    </row>
    <row r="645" spans="7:17" hidden="1" x14ac:dyDescent="0.35">
      <c r="G645" t="s">
        <v>1763</v>
      </c>
      <c r="H645" t="s">
        <v>990</v>
      </c>
      <c r="I645" t="s">
        <v>623</v>
      </c>
      <c r="J645" t="s">
        <v>23</v>
      </c>
      <c r="K645" t="s">
        <v>242</v>
      </c>
      <c r="L645">
        <v>1</v>
      </c>
      <c r="M645" t="s">
        <v>242</v>
      </c>
      <c r="N645" t="s">
        <v>1124</v>
      </c>
      <c r="O645"/>
      <c r="P645">
        <v>1</v>
      </c>
      <c r="Q645" t="s">
        <v>1125</v>
      </c>
    </row>
    <row r="646" spans="7:17" hidden="1" x14ac:dyDescent="0.35">
      <c r="G646" t="s">
        <v>1764</v>
      </c>
      <c r="H646" t="s">
        <v>991</v>
      </c>
      <c r="I646" t="s">
        <v>624</v>
      </c>
      <c r="J646" t="s">
        <v>23</v>
      </c>
      <c r="K646" t="s">
        <v>242</v>
      </c>
      <c r="L646">
        <v>2</v>
      </c>
      <c r="M646" t="s">
        <v>242</v>
      </c>
      <c r="N646" t="s">
        <v>1124</v>
      </c>
      <c r="O646"/>
      <c r="P646">
        <v>2</v>
      </c>
      <c r="Q646" t="s">
        <v>1125</v>
      </c>
    </row>
    <row r="647" spans="7:17" hidden="1" x14ac:dyDescent="0.35">
      <c r="G647" t="s">
        <v>1765</v>
      </c>
      <c r="H647" t="s">
        <v>992</v>
      </c>
      <c r="I647" t="s">
        <v>625</v>
      </c>
      <c r="J647" t="s">
        <v>23</v>
      </c>
      <c r="K647" t="s">
        <v>242</v>
      </c>
      <c r="L647">
        <v>1</v>
      </c>
      <c r="M647" t="s">
        <v>242</v>
      </c>
      <c r="N647" t="s">
        <v>1124</v>
      </c>
      <c r="O647"/>
      <c r="P647">
        <v>1</v>
      </c>
      <c r="Q647" t="s">
        <v>1125</v>
      </c>
    </row>
    <row r="648" spans="7:17" hidden="1" x14ac:dyDescent="0.35">
      <c r="G648" t="s">
        <v>1766</v>
      </c>
      <c r="H648" t="s">
        <v>626</v>
      </c>
      <c r="I648" t="s">
        <v>627</v>
      </c>
      <c r="J648" t="s">
        <v>23</v>
      </c>
      <c r="K648" t="s">
        <v>242</v>
      </c>
      <c r="L648">
        <v>7</v>
      </c>
      <c r="M648" t="s">
        <v>242</v>
      </c>
      <c r="N648" t="s">
        <v>1124</v>
      </c>
      <c r="O648"/>
      <c r="P648">
        <v>7</v>
      </c>
      <c r="Q648" t="s">
        <v>1125</v>
      </c>
    </row>
    <row r="649" spans="7:17" hidden="1" x14ac:dyDescent="0.35">
      <c r="G649" t="s">
        <v>1767</v>
      </c>
      <c r="H649" t="s">
        <v>626</v>
      </c>
      <c r="I649" t="s">
        <v>627</v>
      </c>
      <c r="J649" t="s">
        <v>23</v>
      </c>
      <c r="K649" t="s">
        <v>242</v>
      </c>
      <c r="L649">
        <v>0</v>
      </c>
      <c r="M649" t="s">
        <v>242</v>
      </c>
      <c r="N649" t="s">
        <v>1124</v>
      </c>
      <c r="O649"/>
      <c r="P649">
        <v>0</v>
      </c>
      <c r="Q649" t="s">
        <v>1128</v>
      </c>
    </row>
    <row r="650" spans="7:17" hidden="1" x14ac:dyDescent="0.35">
      <c r="G650" t="s">
        <v>1768</v>
      </c>
      <c r="H650" t="s">
        <v>993</v>
      </c>
      <c r="I650" t="s">
        <v>628</v>
      </c>
      <c r="J650" t="s">
        <v>23</v>
      </c>
      <c r="K650" t="s">
        <v>242</v>
      </c>
      <c r="L650">
        <v>2</v>
      </c>
      <c r="M650" t="s">
        <v>242</v>
      </c>
      <c r="N650" t="s">
        <v>1124</v>
      </c>
      <c r="O650"/>
      <c r="P650">
        <v>2</v>
      </c>
      <c r="Q650" t="s">
        <v>1125</v>
      </c>
    </row>
    <row r="651" spans="7:17" hidden="1" x14ac:dyDescent="0.35">
      <c r="G651" t="s">
        <v>1769</v>
      </c>
      <c r="H651" t="s">
        <v>994</v>
      </c>
      <c r="I651" t="s">
        <v>629</v>
      </c>
      <c r="J651" t="s">
        <v>23</v>
      </c>
      <c r="K651" t="s">
        <v>242</v>
      </c>
      <c r="L651">
        <v>40</v>
      </c>
      <c r="M651" t="s">
        <v>242</v>
      </c>
      <c r="N651" t="s">
        <v>1124</v>
      </c>
      <c r="O651"/>
      <c r="P651">
        <v>40</v>
      </c>
      <c r="Q651" t="s">
        <v>1125</v>
      </c>
    </row>
    <row r="652" spans="7:17" hidden="1" x14ac:dyDescent="0.35">
      <c r="G652" t="s">
        <v>1770</v>
      </c>
      <c r="H652" t="s">
        <v>995</v>
      </c>
      <c r="I652" t="s">
        <v>630</v>
      </c>
      <c r="J652" t="s">
        <v>23</v>
      </c>
      <c r="K652" t="s">
        <v>242</v>
      </c>
      <c r="L652">
        <v>20</v>
      </c>
      <c r="M652" t="s">
        <v>242</v>
      </c>
      <c r="N652" t="s">
        <v>1124</v>
      </c>
      <c r="O652"/>
      <c r="P652">
        <v>20</v>
      </c>
      <c r="Q652" t="s">
        <v>1125</v>
      </c>
    </row>
    <row r="653" spans="7:17" hidden="1" x14ac:dyDescent="0.35">
      <c r="G653" t="s">
        <v>1771</v>
      </c>
      <c r="H653" t="s">
        <v>996</v>
      </c>
      <c r="I653" t="s">
        <v>631</v>
      </c>
      <c r="J653" t="s">
        <v>23</v>
      </c>
      <c r="K653" t="s">
        <v>242</v>
      </c>
      <c r="L653">
        <v>16</v>
      </c>
      <c r="M653" t="s">
        <v>242</v>
      </c>
      <c r="N653" t="s">
        <v>1124</v>
      </c>
      <c r="O653"/>
      <c r="P653">
        <v>16</v>
      </c>
      <c r="Q653" t="s">
        <v>1125</v>
      </c>
    </row>
    <row r="654" spans="7:17" hidden="1" x14ac:dyDescent="0.35">
      <c r="G654" t="s">
        <v>1772</v>
      </c>
      <c r="H654" t="s">
        <v>997</v>
      </c>
      <c r="I654" t="s">
        <v>632</v>
      </c>
      <c r="J654" t="s">
        <v>23</v>
      </c>
      <c r="K654" t="s">
        <v>242</v>
      </c>
      <c r="L654">
        <v>2</v>
      </c>
      <c r="M654" t="s">
        <v>242</v>
      </c>
      <c r="N654" t="s">
        <v>1124</v>
      </c>
      <c r="O654"/>
      <c r="P654">
        <v>2</v>
      </c>
      <c r="Q654" t="s">
        <v>1125</v>
      </c>
    </row>
    <row r="655" spans="7:17" hidden="1" x14ac:dyDescent="0.35">
      <c r="G655" t="s">
        <v>1773</v>
      </c>
      <c r="H655" t="s">
        <v>998</v>
      </c>
      <c r="I655" t="s">
        <v>633</v>
      </c>
      <c r="J655" t="s">
        <v>23</v>
      </c>
      <c r="K655" t="s">
        <v>242</v>
      </c>
      <c r="L655">
        <v>3</v>
      </c>
      <c r="M655" t="s">
        <v>242</v>
      </c>
      <c r="N655" t="s">
        <v>1124</v>
      </c>
      <c r="O655"/>
      <c r="P655">
        <v>3</v>
      </c>
      <c r="Q655" t="s">
        <v>1125</v>
      </c>
    </row>
    <row r="656" spans="7:17" hidden="1" x14ac:dyDescent="0.35">
      <c r="G656" t="s">
        <v>1774</v>
      </c>
      <c r="H656" t="s">
        <v>998</v>
      </c>
      <c r="I656" t="s">
        <v>633</v>
      </c>
      <c r="J656" t="s">
        <v>23</v>
      </c>
      <c r="K656" t="s">
        <v>242</v>
      </c>
      <c r="L656">
        <v>0</v>
      </c>
      <c r="M656" t="s">
        <v>242</v>
      </c>
      <c r="N656" t="s">
        <v>1124</v>
      </c>
      <c r="O656"/>
      <c r="P656">
        <v>0</v>
      </c>
      <c r="Q656" t="s">
        <v>1128</v>
      </c>
    </row>
    <row r="657" spans="7:17" hidden="1" x14ac:dyDescent="0.35">
      <c r="G657" t="s">
        <v>1775</v>
      </c>
      <c r="H657" t="s">
        <v>950</v>
      </c>
      <c r="I657" t="s">
        <v>634</v>
      </c>
      <c r="J657" t="s">
        <v>23</v>
      </c>
      <c r="K657" t="s">
        <v>242</v>
      </c>
      <c r="L657">
        <v>4</v>
      </c>
      <c r="M657" t="s">
        <v>242</v>
      </c>
      <c r="N657" t="s">
        <v>1124</v>
      </c>
      <c r="O657"/>
      <c r="P657">
        <v>4</v>
      </c>
      <c r="Q657" t="s">
        <v>1125</v>
      </c>
    </row>
    <row r="658" spans="7:17" hidden="1" x14ac:dyDescent="0.35">
      <c r="G658" t="s">
        <v>1776</v>
      </c>
      <c r="H658" t="s">
        <v>950</v>
      </c>
      <c r="I658" t="s">
        <v>635</v>
      </c>
      <c r="J658" t="s">
        <v>23</v>
      </c>
      <c r="K658" t="s">
        <v>242</v>
      </c>
      <c r="L658">
        <v>64</v>
      </c>
      <c r="M658" t="s">
        <v>242</v>
      </c>
      <c r="N658" t="s">
        <v>1124</v>
      </c>
      <c r="O658"/>
      <c r="P658">
        <v>64</v>
      </c>
      <c r="Q658" t="s">
        <v>1125</v>
      </c>
    </row>
    <row r="659" spans="7:17" hidden="1" x14ac:dyDescent="0.35">
      <c r="G659" t="s">
        <v>1777</v>
      </c>
      <c r="H659" t="s">
        <v>950</v>
      </c>
      <c r="I659" t="s">
        <v>636</v>
      </c>
      <c r="J659" t="s">
        <v>23</v>
      </c>
      <c r="K659" t="s">
        <v>242</v>
      </c>
      <c r="L659">
        <v>8</v>
      </c>
      <c r="M659" t="s">
        <v>242</v>
      </c>
      <c r="N659" t="s">
        <v>1124</v>
      </c>
      <c r="O659"/>
      <c r="P659">
        <v>8</v>
      </c>
      <c r="Q659" t="s">
        <v>1125</v>
      </c>
    </row>
    <row r="660" spans="7:17" hidden="1" x14ac:dyDescent="0.35">
      <c r="G660" t="s">
        <v>1778</v>
      </c>
      <c r="H660" t="s">
        <v>999</v>
      </c>
      <c r="I660" t="s">
        <v>637</v>
      </c>
      <c r="J660" t="s">
        <v>23</v>
      </c>
      <c r="K660" t="s">
        <v>242</v>
      </c>
      <c r="L660">
        <v>5</v>
      </c>
      <c r="M660" t="s">
        <v>242</v>
      </c>
      <c r="N660" t="s">
        <v>1124</v>
      </c>
      <c r="O660"/>
      <c r="P660">
        <v>5</v>
      </c>
      <c r="Q660" t="s">
        <v>1125</v>
      </c>
    </row>
    <row r="661" spans="7:17" hidden="1" x14ac:dyDescent="0.35">
      <c r="G661" t="s">
        <v>1779</v>
      </c>
      <c r="H661" t="s">
        <v>1000</v>
      </c>
      <c r="I661" t="s">
        <v>638</v>
      </c>
      <c r="J661" t="s">
        <v>23</v>
      </c>
      <c r="K661" t="s">
        <v>242</v>
      </c>
      <c r="L661">
        <v>1</v>
      </c>
      <c r="M661" t="s">
        <v>242</v>
      </c>
      <c r="N661" t="s">
        <v>1124</v>
      </c>
      <c r="O661"/>
      <c r="P661">
        <v>1</v>
      </c>
      <c r="Q661" t="s">
        <v>1125</v>
      </c>
    </row>
    <row r="662" spans="7:17" hidden="1" x14ac:dyDescent="0.35">
      <c r="G662" t="s">
        <v>1780</v>
      </c>
      <c r="H662" t="s">
        <v>1001</v>
      </c>
      <c r="I662" t="s">
        <v>639</v>
      </c>
      <c r="J662" t="s">
        <v>23</v>
      </c>
      <c r="K662" t="s">
        <v>242</v>
      </c>
      <c r="L662">
        <v>6</v>
      </c>
      <c r="M662" t="s">
        <v>242</v>
      </c>
      <c r="N662" t="s">
        <v>1124</v>
      </c>
      <c r="O662"/>
      <c r="P662">
        <v>6</v>
      </c>
      <c r="Q662" t="s">
        <v>1125</v>
      </c>
    </row>
    <row r="663" spans="7:17" hidden="1" x14ac:dyDescent="0.35">
      <c r="G663" t="s">
        <v>1781</v>
      </c>
      <c r="H663" t="s">
        <v>1002</v>
      </c>
      <c r="I663" t="s">
        <v>640</v>
      </c>
      <c r="J663" t="s">
        <v>23</v>
      </c>
      <c r="K663" t="s">
        <v>242</v>
      </c>
      <c r="L663">
        <v>10</v>
      </c>
      <c r="M663" t="s">
        <v>242</v>
      </c>
      <c r="N663" t="s">
        <v>1124</v>
      </c>
      <c r="O663"/>
      <c r="P663">
        <v>10</v>
      </c>
      <c r="Q663" t="s">
        <v>1125</v>
      </c>
    </row>
    <row r="664" spans="7:17" hidden="1" x14ac:dyDescent="0.35">
      <c r="G664" t="s">
        <v>1782</v>
      </c>
      <c r="H664" t="s">
        <v>950</v>
      </c>
      <c r="I664" t="s">
        <v>641</v>
      </c>
      <c r="J664" t="s">
        <v>23</v>
      </c>
      <c r="K664" t="s">
        <v>242</v>
      </c>
      <c r="L664">
        <v>2</v>
      </c>
      <c r="M664" t="s">
        <v>242</v>
      </c>
      <c r="N664" t="s">
        <v>1124</v>
      </c>
      <c r="O664"/>
      <c r="P664">
        <v>2</v>
      </c>
      <c r="Q664" t="s">
        <v>1125</v>
      </c>
    </row>
    <row r="665" spans="7:17" hidden="1" x14ac:dyDescent="0.35">
      <c r="G665" t="s">
        <v>1783</v>
      </c>
      <c r="H665" t="s">
        <v>642</v>
      </c>
      <c r="I665" t="s">
        <v>643</v>
      </c>
      <c r="J665" t="s">
        <v>23</v>
      </c>
      <c r="K665" t="s">
        <v>242</v>
      </c>
      <c r="L665">
        <v>8</v>
      </c>
      <c r="M665" t="s">
        <v>242</v>
      </c>
      <c r="N665" t="s">
        <v>1124</v>
      </c>
      <c r="O665"/>
      <c r="P665">
        <v>8</v>
      </c>
      <c r="Q665" t="s">
        <v>1125</v>
      </c>
    </row>
    <row r="666" spans="7:17" hidden="1" x14ac:dyDescent="0.35">
      <c r="G666" t="s">
        <v>1784</v>
      </c>
      <c r="H666" t="s">
        <v>644</v>
      </c>
      <c r="I666" t="s">
        <v>189</v>
      </c>
      <c r="J666" t="s">
        <v>23</v>
      </c>
      <c r="K666" t="s">
        <v>242</v>
      </c>
      <c r="L666">
        <v>0</v>
      </c>
      <c r="M666" t="s">
        <v>242</v>
      </c>
      <c r="N666" t="s">
        <v>1124</v>
      </c>
      <c r="O666"/>
      <c r="P666">
        <v>0</v>
      </c>
      <c r="Q666" t="s">
        <v>1128</v>
      </c>
    </row>
    <row r="667" spans="7:17" hidden="1" x14ac:dyDescent="0.35">
      <c r="G667" t="s">
        <v>1785</v>
      </c>
      <c r="H667" t="s">
        <v>1003</v>
      </c>
      <c r="I667" t="s">
        <v>645</v>
      </c>
      <c r="J667" t="s">
        <v>23</v>
      </c>
      <c r="K667" t="s">
        <v>242</v>
      </c>
      <c r="L667">
        <v>47</v>
      </c>
      <c r="M667" t="s">
        <v>242</v>
      </c>
      <c r="N667" t="s">
        <v>1124</v>
      </c>
      <c r="O667"/>
      <c r="P667">
        <v>47</v>
      </c>
      <c r="Q667" t="s">
        <v>1125</v>
      </c>
    </row>
    <row r="668" spans="7:17" hidden="1" x14ac:dyDescent="0.35">
      <c r="G668" t="s">
        <v>1786</v>
      </c>
      <c r="H668" t="s">
        <v>646</v>
      </c>
      <c r="I668" t="s">
        <v>647</v>
      </c>
      <c r="J668" t="s">
        <v>23</v>
      </c>
      <c r="K668" t="s">
        <v>242</v>
      </c>
      <c r="L668">
        <v>8</v>
      </c>
      <c r="M668" t="s">
        <v>242</v>
      </c>
      <c r="N668" t="s">
        <v>1124</v>
      </c>
      <c r="O668"/>
      <c r="P668">
        <v>8</v>
      </c>
      <c r="Q668" t="s">
        <v>1125</v>
      </c>
    </row>
    <row r="669" spans="7:17" hidden="1" x14ac:dyDescent="0.35">
      <c r="G669" t="s">
        <v>1787</v>
      </c>
      <c r="H669" t="s">
        <v>646</v>
      </c>
      <c r="I669" t="s">
        <v>647</v>
      </c>
      <c r="J669" t="s">
        <v>23</v>
      </c>
      <c r="K669" t="s">
        <v>242</v>
      </c>
      <c r="L669">
        <v>0</v>
      </c>
      <c r="M669" t="s">
        <v>242</v>
      </c>
      <c r="N669" t="s">
        <v>1124</v>
      </c>
      <c r="O669"/>
      <c r="P669">
        <v>0</v>
      </c>
      <c r="Q669" t="s">
        <v>1128</v>
      </c>
    </row>
    <row r="670" spans="7:17" hidden="1" x14ac:dyDescent="0.35">
      <c r="G670" t="s">
        <v>1788</v>
      </c>
      <c r="H670" t="s">
        <v>1004</v>
      </c>
      <c r="I670" t="s">
        <v>648</v>
      </c>
      <c r="J670" t="s">
        <v>23</v>
      </c>
      <c r="K670" t="s">
        <v>242</v>
      </c>
      <c r="L670">
        <v>1</v>
      </c>
      <c r="M670" t="s">
        <v>242</v>
      </c>
      <c r="N670" t="s">
        <v>1124</v>
      </c>
      <c r="O670"/>
      <c r="P670">
        <v>1</v>
      </c>
      <c r="Q670" t="s">
        <v>1125</v>
      </c>
    </row>
    <row r="671" spans="7:17" hidden="1" x14ac:dyDescent="0.35">
      <c r="G671" t="s">
        <v>1789</v>
      </c>
      <c r="H671" t="s">
        <v>788</v>
      </c>
      <c r="I671" t="s">
        <v>649</v>
      </c>
      <c r="J671" t="s">
        <v>23</v>
      </c>
      <c r="K671" t="s">
        <v>242</v>
      </c>
      <c r="L671">
        <v>17</v>
      </c>
      <c r="M671" t="s">
        <v>242</v>
      </c>
      <c r="N671" t="s">
        <v>1124</v>
      </c>
      <c r="O671"/>
      <c r="P671">
        <v>17</v>
      </c>
      <c r="Q671" t="s">
        <v>1125</v>
      </c>
    </row>
    <row r="672" spans="7:17" hidden="1" x14ac:dyDescent="0.35">
      <c r="G672" t="s">
        <v>1790</v>
      </c>
      <c r="H672" t="s">
        <v>788</v>
      </c>
      <c r="I672" t="s">
        <v>649</v>
      </c>
      <c r="J672" t="s">
        <v>23</v>
      </c>
      <c r="K672" t="s">
        <v>242</v>
      </c>
      <c r="L672">
        <v>0</v>
      </c>
      <c r="M672" t="s">
        <v>242</v>
      </c>
      <c r="N672" t="s">
        <v>1124</v>
      </c>
      <c r="O672"/>
      <c r="P672">
        <v>0</v>
      </c>
      <c r="Q672" t="s">
        <v>1128</v>
      </c>
    </row>
    <row r="673" spans="7:17" hidden="1" x14ac:dyDescent="0.35">
      <c r="G673" t="s">
        <v>1791</v>
      </c>
      <c r="H673" t="s">
        <v>1005</v>
      </c>
      <c r="I673" t="s">
        <v>650</v>
      </c>
      <c r="J673" t="s">
        <v>23</v>
      </c>
      <c r="K673" t="s">
        <v>242</v>
      </c>
      <c r="L673">
        <v>5</v>
      </c>
      <c r="M673" t="s">
        <v>242</v>
      </c>
      <c r="N673" t="s">
        <v>1124</v>
      </c>
      <c r="O673"/>
      <c r="P673">
        <v>5</v>
      </c>
      <c r="Q673" t="s">
        <v>1125</v>
      </c>
    </row>
    <row r="674" spans="7:17" hidden="1" x14ac:dyDescent="0.35">
      <c r="G674" t="s">
        <v>1792</v>
      </c>
      <c r="H674" t="s">
        <v>1006</v>
      </c>
      <c r="I674" t="s">
        <v>651</v>
      </c>
      <c r="J674" t="s">
        <v>23</v>
      </c>
      <c r="K674" t="s">
        <v>242</v>
      </c>
      <c r="L674">
        <v>4</v>
      </c>
      <c r="M674" t="s">
        <v>242</v>
      </c>
      <c r="N674" t="s">
        <v>1124</v>
      </c>
      <c r="O674"/>
      <c r="P674">
        <v>4</v>
      </c>
      <c r="Q674" t="s">
        <v>1125</v>
      </c>
    </row>
    <row r="675" spans="7:17" hidden="1" x14ac:dyDescent="0.35">
      <c r="G675" t="s">
        <v>1793</v>
      </c>
      <c r="H675" t="s">
        <v>1007</v>
      </c>
      <c r="I675" t="s">
        <v>652</v>
      </c>
      <c r="J675" t="s">
        <v>23</v>
      </c>
      <c r="K675" t="s">
        <v>242</v>
      </c>
      <c r="L675">
        <v>1</v>
      </c>
      <c r="M675" t="s">
        <v>242</v>
      </c>
      <c r="N675" t="s">
        <v>1124</v>
      </c>
      <c r="O675"/>
      <c r="P675">
        <v>1</v>
      </c>
      <c r="Q675" t="s">
        <v>1125</v>
      </c>
    </row>
    <row r="676" spans="7:17" hidden="1" x14ac:dyDescent="0.35">
      <c r="G676" t="s">
        <v>1794</v>
      </c>
      <c r="H676" t="s">
        <v>1008</v>
      </c>
      <c r="I676" t="s">
        <v>653</v>
      </c>
      <c r="J676" t="s">
        <v>23</v>
      </c>
      <c r="K676" t="s">
        <v>242</v>
      </c>
      <c r="L676">
        <v>6</v>
      </c>
      <c r="M676" t="s">
        <v>242</v>
      </c>
      <c r="N676" t="s">
        <v>1124</v>
      </c>
      <c r="O676"/>
      <c r="P676">
        <v>6</v>
      </c>
      <c r="Q676" t="s">
        <v>1125</v>
      </c>
    </row>
    <row r="677" spans="7:17" hidden="1" x14ac:dyDescent="0.35">
      <c r="G677" t="s">
        <v>1795</v>
      </c>
      <c r="H677" t="s">
        <v>654</v>
      </c>
      <c r="I677" t="s">
        <v>655</v>
      </c>
      <c r="J677" t="s">
        <v>23</v>
      </c>
      <c r="K677" t="s">
        <v>242</v>
      </c>
      <c r="L677">
        <v>0</v>
      </c>
      <c r="M677" t="s">
        <v>242</v>
      </c>
      <c r="N677" t="s">
        <v>1124</v>
      </c>
      <c r="O677"/>
      <c r="P677">
        <v>0</v>
      </c>
      <c r="Q677" t="s">
        <v>1128</v>
      </c>
    </row>
    <row r="678" spans="7:17" hidden="1" x14ac:dyDescent="0.35">
      <c r="G678" t="s">
        <v>1796</v>
      </c>
      <c r="H678" t="s">
        <v>1009</v>
      </c>
      <c r="I678" t="s">
        <v>656</v>
      </c>
      <c r="J678" t="s">
        <v>23</v>
      </c>
      <c r="K678" t="s">
        <v>242</v>
      </c>
      <c r="L678">
        <v>1</v>
      </c>
      <c r="M678" t="s">
        <v>242</v>
      </c>
      <c r="N678" t="s">
        <v>1124</v>
      </c>
      <c r="O678"/>
      <c r="P678">
        <v>1</v>
      </c>
      <c r="Q678" t="s">
        <v>1125</v>
      </c>
    </row>
    <row r="679" spans="7:17" hidden="1" x14ac:dyDescent="0.35">
      <c r="G679" t="s">
        <v>1797</v>
      </c>
      <c r="H679" t="s">
        <v>964</v>
      </c>
      <c r="I679" t="s">
        <v>657</v>
      </c>
      <c r="J679" t="s">
        <v>23</v>
      </c>
      <c r="K679" t="s">
        <v>242</v>
      </c>
      <c r="L679">
        <v>5</v>
      </c>
      <c r="M679" t="s">
        <v>242</v>
      </c>
      <c r="N679" t="s">
        <v>1124</v>
      </c>
      <c r="O679"/>
      <c r="P679">
        <v>5</v>
      </c>
      <c r="Q679" t="s">
        <v>1125</v>
      </c>
    </row>
    <row r="680" spans="7:17" hidden="1" x14ac:dyDescent="0.35">
      <c r="G680" t="s">
        <v>1798</v>
      </c>
      <c r="H680" t="s">
        <v>1009</v>
      </c>
      <c r="I680" t="s">
        <v>658</v>
      </c>
      <c r="J680" t="s">
        <v>23</v>
      </c>
      <c r="K680" t="s">
        <v>242</v>
      </c>
      <c r="L680">
        <v>1</v>
      </c>
      <c r="M680" t="s">
        <v>242</v>
      </c>
      <c r="N680" t="s">
        <v>1124</v>
      </c>
      <c r="O680"/>
      <c r="P680">
        <v>1</v>
      </c>
      <c r="Q680" t="s">
        <v>1125</v>
      </c>
    </row>
    <row r="681" spans="7:17" hidden="1" x14ac:dyDescent="0.35">
      <c r="G681" t="s">
        <v>1799</v>
      </c>
      <c r="H681" t="s">
        <v>1010</v>
      </c>
      <c r="I681" t="s">
        <v>659</v>
      </c>
      <c r="J681" t="s">
        <v>23</v>
      </c>
      <c r="K681" t="s">
        <v>242</v>
      </c>
      <c r="L681">
        <v>59</v>
      </c>
      <c r="M681" t="s">
        <v>242</v>
      </c>
      <c r="N681" t="s">
        <v>1124</v>
      </c>
      <c r="O681"/>
      <c r="P681">
        <v>59</v>
      </c>
      <c r="Q681" t="s">
        <v>1125</v>
      </c>
    </row>
    <row r="682" spans="7:17" hidden="1" x14ac:dyDescent="0.35">
      <c r="G682" t="s">
        <v>1800</v>
      </c>
      <c r="H682" t="s">
        <v>1010</v>
      </c>
      <c r="I682" t="s">
        <v>659</v>
      </c>
      <c r="J682" t="s">
        <v>23</v>
      </c>
      <c r="K682" t="s">
        <v>242</v>
      </c>
      <c r="L682">
        <v>0</v>
      </c>
      <c r="M682" t="s">
        <v>242</v>
      </c>
      <c r="N682" t="s">
        <v>1124</v>
      </c>
      <c r="O682"/>
      <c r="P682">
        <v>0</v>
      </c>
      <c r="Q682" t="s">
        <v>1128</v>
      </c>
    </row>
    <row r="683" spans="7:17" hidden="1" x14ac:dyDescent="0.35">
      <c r="G683" t="s">
        <v>1801</v>
      </c>
      <c r="H683" t="s">
        <v>1011</v>
      </c>
      <c r="I683" t="s">
        <v>660</v>
      </c>
      <c r="J683" t="s">
        <v>23</v>
      </c>
      <c r="K683" t="s">
        <v>242</v>
      </c>
      <c r="L683">
        <v>3</v>
      </c>
      <c r="M683" t="s">
        <v>242</v>
      </c>
      <c r="N683" t="s">
        <v>1124</v>
      </c>
      <c r="O683"/>
      <c r="P683">
        <v>3</v>
      </c>
      <c r="Q683" t="s">
        <v>1125</v>
      </c>
    </row>
    <row r="684" spans="7:17" hidden="1" x14ac:dyDescent="0.35">
      <c r="G684" t="s">
        <v>1802</v>
      </c>
      <c r="H684" t="s">
        <v>1011</v>
      </c>
      <c r="I684" t="s">
        <v>660</v>
      </c>
      <c r="J684" t="s">
        <v>23</v>
      </c>
      <c r="K684" t="s">
        <v>242</v>
      </c>
      <c r="L684">
        <v>0</v>
      </c>
      <c r="M684" t="s">
        <v>242</v>
      </c>
      <c r="N684" t="s">
        <v>1124</v>
      </c>
      <c r="O684"/>
      <c r="P684">
        <v>0</v>
      </c>
      <c r="Q684" t="s">
        <v>1128</v>
      </c>
    </row>
    <row r="685" spans="7:17" hidden="1" x14ac:dyDescent="0.35">
      <c r="G685" t="s">
        <v>1803</v>
      </c>
      <c r="H685" t="s">
        <v>1012</v>
      </c>
      <c r="I685" t="s">
        <v>661</v>
      </c>
      <c r="J685" t="s">
        <v>23</v>
      </c>
      <c r="K685" t="s">
        <v>242</v>
      </c>
      <c r="L685">
        <v>2</v>
      </c>
      <c r="M685" t="s">
        <v>242</v>
      </c>
      <c r="N685" t="s">
        <v>1124</v>
      </c>
      <c r="O685"/>
      <c r="P685">
        <v>2</v>
      </c>
      <c r="Q685" t="s">
        <v>1125</v>
      </c>
    </row>
    <row r="686" spans="7:17" hidden="1" x14ac:dyDescent="0.35">
      <c r="G686" t="s">
        <v>1804</v>
      </c>
      <c r="H686" t="s">
        <v>1013</v>
      </c>
      <c r="I686" t="s">
        <v>662</v>
      </c>
      <c r="J686" t="s">
        <v>23</v>
      </c>
      <c r="K686" t="s">
        <v>242</v>
      </c>
      <c r="L686">
        <v>2</v>
      </c>
      <c r="M686" t="s">
        <v>242</v>
      </c>
      <c r="N686" t="s">
        <v>1124</v>
      </c>
      <c r="O686"/>
      <c r="P686">
        <v>2</v>
      </c>
      <c r="Q686" t="s">
        <v>1125</v>
      </c>
    </row>
    <row r="687" spans="7:17" hidden="1" x14ac:dyDescent="0.35">
      <c r="G687" t="s">
        <v>1805</v>
      </c>
      <c r="H687" t="s">
        <v>965</v>
      </c>
      <c r="I687" t="s">
        <v>663</v>
      </c>
      <c r="J687" t="s">
        <v>23</v>
      </c>
      <c r="K687" t="s">
        <v>242</v>
      </c>
      <c r="L687">
        <v>12</v>
      </c>
      <c r="M687" t="s">
        <v>242</v>
      </c>
      <c r="N687" t="s">
        <v>1124</v>
      </c>
      <c r="O687"/>
      <c r="P687">
        <v>12</v>
      </c>
      <c r="Q687" t="s">
        <v>1125</v>
      </c>
    </row>
    <row r="688" spans="7:17" hidden="1" x14ac:dyDescent="0.35">
      <c r="G688" t="s">
        <v>1806</v>
      </c>
      <c r="H688" t="s">
        <v>1014</v>
      </c>
      <c r="I688" t="s">
        <v>664</v>
      </c>
      <c r="J688" t="s">
        <v>23</v>
      </c>
      <c r="K688" t="s">
        <v>242</v>
      </c>
      <c r="L688">
        <v>1</v>
      </c>
      <c r="M688" t="s">
        <v>242</v>
      </c>
      <c r="N688" t="s">
        <v>1124</v>
      </c>
      <c r="O688"/>
      <c r="P688">
        <v>1</v>
      </c>
      <c r="Q688" t="s">
        <v>1125</v>
      </c>
    </row>
    <row r="689" spans="7:17" hidden="1" x14ac:dyDescent="0.35">
      <c r="G689" t="s">
        <v>1807</v>
      </c>
      <c r="H689" t="s">
        <v>1015</v>
      </c>
      <c r="I689" t="s">
        <v>665</v>
      </c>
      <c r="J689" t="s">
        <v>23</v>
      </c>
      <c r="K689" t="s">
        <v>242</v>
      </c>
      <c r="L689">
        <v>1</v>
      </c>
      <c r="M689" t="s">
        <v>242</v>
      </c>
      <c r="N689" t="s">
        <v>1124</v>
      </c>
      <c r="O689"/>
      <c r="P689">
        <v>1</v>
      </c>
      <c r="Q689" t="s">
        <v>1125</v>
      </c>
    </row>
    <row r="690" spans="7:17" hidden="1" x14ac:dyDescent="0.35">
      <c r="G690" t="s">
        <v>1808</v>
      </c>
      <c r="H690" t="s">
        <v>1016</v>
      </c>
      <c r="I690" t="s">
        <v>666</v>
      </c>
      <c r="J690" t="s">
        <v>23</v>
      </c>
      <c r="K690" t="s">
        <v>242</v>
      </c>
      <c r="L690">
        <v>1</v>
      </c>
      <c r="M690" t="s">
        <v>242</v>
      </c>
      <c r="N690" t="s">
        <v>1124</v>
      </c>
      <c r="O690"/>
      <c r="P690">
        <v>1</v>
      </c>
      <c r="Q690" t="s">
        <v>1125</v>
      </c>
    </row>
    <row r="691" spans="7:17" hidden="1" x14ac:dyDescent="0.35">
      <c r="G691" t="s">
        <v>1809</v>
      </c>
      <c r="H691" t="s">
        <v>855</v>
      </c>
      <c r="I691" t="s">
        <v>667</v>
      </c>
      <c r="J691" t="s">
        <v>23</v>
      </c>
      <c r="K691" t="s">
        <v>242</v>
      </c>
      <c r="L691">
        <v>1</v>
      </c>
      <c r="M691" t="s">
        <v>242</v>
      </c>
      <c r="N691" t="s">
        <v>1124</v>
      </c>
      <c r="O691"/>
      <c r="P691">
        <v>1</v>
      </c>
      <c r="Q691" t="s">
        <v>1125</v>
      </c>
    </row>
    <row r="692" spans="7:17" hidden="1" x14ac:dyDescent="0.35">
      <c r="G692" t="s">
        <v>1810</v>
      </c>
      <c r="H692" t="s">
        <v>668</v>
      </c>
      <c r="I692" t="s">
        <v>669</v>
      </c>
      <c r="J692" t="s">
        <v>23</v>
      </c>
      <c r="K692" t="s">
        <v>242</v>
      </c>
      <c r="L692">
        <v>0</v>
      </c>
      <c r="M692" t="s">
        <v>242</v>
      </c>
      <c r="N692" t="s">
        <v>1124</v>
      </c>
      <c r="O692"/>
      <c r="P692">
        <v>0</v>
      </c>
      <c r="Q692" t="s">
        <v>1128</v>
      </c>
    </row>
    <row r="693" spans="7:17" hidden="1" x14ac:dyDescent="0.35">
      <c r="G693" t="s">
        <v>1811</v>
      </c>
      <c r="H693" t="s">
        <v>1017</v>
      </c>
      <c r="I693" t="s">
        <v>670</v>
      </c>
      <c r="J693" t="s">
        <v>23</v>
      </c>
      <c r="K693" t="s">
        <v>242</v>
      </c>
      <c r="L693">
        <v>2</v>
      </c>
      <c r="M693" t="s">
        <v>242</v>
      </c>
      <c r="N693" t="s">
        <v>1124</v>
      </c>
      <c r="O693"/>
      <c r="P693">
        <v>2</v>
      </c>
      <c r="Q693" t="s">
        <v>1125</v>
      </c>
    </row>
    <row r="694" spans="7:17" hidden="1" x14ac:dyDescent="0.35">
      <c r="G694" t="s">
        <v>1812</v>
      </c>
      <c r="H694" t="s">
        <v>967</v>
      </c>
      <c r="I694" t="s">
        <v>671</v>
      </c>
      <c r="J694" t="s">
        <v>23</v>
      </c>
      <c r="K694" t="s">
        <v>242</v>
      </c>
      <c r="L694">
        <v>1</v>
      </c>
      <c r="M694" t="s">
        <v>242</v>
      </c>
      <c r="N694" t="s">
        <v>1124</v>
      </c>
      <c r="O694"/>
      <c r="P694">
        <v>1</v>
      </c>
      <c r="Q694" t="s">
        <v>1125</v>
      </c>
    </row>
    <row r="695" spans="7:17" hidden="1" x14ac:dyDescent="0.35">
      <c r="G695" t="s">
        <v>1813</v>
      </c>
      <c r="H695" t="s">
        <v>673</v>
      </c>
      <c r="I695" t="s">
        <v>672</v>
      </c>
      <c r="J695" t="s">
        <v>23</v>
      </c>
      <c r="K695" t="s">
        <v>242</v>
      </c>
      <c r="L695">
        <v>1</v>
      </c>
      <c r="M695" t="s">
        <v>242</v>
      </c>
      <c r="N695" t="s">
        <v>1124</v>
      </c>
      <c r="O695"/>
      <c r="P695">
        <v>1</v>
      </c>
      <c r="Q695" t="s">
        <v>1125</v>
      </c>
    </row>
    <row r="696" spans="7:17" hidden="1" x14ac:dyDescent="0.35">
      <c r="G696" t="s">
        <v>1814</v>
      </c>
      <c r="H696" t="s">
        <v>673</v>
      </c>
      <c r="I696" t="s">
        <v>674</v>
      </c>
      <c r="J696" t="s">
        <v>23</v>
      </c>
      <c r="K696" t="s">
        <v>242</v>
      </c>
      <c r="L696">
        <v>1</v>
      </c>
      <c r="M696" t="s">
        <v>242</v>
      </c>
      <c r="N696" t="s">
        <v>1124</v>
      </c>
      <c r="O696"/>
      <c r="P696">
        <v>1</v>
      </c>
      <c r="Q696" t="s">
        <v>1125</v>
      </c>
    </row>
    <row r="697" spans="7:17" hidden="1" x14ac:dyDescent="0.35">
      <c r="G697" t="s">
        <v>1815</v>
      </c>
      <c r="H697" t="s">
        <v>1018</v>
      </c>
      <c r="I697" t="s">
        <v>675</v>
      </c>
      <c r="J697" t="s">
        <v>23</v>
      </c>
      <c r="K697" t="s">
        <v>242</v>
      </c>
      <c r="L697">
        <v>2</v>
      </c>
      <c r="M697" t="s">
        <v>242</v>
      </c>
      <c r="N697" t="s">
        <v>1124</v>
      </c>
      <c r="O697"/>
      <c r="P697">
        <v>2</v>
      </c>
      <c r="Q697" t="s">
        <v>1125</v>
      </c>
    </row>
    <row r="698" spans="7:17" hidden="1" x14ac:dyDescent="0.35">
      <c r="G698" t="s">
        <v>1816</v>
      </c>
      <c r="H698" t="s">
        <v>1019</v>
      </c>
      <c r="I698" t="s">
        <v>676</v>
      </c>
      <c r="J698" t="s">
        <v>23</v>
      </c>
      <c r="K698" t="s">
        <v>242</v>
      </c>
      <c r="L698">
        <v>3</v>
      </c>
      <c r="M698" t="s">
        <v>242</v>
      </c>
      <c r="N698" t="s">
        <v>1124</v>
      </c>
      <c r="O698"/>
      <c r="P698">
        <v>3</v>
      </c>
      <c r="Q698" t="s">
        <v>1125</v>
      </c>
    </row>
    <row r="699" spans="7:17" hidden="1" x14ac:dyDescent="0.35">
      <c r="G699" t="s">
        <v>1817</v>
      </c>
      <c r="H699" t="s">
        <v>677</v>
      </c>
      <c r="I699" t="s">
        <v>678</v>
      </c>
      <c r="J699" t="s">
        <v>23</v>
      </c>
      <c r="K699" t="s">
        <v>242</v>
      </c>
      <c r="L699">
        <v>0</v>
      </c>
      <c r="M699" t="s">
        <v>242</v>
      </c>
      <c r="N699" t="s">
        <v>1124</v>
      </c>
      <c r="O699"/>
      <c r="P699">
        <v>0</v>
      </c>
      <c r="Q699" t="s">
        <v>1128</v>
      </c>
    </row>
    <row r="700" spans="7:17" hidden="1" x14ac:dyDescent="0.35">
      <c r="G700" t="s">
        <v>1818</v>
      </c>
      <c r="H700" t="s">
        <v>679</v>
      </c>
      <c r="I700" t="s">
        <v>680</v>
      </c>
      <c r="J700" t="s">
        <v>23</v>
      </c>
      <c r="K700" t="s">
        <v>242</v>
      </c>
      <c r="L700">
        <v>0</v>
      </c>
      <c r="M700" t="s">
        <v>242</v>
      </c>
      <c r="N700" t="s">
        <v>1124</v>
      </c>
      <c r="O700"/>
      <c r="P700">
        <v>0</v>
      </c>
      <c r="Q700" t="s">
        <v>1128</v>
      </c>
    </row>
    <row r="701" spans="7:17" hidden="1" x14ac:dyDescent="0.35">
      <c r="G701" t="s">
        <v>1819</v>
      </c>
      <c r="H701" t="s">
        <v>681</v>
      </c>
      <c r="I701" t="s">
        <v>682</v>
      </c>
      <c r="J701" t="s">
        <v>23</v>
      </c>
      <c r="K701" t="s">
        <v>242</v>
      </c>
      <c r="L701">
        <v>0</v>
      </c>
      <c r="M701" t="s">
        <v>242</v>
      </c>
      <c r="N701" t="s">
        <v>1124</v>
      </c>
      <c r="O701"/>
      <c r="P701">
        <v>0</v>
      </c>
      <c r="Q701" t="s">
        <v>1128</v>
      </c>
    </row>
    <row r="702" spans="7:17" hidden="1" x14ac:dyDescent="0.35">
      <c r="G702" t="s">
        <v>1820</v>
      </c>
      <c r="H702" t="s">
        <v>683</v>
      </c>
      <c r="I702" t="s">
        <v>682</v>
      </c>
      <c r="J702" t="s">
        <v>23</v>
      </c>
      <c r="K702" t="s">
        <v>242</v>
      </c>
      <c r="L702">
        <v>0</v>
      </c>
      <c r="M702" t="s">
        <v>242</v>
      </c>
      <c r="N702" t="s">
        <v>1124</v>
      </c>
      <c r="O702"/>
      <c r="P702">
        <v>0</v>
      </c>
      <c r="Q702" t="s">
        <v>1128</v>
      </c>
    </row>
    <row r="703" spans="7:17" hidden="1" x14ac:dyDescent="0.35">
      <c r="G703" t="s">
        <v>1821</v>
      </c>
      <c r="H703" t="s">
        <v>684</v>
      </c>
      <c r="I703" t="s">
        <v>685</v>
      </c>
      <c r="J703" t="s">
        <v>23</v>
      </c>
      <c r="K703" t="s">
        <v>242</v>
      </c>
      <c r="L703">
        <v>0</v>
      </c>
      <c r="M703" t="s">
        <v>242</v>
      </c>
      <c r="N703" t="s">
        <v>1124</v>
      </c>
      <c r="O703"/>
      <c r="P703">
        <v>0</v>
      </c>
      <c r="Q703" t="s">
        <v>1128</v>
      </c>
    </row>
    <row r="704" spans="7:17" hidden="1" x14ac:dyDescent="0.35">
      <c r="G704" t="s">
        <v>1822</v>
      </c>
      <c r="H704" t="s">
        <v>1020</v>
      </c>
      <c r="I704" t="s">
        <v>686</v>
      </c>
      <c r="J704" t="s">
        <v>23</v>
      </c>
      <c r="K704" t="s">
        <v>242</v>
      </c>
      <c r="L704">
        <v>0</v>
      </c>
      <c r="M704" t="s">
        <v>242</v>
      </c>
      <c r="N704" t="s">
        <v>1124</v>
      </c>
      <c r="O704"/>
      <c r="P704">
        <v>0</v>
      </c>
      <c r="Q704" t="s">
        <v>1128</v>
      </c>
    </row>
    <row r="705" spans="7:17" hidden="1" x14ac:dyDescent="0.35">
      <c r="G705" t="s">
        <v>1823</v>
      </c>
      <c r="H705" t="s">
        <v>1020</v>
      </c>
      <c r="I705" t="s">
        <v>687</v>
      </c>
      <c r="J705" t="s">
        <v>23</v>
      </c>
      <c r="K705" t="s">
        <v>242</v>
      </c>
      <c r="L705">
        <v>0</v>
      </c>
      <c r="M705" t="s">
        <v>242</v>
      </c>
      <c r="N705" t="s">
        <v>1124</v>
      </c>
      <c r="O705"/>
      <c r="P705">
        <v>0</v>
      </c>
      <c r="Q705" t="s">
        <v>1128</v>
      </c>
    </row>
    <row r="706" spans="7:17" hidden="1" x14ac:dyDescent="0.35">
      <c r="G706" t="s">
        <v>1824</v>
      </c>
      <c r="H706" t="s">
        <v>1020</v>
      </c>
      <c r="I706" t="s">
        <v>688</v>
      </c>
      <c r="J706" t="s">
        <v>23</v>
      </c>
      <c r="K706" t="s">
        <v>242</v>
      </c>
      <c r="L706">
        <v>0</v>
      </c>
      <c r="M706" t="s">
        <v>242</v>
      </c>
      <c r="N706" t="s">
        <v>1124</v>
      </c>
      <c r="O706"/>
      <c r="P706">
        <v>0</v>
      </c>
      <c r="Q706" t="s">
        <v>1128</v>
      </c>
    </row>
    <row r="707" spans="7:17" hidden="1" x14ac:dyDescent="0.35">
      <c r="G707" t="s">
        <v>1825</v>
      </c>
      <c r="H707" t="s">
        <v>1020</v>
      </c>
      <c r="I707" t="s">
        <v>689</v>
      </c>
      <c r="J707" t="s">
        <v>23</v>
      </c>
      <c r="K707" t="s">
        <v>242</v>
      </c>
      <c r="L707">
        <v>0</v>
      </c>
      <c r="M707" t="s">
        <v>242</v>
      </c>
      <c r="N707" t="s">
        <v>1124</v>
      </c>
      <c r="O707"/>
      <c r="P707">
        <v>0</v>
      </c>
      <c r="Q707" t="s">
        <v>1128</v>
      </c>
    </row>
    <row r="708" spans="7:17" hidden="1" x14ac:dyDescent="0.35">
      <c r="G708" t="s">
        <v>1826</v>
      </c>
      <c r="H708" t="s">
        <v>1020</v>
      </c>
      <c r="I708" t="s">
        <v>690</v>
      </c>
      <c r="J708" t="s">
        <v>23</v>
      </c>
      <c r="K708" t="s">
        <v>242</v>
      </c>
      <c r="L708">
        <v>0</v>
      </c>
      <c r="M708" t="s">
        <v>242</v>
      </c>
      <c r="N708" t="s">
        <v>1124</v>
      </c>
      <c r="O708"/>
      <c r="P708">
        <v>0</v>
      </c>
      <c r="Q708" t="s">
        <v>1128</v>
      </c>
    </row>
    <row r="709" spans="7:17" hidden="1" x14ac:dyDescent="0.35">
      <c r="G709" t="s">
        <v>1827</v>
      </c>
      <c r="H709" t="s">
        <v>691</v>
      </c>
      <c r="I709" t="s">
        <v>692</v>
      </c>
      <c r="J709" t="s">
        <v>23</v>
      </c>
      <c r="K709" t="s">
        <v>242</v>
      </c>
      <c r="L709">
        <v>0</v>
      </c>
      <c r="M709" t="s">
        <v>242</v>
      </c>
      <c r="N709" t="s">
        <v>1124</v>
      </c>
      <c r="O709"/>
      <c r="P709">
        <v>0</v>
      </c>
      <c r="Q709" t="s">
        <v>1128</v>
      </c>
    </row>
    <row r="710" spans="7:17" hidden="1" x14ac:dyDescent="0.35">
      <c r="G710" t="s">
        <v>1828</v>
      </c>
      <c r="H710" t="s">
        <v>693</v>
      </c>
      <c r="I710" t="s">
        <v>694</v>
      </c>
      <c r="J710" t="s">
        <v>23</v>
      </c>
      <c r="K710" t="s">
        <v>242</v>
      </c>
      <c r="L710">
        <v>0</v>
      </c>
      <c r="M710" t="s">
        <v>242</v>
      </c>
      <c r="N710" t="s">
        <v>1124</v>
      </c>
      <c r="O710"/>
      <c r="P710">
        <v>0</v>
      </c>
      <c r="Q710" t="s">
        <v>1128</v>
      </c>
    </row>
    <row r="711" spans="7:17" hidden="1" x14ac:dyDescent="0.35">
      <c r="G711" t="s">
        <v>1829</v>
      </c>
      <c r="H711" t="s">
        <v>695</v>
      </c>
      <c r="I711" t="s">
        <v>696</v>
      </c>
      <c r="J711" t="s">
        <v>23</v>
      </c>
      <c r="K711" t="s">
        <v>242</v>
      </c>
      <c r="L711">
        <v>0</v>
      </c>
      <c r="M711" t="s">
        <v>242</v>
      </c>
      <c r="N711" t="s">
        <v>1124</v>
      </c>
      <c r="O711"/>
      <c r="P711">
        <v>0</v>
      </c>
      <c r="Q711" t="s">
        <v>1128</v>
      </c>
    </row>
    <row r="712" spans="7:17" hidden="1" x14ac:dyDescent="0.35">
      <c r="G712" t="s">
        <v>1830</v>
      </c>
      <c r="H712" t="s">
        <v>697</v>
      </c>
      <c r="I712" t="s">
        <v>53</v>
      </c>
      <c r="J712" t="s">
        <v>23</v>
      </c>
      <c r="K712" t="s">
        <v>242</v>
      </c>
      <c r="L712">
        <v>0</v>
      </c>
      <c r="M712" t="s">
        <v>242</v>
      </c>
      <c r="N712" t="s">
        <v>1124</v>
      </c>
      <c r="O712"/>
      <c r="P712">
        <v>0</v>
      </c>
      <c r="Q712" t="s">
        <v>1128</v>
      </c>
    </row>
    <row r="713" spans="7:17" hidden="1" x14ac:dyDescent="0.35">
      <c r="G713" t="s">
        <v>1831</v>
      </c>
      <c r="H713" t="s">
        <v>698</v>
      </c>
      <c r="I713" t="s">
        <v>699</v>
      </c>
      <c r="J713" t="s">
        <v>23</v>
      </c>
      <c r="K713" t="s">
        <v>242</v>
      </c>
      <c r="L713">
        <v>0</v>
      </c>
      <c r="M713" t="s">
        <v>242</v>
      </c>
      <c r="N713" t="s">
        <v>1124</v>
      </c>
      <c r="O713"/>
      <c r="P713">
        <v>0</v>
      </c>
      <c r="Q713" t="s">
        <v>1128</v>
      </c>
    </row>
    <row r="714" spans="7:17" hidden="1" x14ac:dyDescent="0.35">
      <c r="G714" t="s">
        <v>1832</v>
      </c>
      <c r="H714" t="s">
        <v>1021</v>
      </c>
      <c r="I714" t="s">
        <v>700</v>
      </c>
      <c r="J714" t="s">
        <v>23</v>
      </c>
      <c r="K714" t="s">
        <v>242</v>
      </c>
      <c r="L714">
        <v>1</v>
      </c>
      <c r="M714" t="s">
        <v>242</v>
      </c>
      <c r="N714" t="s">
        <v>1124</v>
      </c>
      <c r="O714"/>
      <c r="P714">
        <v>1</v>
      </c>
      <c r="Q714" t="s">
        <v>1125</v>
      </c>
    </row>
    <row r="715" spans="7:17" hidden="1" x14ac:dyDescent="0.35">
      <c r="G715" t="s">
        <v>1833</v>
      </c>
      <c r="H715" t="s">
        <v>701</v>
      </c>
      <c r="I715" t="s">
        <v>702</v>
      </c>
      <c r="J715" t="s">
        <v>23</v>
      </c>
      <c r="K715" t="s">
        <v>242</v>
      </c>
      <c r="L715">
        <v>0</v>
      </c>
      <c r="M715" t="s">
        <v>242</v>
      </c>
      <c r="N715" t="s">
        <v>1124</v>
      </c>
      <c r="O715"/>
      <c r="P715">
        <v>0</v>
      </c>
      <c r="Q715" t="s">
        <v>1128</v>
      </c>
    </row>
    <row r="716" spans="7:17" hidden="1" x14ac:dyDescent="0.35">
      <c r="G716" t="s">
        <v>1834</v>
      </c>
      <c r="H716" t="s">
        <v>1022</v>
      </c>
      <c r="I716" t="s">
        <v>703</v>
      </c>
      <c r="J716" t="s">
        <v>23</v>
      </c>
      <c r="K716" t="s">
        <v>242</v>
      </c>
      <c r="L716">
        <v>1</v>
      </c>
      <c r="M716" t="s">
        <v>242</v>
      </c>
      <c r="N716" t="s">
        <v>1124</v>
      </c>
      <c r="O716"/>
      <c r="P716">
        <v>1</v>
      </c>
      <c r="Q716" t="s">
        <v>1125</v>
      </c>
    </row>
    <row r="717" spans="7:17" hidden="1" x14ac:dyDescent="0.35">
      <c r="G717" t="s">
        <v>1835</v>
      </c>
      <c r="H717" t="s">
        <v>704</v>
      </c>
      <c r="I717" t="s">
        <v>705</v>
      </c>
      <c r="J717" t="s">
        <v>23</v>
      </c>
      <c r="K717" t="s">
        <v>242</v>
      </c>
      <c r="L717">
        <v>0</v>
      </c>
      <c r="M717" t="s">
        <v>242</v>
      </c>
      <c r="N717" t="s">
        <v>1124</v>
      </c>
      <c r="O717"/>
      <c r="P717">
        <v>0</v>
      </c>
      <c r="Q717" t="s">
        <v>1128</v>
      </c>
    </row>
    <row r="718" spans="7:17" hidden="1" x14ac:dyDescent="0.35">
      <c r="G718" t="s">
        <v>1836</v>
      </c>
      <c r="H718" t="s">
        <v>706</v>
      </c>
      <c r="I718" t="s">
        <v>707</v>
      </c>
      <c r="J718" t="s">
        <v>23</v>
      </c>
      <c r="K718" t="s">
        <v>242</v>
      </c>
      <c r="L718">
        <v>0</v>
      </c>
      <c r="M718" t="s">
        <v>242</v>
      </c>
      <c r="N718" t="s">
        <v>1124</v>
      </c>
      <c r="O718"/>
      <c r="P718">
        <v>0</v>
      </c>
      <c r="Q718" t="s">
        <v>1128</v>
      </c>
    </row>
    <row r="719" spans="7:17" hidden="1" x14ac:dyDescent="0.35">
      <c r="G719" t="s">
        <v>1837</v>
      </c>
      <c r="H719" t="s">
        <v>708</v>
      </c>
      <c r="I719" t="s">
        <v>709</v>
      </c>
      <c r="J719" t="s">
        <v>23</v>
      </c>
      <c r="K719" t="s">
        <v>242</v>
      </c>
      <c r="L719">
        <v>0</v>
      </c>
      <c r="M719" t="s">
        <v>242</v>
      </c>
      <c r="N719" t="s">
        <v>1124</v>
      </c>
      <c r="O719"/>
      <c r="P719">
        <v>0</v>
      </c>
      <c r="Q719" t="s">
        <v>1128</v>
      </c>
    </row>
    <row r="720" spans="7:17" hidden="1" x14ac:dyDescent="0.35">
      <c r="G720" t="s">
        <v>1838</v>
      </c>
      <c r="H720" t="s">
        <v>710</v>
      </c>
      <c r="I720" t="s">
        <v>711</v>
      </c>
      <c r="J720" t="s">
        <v>23</v>
      </c>
      <c r="K720" t="s">
        <v>242</v>
      </c>
      <c r="L720">
        <v>1</v>
      </c>
      <c r="M720" t="s">
        <v>242</v>
      </c>
      <c r="N720" t="s">
        <v>1124</v>
      </c>
      <c r="O720"/>
      <c r="P720">
        <v>1</v>
      </c>
      <c r="Q720" t="s">
        <v>1125</v>
      </c>
    </row>
    <row r="721" spans="7:17" hidden="1" x14ac:dyDescent="0.35">
      <c r="G721" t="s">
        <v>1839</v>
      </c>
      <c r="H721" t="s">
        <v>712</v>
      </c>
      <c r="I721" t="s">
        <v>713</v>
      </c>
      <c r="J721" t="s">
        <v>23</v>
      </c>
      <c r="K721" t="s">
        <v>242</v>
      </c>
      <c r="L721">
        <v>0</v>
      </c>
      <c r="M721" t="s">
        <v>242</v>
      </c>
      <c r="N721" t="s">
        <v>1124</v>
      </c>
      <c r="O721"/>
      <c r="P721">
        <v>0</v>
      </c>
      <c r="Q721" t="s">
        <v>1128</v>
      </c>
    </row>
    <row r="722" spans="7:17" hidden="1" x14ac:dyDescent="0.35">
      <c r="G722" t="s">
        <v>1840</v>
      </c>
      <c r="H722" t="s">
        <v>714</v>
      </c>
      <c r="I722" t="s">
        <v>715</v>
      </c>
      <c r="J722" t="s">
        <v>23</v>
      </c>
      <c r="K722" t="s">
        <v>242</v>
      </c>
      <c r="L722">
        <v>0</v>
      </c>
      <c r="M722" t="s">
        <v>242</v>
      </c>
      <c r="N722" t="s">
        <v>1124</v>
      </c>
      <c r="O722"/>
      <c r="P722">
        <v>0</v>
      </c>
      <c r="Q722" t="s">
        <v>1128</v>
      </c>
    </row>
    <row r="723" spans="7:17" hidden="1" x14ac:dyDescent="0.35">
      <c r="G723" t="s">
        <v>1841</v>
      </c>
      <c r="H723" t="s">
        <v>716</v>
      </c>
      <c r="I723" t="s">
        <v>717</v>
      </c>
      <c r="J723" t="s">
        <v>23</v>
      </c>
      <c r="K723" t="s">
        <v>242</v>
      </c>
      <c r="L723">
        <v>0</v>
      </c>
      <c r="M723" t="s">
        <v>242</v>
      </c>
      <c r="N723" t="s">
        <v>1124</v>
      </c>
      <c r="O723"/>
      <c r="P723">
        <v>0</v>
      </c>
      <c r="Q723" t="s">
        <v>1128</v>
      </c>
    </row>
    <row r="724" spans="7:17" hidden="1" x14ac:dyDescent="0.35">
      <c r="G724" t="s">
        <v>1842</v>
      </c>
      <c r="H724" t="s">
        <v>1020</v>
      </c>
      <c r="I724" t="s">
        <v>718</v>
      </c>
      <c r="J724" t="s">
        <v>23</v>
      </c>
      <c r="K724" t="s">
        <v>242</v>
      </c>
      <c r="L724">
        <v>0</v>
      </c>
      <c r="M724" t="s">
        <v>242</v>
      </c>
      <c r="N724" t="s">
        <v>1124</v>
      </c>
      <c r="O724"/>
      <c r="P724">
        <v>0</v>
      </c>
      <c r="Q724" t="s">
        <v>1128</v>
      </c>
    </row>
    <row r="725" spans="7:17" hidden="1" x14ac:dyDescent="0.35">
      <c r="G725" t="s">
        <v>1843</v>
      </c>
      <c r="H725" t="s">
        <v>719</v>
      </c>
      <c r="I725" t="s">
        <v>720</v>
      </c>
      <c r="J725" t="s">
        <v>23</v>
      </c>
      <c r="K725" t="s">
        <v>242</v>
      </c>
      <c r="L725">
        <v>0</v>
      </c>
      <c r="M725" t="s">
        <v>242</v>
      </c>
      <c r="N725" t="s">
        <v>1124</v>
      </c>
      <c r="O725"/>
      <c r="P725">
        <v>0</v>
      </c>
      <c r="Q725" t="s">
        <v>1128</v>
      </c>
    </row>
    <row r="726" spans="7:17" hidden="1" x14ac:dyDescent="0.35">
      <c r="G726" t="s">
        <v>1844</v>
      </c>
      <c r="H726" t="s">
        <v>721</v>
      </c>
      <c r="I726" t="s">
        <v>722</v>
      </c>
      <c r="J726" t="s">
        <v>23</v>
      </c>
      <c r="K726" t="s">
        <v>242</v>
      </c>
      <c r="L726">
        <v>0</v>
      </c>
      <c r="M726" t="s">
        <v>242</v>
      </c>
      <c r="N726" t="s">
        <v>1124</v>
      </c>
      <c r="O726"/>
      <c r="P726">
        <v>0</v>
      </c>
      <c r="Q726" t="s">
        <v>1128</v>
      </c>
    </row>
    <row r="727" spans="7:17" hidden="1" x14ac:dyDescent="0.35">
      <c r="G727" t="s">
        <v>1845</v>
      </c>
      <c r="H727" t="s">
        <v>723</v>
      </c>
      <c r="I727" t="s">
        <v>724</v>
      </c>
      <c r="J727" t="s">
        <v>23</v>
      </c>
      <c r="K727" t="s">
        <v>242</v>
      </c>
      <c r="L727">
        <v>0</v>
      </c>
      <c r="M727" t="s">
        <v>242</v>
      </c>
      <c r="N727" t="s">
        <v>1124</v>
      </c>
      <c r="O727"/>
      <c r="P727">
        <v>0</v>
      </c>
      <c r="Q727" t="s">
        <v>1128</v>
      </c>
    </row>
    <row r="728" spans="7:17" hidden="1" x14ac:dyDescent="0.35">
      <c r="G728" t="s">
        <v>1846</v>
      </c>
      <c r="H728" t="s">
        <v>725</v>
      </c>
      <c r="I728" t="s">
        <v>726</v>
      </c>
      <c r="J728" t="s">
        <v>23</v>
      </c>
      <c r="K728" t="s">
        <v>242</v>
      </c>
      <c r="L728">
        <v>0</v>
      </c>
      <c r="M728" t="s">
        <v>242</v>
      </c>
      <c r="N728" t="s">
        <v>1124</v>
      </c>
      <c r="O728"/>
      <c r="P728">
        <v>0</v>
      </c>
      <c r="Q728" t="s">
        <v>1128</v>
      </c>
    </row>
    <row r="729" spans="7:17" hidden="1" x14ac:dyDescent="0.35">
      <c r="G729" t="s">
        <v>1847</v>
      </c>
      <c r="H729" t="s">
        <v>727</v>
      </c>
      <c r="I729" t="s">
        <v>728</v>
      </c>
      <c r="J729" t="s">
        <v>23</v>
      </c>
      <c r="K729" t="s">
        <v>242</v>
      </c>
      <c r="L729">
        <v>0</v>
      </c>
      <c r="M729" t="s">
        <v>242</v>
      </c>
      <c r="N729" t="s">
        <v>1124</v>
      </c>
      <c r="O729"/>
      <c r="P729">
        <v>0</v>
      </c>
      <c r="Q729" t="s">
        <v>1128</v>
      </c>
    </row>
    <row r="730" spans="7:17" hidden="1" x14ac:dyDescent="0.35">
      <c r="G730" t="s">
        <v>1848</v>
      </c>
      <c r="H730" t="s">
        <v>1020</v>
      </c>
      <c r="I730" t="s">
        <v>729</v>
      </c>
      <c r="J730" t="s">
        <v>23</v>
      </c>
      <c r="K730" t="s">
        <v>242</v>
      </c>
      <c r="L730">
        <v>0</v>
      </c>
      <c r="M730" t="s">
        <v>242</v>
      </c>
      <c r="N730" t="s">
        <v>1124</v>
      </c>
      <c r="O730"/>
      <c r="P730">
        <v>0</v>
      </c>
      <c r="Q730" t="s">
        <v>1128</v>
      </c>
    </row>
    <row r="731" spans="7:17" hidden="1" x14ac:dyDescent="0.35">
      <c r="G731" t="s">
        <v>1849</v>
      </c>
      <c r="H731" t="s">
        <v>1020</v>
      </c>
      <c r="I731" t="s">
        <v>730</v>
      </c>
      <c r="J731" t="s">
        <v>23</v>
      </c>
      <c r="K731" t="s">
        <v>242</v>
      </c>
      <c r="L731">
        <v>10</v>
      </c>
      <c r="M731" t="s">
        <v>242</v>
      </c>
      <c r="N731" t="s">
        <v>1124</v>
      </c>
      <c r="O731"/>
      <c r="P731">
        <v>10</v>
      </c>
      <c r="Q731" t="s">
        <v>1125</v>
      </c>
    </row>
    <row r="732" spans="7:17" hidden="1" x14ac:dyDescent="0.35">
      <c r="G732" t="s">
        <v>1863</v>
      </c>
      <c r="H732" t="s">
        <v>1862</v>
      </c>
      <c r="I732"/>
      <c r="J732"/>
      <c r="K732"/>
      <c r="L732"/>
      <c r="M732"/>
      <c r="N732" t="s">
        <v>1124</v>
      </c>
      <c r="O732"/>
      <c r="P732">
        <v>0</v>
      </c>
      <c r="Q732" t="s">
        <v>1128</v>
      </c>
    </row>
  </sheetData>
  <conditionalFormatting sqref="Q8:Q732">
    <cfRule type="containsText" dxfId="14" priority="1" operator="containsText" text="OUT OF STOCK">
      <formula>NOT(ISERROR(SEARCH("OUT OF STOCK",Q8)))</formula>
    </cfRule>
    <cfRule type="containsText" dxfId="13" priority="2" operator="containsText" text="IN STOCK">
      <formula>NOT(ISERROR(SEARCH("IN STOCK",Q8)))</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FE7D-CB65-43F8-80A9-7CE9BC3FBA8D}">
  <sheetPr codeName="Sheet3"/>
  <dimension ref="C1:O144"/>
  <sheetViews>
    <sheetView tabSelected="1" zoomScale="110" zoomScaleNormal="110" workbookViewId="0">
      <selection activeCell="O7" sqref="O7"/>
    </sheetView>
  </sheetViews>
  <sheetFormatPr defaultRowHeight="14.5" x14ac:dyDescent="0.35"/>
  <cols>
    <col min="1" max="2" width="8.7265625" style="34"/>
    <col min="3" max="3" width="18.81640625" style="36" customWidth="1"/>
    <col min="4" max="13" width="18.81640625" style="34" customWidth="1"/>
    <col min="14" max="14" width="25.81640625" style="34" customWidth="1"/>
    <col min="15" max="15" width="20.90625" style="34" customWidth="1"/>
    <col min="16" max="16384" width="8.7265625" style="34"/>
  </cols>
  <sheetData>
    <row r="1" spans="3:15" s="33" customFormat="1" x14ac:dyDescent="0.35">
      <c r="C1" s="35"/>
    </row>
    <row r="2" spans="3:15" s="33" customFormat="1" x14ac:dyDescent="0.35">
      <c r="C2" s="35"/>
    </row>
    <row r="3" spans="3:15" s="33" customFormat="1" x14ac:dyDescent="0.35">
      <c r="C3" s="35"/>
    </row>
    <row r="4" spans="3:15" s="33" customFormat="1" x14ac:dyDescent="0.35">
      <c r="C4" s="35"/>
    </row>
    <row r="5" spans="3:15" s="33" customFormat="1" x14ac:dyDescent="0.35">
      <c r="C5" s="35"/>
    </row>
    <row r="6" spans="3:15" s="33" customFormat="1" x14ac:dyDescent="0.35">
      <c r="C6" s="32" t="s">
        <v>1853</v>
      </c>
      <c r="D6" t="s">
        <v>1</v>
      </c>
      <c r="E6" t="s">
        <v>2</v>
      </c>
      <c r="F6" t="s">
        <v>3</v>
      </c>
      <c r="G6" t="s">
        <v>6</v>
      </c>
      <c r="H6" t="s">
        <v>4</v>
      </c>
      <c r="I6" t="s">
        <v>1858</v>
      </c>
      <c r="J6" t="s">
        <v>1854</v>
      </c>
      <c r="K6" t="s">
        <v>1855</v>
      </c>
      <c r="L6" t="s">
        <v>1856</v>
      </c>
      <c r="M6" t="s">
        <v>1857</v>
      </c>
      <c r="N6" t="s">
        <v>1859</v>
      </c>
      <c r="O6" t="s">
        <v>1860</v>
      </c>
    </row>
    <row r="7" spans="3:15" s="33" customFormat="1" x14ac:dyDescent="0.35">
      <c r="C7" s="32" t="str">
        <f t="shared" ref="C7:C144" ca="1" si="0">IF(D7&lt;&gt;"",IF(C7="",NOW(),C7),"")</f>
        <v/>
      </c>
      <c r="D7"/>
      <c r="E7" t="str">
        <f>_xlfn.XLOOKUP(Table12[[#This Row],[PRODUCT ID]],Table2[PRODUCT ID],Table2[ITEM DESCRIPTION],"",0,1)</f>
        <v/>
      </c>
      <c r="F7" t="str">
        <f>_xlfn.XLOOKUP(Table12[[#This Row],[PRODUCT ID]],Table2[PRODUCT ID],Table2[PART NUMBER],"",0,1)</f>
        <v/>
      </c>
      <c r="G7" t="str">
        <f>_xlfn.XLOOKUP(Table12[[#This Row],[PRODUCT ID]],Table2[PRODUCT ID],Table2[UNIT],"",0,1)</f>
        <v/>
      </c>
      <c r="H7" t="str">
        <f>_xlfn.XLOOKUP(Table12[[#This Row],[PRODUCT ID]],Table2[PRODUCT ID],Table2[ITEM TYPE],"",0,1)</f>
        <v/>
      </c>
      <c r="I7"/>
      <c r="J7" t="str">
        <f>_xlfn.XLOOKUP(Table12[[#This Row],[PRODUCT ID]],Table2[PRODUCT ID],Table2[SITE],"",0,1)</f>
        <v/>
      </c>
      <c r="K7"/>
      <c r="L7" t="str">
        <f>_xlfn.XLOOKUP(Table12[[#This Row],[PRODUCT ID]],Table2[PRODUCT ID],Table2[QTY IN],"",0,1)</f>
        <v/>
      </c>
      <c r="M7"/>
      <c r="N7" t="str">
        <f>IF(Table12[[#This Row],[ITEM DESCRIPTION]]&lt;&gt;"","Waiting","")</f>
        <v/>
      </c>
      <c r="O7" t="s">
        <v>1861</v>
      </c>
    </row>
    <row r="8" spans="3:15" s="33" customFormat="1" x14ac:dyDescent="0.35">
      <c r="C8" s="32" t="str">
        <f t="shared" ca="1" si="0"/>
        <v/>
      </c>
      <c r="D8"/>
      <c r="E8" t="str">
        <f>_xlfn.XLOOKUP(Table12[[#This Row],[PRODUCT ID]],Table2[PRODUCT ID],Table2[ITEM DESCRIPTION],"",0,1)</f>
        <v/>
      </c>
      <c r="F8" t="str">
        <f>_xlfn.XLOOKUP(Table12[[#This Row],[PRODUCT ID]],Table2[PRODUCT ID],Table2[PART NUMBER],"",0,1)</f>
        <v/>
      </c>
      <c r="G8" t="str">
        <f>_xlfn.XLOOKUP(Table12[[#This Row],[PRODUCT ID]],Table2[PRODUCT ID],Table2[UNIT],"",0,1)</f>
        <v/>
      </c>
      <c r="H8" t="str">
        <f>_xlfn.XLOOKUP(Table12[[#This Row],[PRODUCT ID]],Table2[PRODUCT ID],Table2[ITEM TYPE],"",0,1)</f>
        <v/>
      </c>
      <c r="I8"/>
      <c r="J8" t="str">
        <f>_xlfn.XLOOKUP(Table12[[#This Row],[PRODUCT ID]],Table2[PRODUCT ID],Table2[SITE],"",0,1)</f>
        <v/>
      </c>
      <c r="K8"/>
      <c r="L8" t="str">
        <f>_xlfn.XLOOKUP(Table12[[#This Row],[PRODUCT ID]],Table2[PRODUCT ID],Table2[QTY IN],"",0,1)</f>
        <v/>
      </c>
      <c r="M8"/>
      <c r="N8" t="str">
        <f>IF(Table12[[#This Row],[ITEM DESCRIPTION]]&lt;&gt;"","Waiting","")</f>
        <v/>
      </c>
      <c r="O8"/>
    </row>
    <row r="9" spans="3:15" s="33" customFormat="1" x14ac:dyDescent="0.35">
      <c r="C9" s="32" t="str">
        <f t="shared" ca="1" si="0"/>
        <v/>
      </c>
      <c r="D9"/>
      <c r="E9" t="str">
        <f>_xlfn.XLOOKUP(Table12[[#This Row],[PRODUCT ID]],Table2[PRODUCT ID],Table2[ITEM DESCRIPTION],"",0,1)</f>
        <v/>
      </c>
      <c r="F9" t="str">
        <f>_xlfn.XLOOKUP(Table12[[#This Row],[PRODUCT ID]],Table2[PRODUCT ID],Table2[PART NUMBER],"",0,1)</f>
        <v/>
      </c>
      <c r="G9" t="str">
        <f>_xlfn.XLOOKUP(Table12[[#This Row],[PRODUCT ID]],Table2[PRODUCT ID],Table2[UNIT],"",0,1)</f>
        <v/>
      </c>
      <c r="H9" t="str">
        <f>_xlfn.XLOOKUP(Table12[[#This Row],[PRODUCT ID]],Table2[PRODUCT ID],Table2[ITEM TYPE],"",0,1)</f>
        <v/>
      </c>
      <c r="I9"/>
      <c r="J9" t="str">
        <f>_xlfn.XLOOKUP(Table12[[#This Row],[PRODUCT ID]],Table2[PRODUCT ID],Table2[SITE],"",0,1)</f>
        <v/>
      </c>
      <c r="K9"/>
      <c r="L9" t="str">
        <f>_xlfn.XLOOKUP(Table12[[#This Row],[PRODUCT ID]],Table2[PRODUCT ID],Table2[QTY IN],"",0,1)</f>
        <v/>
      </c>
      <c r="M9"/>
      <c r="N9" t="str">
        <f>IF(Table12[[#This Row],[ITEM DESCRIPTION]]&lt;&gt;"","Waiting","")</f>
        <v/>
      </c>
      <c r="O9"/>
    </row>
    <row r="10" spans="3:15" s="33" customFormat="1" x14ac:dyDescent="0.35">
      <c r="C10" s="32" t="str">
        <f t="shared" ca="1" si="0"/>
        <v/>
      </c>
      <c r="D10"/>
      <c r="E10" t="str">
        <f>_xlfn.XLOOKUP(Table12[[#This Row],[PRODUCT ID]],Table2[PRODUCT ID],Table2[ITEM DESCRIPTION],"",0,1)</f>
        <v/>
      </c>
      <c r="F10" t="str">
        <f>_xlfn.XLOOKUP(Table12[[#This Row],[PRODUCT ID]],Table2[PRODUCT ID],Table2[PART NUMBER],"",0,1)</f>
        <v/>
      </c>
      <c r="G10" t="str">
        <f>_xlfn.XLOOKUP(Table12[[#This Row],[PRODUCT ID]],Table2[PRODUCT ID],Table2[UNIT],"",0,1)</f>
        <v/>
      </c>
      <c r="H10" t="str">
        <f>_xlfn.XLOOKUP(Table12[[#This Row],[PRODUCT ID]],Table2[PRODUCT ID],Table2[ITEM TYPE],"",0,1)</f>
        <v/>
      </c>
      <c r="I10"/>
      <c r="J10" t="str">
        <f>_xlfn.XLOOKUP(Table12[[#This Row],[PRODUCT ID]],Table2[PRODUCT ID],Table2[SITE],"",0,1)</f>
        <v/>
      </c>
      <c r="K10"/>
      <c r="L10" t="str">
        <f>_xlfn.XLOOKUP(Table12[[#This Row],[PRODUCT ID]],Table2[PRODUCT ID],Table2[QTY IN],"",0,1)</f>
        <v/>
      </c>
      <c r="M10"/>
      <c r="N10" t="str">
        <f>IF(Table12[[#This Row],[ITEM DESCRIPTION]]&lt;&gt;"","Waiting","")</f>
        <v/>
      </c>
      <c r="O10"/>
    </row>
    <row r="11" spans="3:15" s="33" customFormat="1" x14ac:dyDescent="0.35">
      <c r="C11" s="32" t="str">
        <f t="shared" ca="1" si="0"/>
        <v/>
      </c>
      <c r="D11"/>
      <c r="E11" t="str">
        <f>_xlfn.XLOOKUP(Table12[[#This Row],[PRODUCT ID]],Table2[PRODUCT ID],Table2[ITEM DESCRIPTION],"",0,1)</f>
        <v/>
      </c>
      <c r="F11" t="str">
        <f>_xlfn.XLOOKUP(Table12[[#This Row],[PRODUCT ID]],Table2[PRODUCT ID],Table2[PART NUMBER],"",0,1)</f>
        <v/>
      </c>
      <c r="G11" t="str">
        <f>_xlfn.XLOOKUP(Table12[[#This Row],[PRODUCT ID]],Table2[PRODUCT ID],Table2[UNIT],"",0,1)</f>
        <v/>
      </c>
      <c r="H11" t="str">
        <f>_xlfn.XLOOKUP(Table12[[#This Row],[PRODUCT ID]],Table2[PRODUCT ID],Table2[ITEM TYPE],"",0,1)</f>
        <v/>
      </c>
      <c r="I11"/>
      <c r="J11" t="str">
        <f>_xlfn.XLOOKUP(Table12[[#This Row],[PRODUCT ID]],Table2[PRODUCT ID],Table2[SITE],"",0,1)</f>
        <v/>
      </c>
      <c r="K11"/>
      <c r="L11" t="str">
        <f>_xlfn.XLOOKUP(Table12[[#This Row],[PRODUCT ID]],Table2[PRODUCT ID],Table2[QTY IN],"",0,1)</f>
        <v/>
      </c>
      <c r="M11"/>
      <c r="N11" t="str">
        <f>IF(Table12[[#This Row],[ITEM DESCRIPTION]]&lt;&gt;"","Waiting","")</f>
        <v/>
      </c>
      <c r="O11"/>
    </row>
    <row r="12" spans="3:15" s="33" customFormat="1" x14ac:dyDescent="0.35">
      <c r="C12" s="32" t="str">
        <f t="shared" ca="1" si="0"/>
        <v/>
      </c>
      <c r="D12"/>
      <c r="E12" t="str">
        <f>_xlfn.XLOOKUP(Table12[[#This Row],[PRODUCT ID]],Table2[PRODUCT ID],Table2[ITEM DESCRIPTION],"",0,1)</f>
        <v/>
      </c>
      <c r="F12" t="str">
        <f>_xlfn.XLOOKUP(Table12[[#This Row],[PRODUCT ID]],Table2[PRODUCT ID],Table2[PART NUMBER],"",0,1)</f>
        <v/>
      </c>
      <c r="G12" t="str">
        <f>_xlfn.XLOOKUP(Table12[[#This Row],[PRODUCT ID]],Table2[PRODUCT ID],Table2[UNIT],"",0,1)</f>
        <v/>
      </c>
      <c r="H12" t="str">
        <f>_xlfn.XLOOKUP(Table12[[#This Row],[PRODUCT ID]],Table2[PRODUCT ID],Table2[ITEM TYPE],"",0,1)</f>
        <v/>
      </c>
      <c r="I12"/>
      <c r="J12" t="str">
        <f>_xlfn.XLOOKUP(Table12[[#This Row],[PRODUCT ID]],Table2[PRODUCT ID],Table2[SITE],"",0,1)</f>
        <v/>
      </c>
      <c r="K12"/>
      <c r="L12" t="str">
        <f>_xlfn.XLOOKUP(Table12[[#This Row],[PRODUCT ID]],Table2[PRODUCT ID],Table2[QTY IN],"",0,1)</f>
        <v/>
      </c>
      <c r="M12"/>
      <c r="N12" t="str">
        <f>IF(Table12[[#This Row],[ITEM DESCRIPTION]]&lt;&gt;"","Waiting","")</f>
        <v/>
      </c>
      <c r="O12"/>
    </row>
    <row r="13" spans="3:15" s="33" customFormat="1" x14ac:dyDescent="0.35">
      <c r="C13" s="32" t="str">
        <f t="shared" ca="1" si="0"/>
        <v/>
      </c>
      <c r="D13"/>
      <c r="E13" t="str">
        <f>_xlfn.XLOOKUP(Table12[[#This Row],[PRODUCT ID]],Table2[PRODUCT ID],Table2[ITEM DESCRIPTION],"",0,1)</f>
        <v/>
      </c>
      <c r="F13" t="str">
        <f>_xlfn.XLOOKUP(Table12[[#This Row],[PRODUCT ID]],Table2[PRODUCT ID],Table2[PART NUMBER],"",0,1)</f>
        <v/>
      </c>
      <c r="G13" t="str">
        <f>_xlfn.XLOOKUP(Table12[[#This Row],[PRODUCT ID]],Table2[PRODUCT ID],Table2[UNIT],"",0,1)</f>
        <v/>
      </c>
      <c r="H13" t="str">
        <f>_xlfn.XLOOKUP(Table12[[#This Row],[PRODUCT ID]],Table2[PRODUCT ID],Table2[ITEM TYPE],"",0,1)</f>
        <v/>
      </c>
      <c r="I13"/>
      <c r="J13" t="str">
        <f>_xlfn.XLOOKUP(Table12[[#This Row],[PRODUCT ID]],Table2[PRODUCT ID],Table2[SITE],"",0,1)</f>
        <v/>
      </c>
      <c r="K13"/>
      <c r="L13" t="str">
        <f>_xlfn.XLOOKUP(Table12[[#This Row],[PRODUCT ID]],Table2[PRODUCT ID],Table2[QTY IN],"",0,1)</f>
        <v/>
      </c>
      <c r="M13"/>
      <c r="N13" t="str">
        <f>IF(Table12[[#This Row],[ITEM DESCRIPTION]]&lt;&gt;"","Waiting","")</f>
        <v/>
      </c>
      <c r="O13"/>
    </row>
    <row r="14" spans="3:15" s="33" customFormat="1" x14ac:dyDescent="0.35">
      <c r="C14" s="32" t="str">
        <f t="shared" ca="1" si="0"/>
        <v/>
      </c>
      <c r="D14"/>
      <c r="E14" t="str">
        <f>_xlfn.XLOOKUP(Table12[[#This Row],[PRODUCT ID]],Table2[PRODUCT ID],Table2[ITEM DESCRIPTION],"",0,1)</f>
        <v/>
      </c>
      <c r="F14" t="str">
        <f>_xlfn.XLOOKUP(Table12[[#This Row],[PRODUCT ID]],Table2[PRODUCT ID],Table2[PART NUMBER],"",0,1)</f>
        <v/>
      </c>
      <c r="G14" t="str">
        <f>_xlfn.XLOOKUP(Table12[[#This Row],[PRODUCT ID]],Table2[PRODUCT ID],Table2[UNIT],"",0,1)</f>
        <v/>
      </c>
      <c r="H14" t="str">
        <f>_xlfn.XLOOKUP(Table12[[#This Row],[PRODUCT ID]],Table2[PRODUCT ID],Table2[ITEM TYPE],"",0,1)</f>
        <v/>
      </c>
      <c r="I14"/>
      <c r="J14" t="str">
        <f>_xlfn.XLOOKUP(Table12[[#This Row],[PRODUCT ID]],Table2[PRODUCT ID],Table2[SITE],"",0,1)</f>
        <v/>
      </c>
      <c r="K14"/>
      <c r="L14" t="str">
        <f>_xlfn.XLOOKUP(Table12[[#This Row],[PRODUCT ID]],Table2[PRODUCT ID],Table2[QTY IN],"",0,1)</f>
        <v/>
      </c>
      <c r="M14"/>
      <c r="N14" t="str">
        <f>IF(Table12[[#This Row],[ITEM DESCRIPTION]]&lt;&gt;"","Waiting","")</f>
        <v/>
      </c>
      <c r="O14"/>
    </row>
    <row r="15" spans="3:15" s="33" customFormat="1" x14ac:dyDescent="0.35">
      <c r="C15" s="32" t="str">
        <f t="shared" ca="1" si="0"/>
        <v/>
      </c>
      <c r="D15"/>
      <c r="E15" t="str">
        <f>_xlfn.XLOOKUP(Table12[[#This Row],[PRODUCT ID]],Table2[PRODUCT ID],Table2[ITEM DESCRIPTION],"",0,1)</f>
        <v/>
      </c>
      <c r="F15" t="str">
        <f>_xlfn.XLOOKUP(Table12[[#This Row],[PRODUCT ID]],Table2[PRODUCT ID],Table2[PART NUMBER],"",0,1)</f>
        <v/>
      </c>
      <c r="G15" t="str">
        <f>_xlfn.XLOOKUP(Table12[[#This Row],[PRODUCT ID]],Table2[PRODUCT ID],Table2[UNIT],"",0,1)</f>
        <v/>
      </c>
      <c r="H15" t="str">
        <f>_xlfn.XLOOKUP(Table12[[#This Row],[PRODUCT ID]],Table2[PRODUCT ID],Table2[ITEM TYPE],"",0,1)</f>
        <v/>
      </c>
      <c r="I15"/>
      <c r="J15" t="str">
        <f>_xlfn.XLOOKUP(Table12[[#This Row],[PRODUCT ID]],Table2[PRODUCT ID],Table2[SITE],"",0,1)</f>
        <v/>
      </c>
      <c r="K15"/>
      <c r="L15" t="str">
        <f>_xlfn.XLOOKUP(Table12[[#This Row],[PRODUCT ID]],Table2[PRODUCT ID],Table2[QTY IN],"",0,1)</f>
        <v/>
      </c>
      <c r="M15"/>
      <c r="N15" t="str">
        <f>IF(Table12[[#This Row],[ITEM DESCRIPTION]]&lt;&gt;"","Waiting","")</f>
        <v/>
      </c>
      <c r="O15"/>
    </row>
    <row r="16" spans="3:15" s="33" customFormat="1" x14ac:dyDescent="0.35">
      <c r="C16" s="32" t="str">
        <f t="shared" ca="1" si="0"/>
        <v/>
      </c>
      <c r="D16"/>
      <c r="E16" t="str">
        <f>_xlfn.XLOOKUP(Table12[[#This Row],[PRODUCT ID]],Table2[PRODUCT ID],Table2[ITEM DESCRIPTION],"",0,1)</f>
        <v/>
      </c>
      <c r="F16" t="str">
        <f>_xlfn.XLOOKUP(Table12[[#This Row],[PRODUCT ID]],Table2[PRODUCT ID],Table2[PART NUMBER],"",0,1)</f>
        <v/>
      </c>
      <c r="G16" t="str">
        <f>_xlfn.XLOOKUP(Table12[[#This Row],[PRODUCT ID]],Table2[PRODUCT ID],Table2[UNIT],"",0,1)</f>
        <v/>
      </c>
      <c r="H16" t="str">
        <f>_xlfn.XLOOKUP(Table12[[#This Row],[PRODUCT ID]],Table2[PRODUCT ID],Table2[ITEM TYPE],"",0,1)</f>
        <v/>
      </c>
      <c r="I16"/>
      <c r="J16" t="str">
        <f>_xlfn.XLOOKUP(Table12[[#This Row],[PRODUCT ID]],Table2[PRODUCT ID],Table2[SITE],"",0,1)</f>
        <v/>
      </c>
      <c r="K16"/>
      <c r="L16" t="str">
        <f>_xlfn.XLOOKUP(Table12[[#This Row],[PRODUCT ID]],Table2[PRODUCT ID],Table2[QTY IN],"",0,1)</f>
        <v/>
      </c>
      <c r="M16"/>
      <c r="N16" t="str">
        <f>IF(Table12[[#This Row],[ITEM DESCRIPTION]]&lt;&gt;"","Waiting","")</f>
        <v/>
      </c>
      <c r="O16"/>
    </row>
    <row r="17" spans="3:15" s="33" customFormat="1" x14ac:dyDescent="0.35">
      <c r="C17" s="32" t="str">
        <f t="shared" ca="1" si="0"/>
        <v/>
      </c>
      <c r="D17" s="15"/>
      <c r="E17" t="str">
        <f>_xlfn.XLOOKUP(Table12[[#This Row],[PRODUCT ID]],Table2[PRODUCT ID],Table2[ITEM DESCRIPTION],"",0,1)</f>
        <v/>
      </c>
      <c r="F17" t="str">
        <f>_xlfn.XLOOKUP(Table12[[#This Row],[PRODUCT ID]],Table2[PRODUCT ID],Table2[PART NUMBER],"",0,1)</f>
        <v/>
      </c>
      <c r="G17" t="str">
        <f>_xlfn.XLOOKUP(Table12[[#This Row],[PRODUCT ID]],Table2[PRODUCT ID],Table2[UNIT],"",0,1)</f>
        <v/>
      </c>
      <c r="H17" t="str">
        <f>_xlfn.XLOOKUP(Table12[[#This Row],[PRODUCT ID]],Table2[PRODUCT ID],Table2[ITEM TYPE],"",0,1)</f>
        <v/>
      </c>
      <c r="I17"/>
      <c r="J17" t="str">
        <f>_xlfn.XLOOKUP(Table12[[#This Row],[PRODUCT ID]],Table2[PRODUCT ID],Table2[SITE],"",0,1)</f>
        <v/>
      </c>
      <c r="K17"/>
      <c r="L17" t="str">
        <f>_xlfn.XLOOKUP(Table12[[#This Row],[PRODUCT ID]],Table2[PRODUCT ID],Table2[QTY IN],"",0,1)</f>
        <v/>
      </c>
      <c r="M17"/>
      <c r="N17" t="str">
        <f>IF(Table12[[#This Row],[ITEM DESCRIPTION]]&lt;&gt;"","Waiting","")</f>
        <v/>
      </c>
      <c r="O17"/>
    </row>
    <row r="18" spans="3:15" s="33" customFormat="1" x14ac:dyDescent="0.35">
      <c r="C18" s="32" t="str">
        <f t="shared" ca="1" si="0"/>
        <v/>
      </c>
      <c r="D18"/>
      <c r="E18" t="str">
        <f>_xlfn.XLOOKUP(Table12[[#This Row],[PRODUCT ID]],Table2[PRODUCT ID],Table2[ITEM DESCRIPTION],"",0,1)</f>
        <v/>
      </c>
      <c r="F18" t="str">
        <f>_xlfn.XLOOKUP(Table12[[#This Row],[PRODUCT ID]],Table2[PRODUCT ID],Table2[PART NUMBER],"",0,1)</f>
        <v/>
      </c>
      <c r="G18" t="str">
        <f>_xlfn.XLOOKUP(Table12[[#This Row],[PRODUCT ID]],Table2[PRODUCT ID],Table2[UNIT],"",0,1)</f>
        <v/>
      </c>
      <c r="H18" t="str">
        <f>_xlfn.XLOOKUP(Table12[[#This Row],[PRODUCT ID]],Table2[PRODUCT ID],Table2[ITEM TYPE],"",0,1)</f>
        <v/>
      </c>
      <c r="I18"/>
      <c r="J18" t="str">
        <f>_xlfn.XLOOKUP(Table12[[#This Row],[PRODUCT ID]],Table2[PRODUCT ID],Table2[SITE],"",0,1)</f>
        <v/>
      </c>
      <c r="K18"/>
      <c r="L18" t="str">
        <f>_xlfn.XLOOKUP(Table12[[#This Row],[PRODUCT ID]],Table2[PRODUCT ID],Table2[QTY IN],"",0,1)</f>
        <v/>
      </c>
      <c r="M18"/>
      <c r="N18" t="str">
        <f>IF(Table12[[#This Row],[ITEM DESCRIPTION]]&lt;&gt;"","Waiting","")</f>
        <v/>
      </c>
      <c r="O18"/>
    </row>
    <row r="19" spans="3:15" s="33" customFormat="1" x14ac:dyDescent="0.35">
      <c r="C19" s="32" t="str">
        <f t="shared" ca="1" si="0"/>
        <v/>
      </c>
      <c r="D19" s="15"/>
      <c r="E19" t="str">
        <f>_xlfn.XLOOKUP(Table12[[#This Row],[PRODUCT ID]],Table2[PRODUCT ID],Table2[ITEM DESCRIPTION],"",0,1)</f>
        <v/>
      </c>
      <c r="F19" t="str">
        <f>_xlfn.XLOOKUP(Table12[[#This Row],[PRODUCT ID]],Table2[PRODUCT ID],Table2[PART NUMBER],"",0,1)</f>
        <v/>
      </c>
      <c r="G19" t="str">
        <f>_xlfn.XLOOKUP(Table12[[#This Row],[PRODUCT ID]],Table2[PRODUCT ID],Table2[UNIT],"",0,1)</f>
        <v/>
      </c>
      <c r="H19" t="str">
        <f>_xlfn.XLOOKUP(Table12[[#This Row],[PRODUCT ID]],Table2[PRODUCT ID],Table2[ITEM TYPE],"",0,1)</f>
        <v/>
      </c>
      <c r="I19"/>
      <c r="J19" t="str">
        <f>_xlfn.XLOOKUP(Table12[[#This Row],[PRODUCT ID]],Table2[PRODUCT ID],Table2[SITE],"",0,1)</f>
        <v/>
      </c>
      <c r="K19"/>
      <c r="L19" t="str">
        <f>_xlfn.XLOOKUP(Table12[[#This Row],[PRODUCT ID]],Table2[PRODUCT ID],Table2[QTY IN],"",0,1)</f>
        <v/>
      </c>
      <c r="M19"/>
      <c r="N19" t="str">
        <f>IF(Table12[[#This Row],[ITEM DESCRIPTION]]&lt;&gt;"","Waiting","")</f>
        <v/>
      </c>
      <c r="O19"/>
    </row>
    <row r="20" spans="3:15" s="33" customFormat="1" x14ac:dyDescent="0.35">
      <c r="C20" s="32" t="str">
        <f t="shared" ca="1" si="0"/>
        <v/>
      </c>
      <c r="D20"/>
      <c r="E20" t="str">
        <f>_xlfn.XLOOKUP(Table12[[#This Row],[PRODUCT ID]],Table2[PRODUCT ID],Table2[ITEM DESCRIPTION],"",0,1)</f>
        <v/>
      </c>
      <c r="F20" t="str">
        <f>_xlfn.XLOOKUP(Table12[[#This Row],[PRODUCT ID]],Table2[PRODUCT ID],Table2[PART NUMBER],"",0,1)</f>
        <v/>
      </c>
      <c r="G20" t="str">
        <f>_xlfn.XLOOKUP(Table12[[#This Row],[PRODUCT ID]],Table2[PRODUCT ID],Table2[UNIT],"",0,1)</f>
        <v/>
      </c>
      <c r="H20" t="str">
        <f>_xlfn.XLOOKUP(Table12[[#This Row],[PRODUCT ID]],Table2[PRODUCT ID],Table2[ITEM TYPE],"",0,1)</f>
        <v/>
      </c>
      <c r="I20"/>
      <c r="J20" t="str">
        <f>_xlfn.XLOOKUP(Table12[[#This Row],[PRODUCT ID]],Table2[PRODUCT ID],Table2[SITE],"",0,1)</f>
        <v/>
      </c>
      <c r="K20"/>
      <c r="L20" t="str">
        <f>_xlfn.XLOOKUP(Table12[[#This Row],[PRODUCT ID]],Table2[PRODUCT ID],Table2[QTY IN],"",0,1)</f>
        <v/>
      </c>
      <c r="M20"/>
      <c r="N20" t="str">
        <f>IF(Table12[[#This Row],[ITEM DESCRIPTION]]&lt;&gt;"","Waiting","")</f>
        <v/>
      </c>
      <c r="O20"/>
    </row>
    <row r="21" spans="3:15" s="33" customFormat="1" x14ac:dyDescent="0.35">
      <c r="C21" s="32" t="str">
        <f t="shared" ca="1" si="0"/>
        <v/>
      </c>
      <c r="D21"/>
      <c r="E21" t="str">
        <f>_xlfn.XLOOKUP(Table12[[#This Row],[PRODUCT ID]],Table2[PRODUCT ID],Table2[ITEM DESCRIPTION],"",0,1)</f>
        <v/>
      </c>
      <c r="F21" t="str">
        <f>_xlfn.XLOOKUP(Table12[[#This Row],[PRODUCT ID]],Table2[PRODUCT ID],Table2[PART NUMBER],"",0,1)</f>
        <v/>
      </c>
      <c r="G21" t="str">
        <f>_xlfn.XLOOKUP(Table12[[#This Row],[PRODUCT ID]],Table2[PRODUCT ID],Table2[UNIT],"",0,1)</f>
        <v/>
      </c>
      <c r="H21" t="str">
        <f>_xlfn.XLOOKUP(Table12[[#This Row],[PRODUCT ID]],Table2[PRODUCT ID],Table2[ITEM TYPE],"",0,1)</f>
        <v/>
      </c>
      <c r="I21"/>
      <c r="J21" t="str">
        <f>_xlfn.XLOOKUP(Table12[[#This Row],[PRODUCT ID]],Table2[PRODUCT ID],Table2[SITE],"",0,1)</f>
        <v/>
      </c>
      <c r="K21"/>
      <c r="L21" t="str">
        <f>_xlfn.XLOOKUP(Table12[[#This Row],[PRODUCT ID]],Table2[PRODUCT ID],Table2[QTY IN],"",0,1)</f>
        <v/>
      </c>
      <c r="M21"/>
      <c r="N21" t="str">
        <f>IF(Table12[[#This Row],[ITEM DESCRIPTION]]&lt;&gt;"","Waiting","")</f>
        <v/>
      </c>
      <c r="O21"/>
    </row>
    <row r="22" spans="3:15" s="33" customFormat="1" x14ac:dyDescent="0.35">
      <c r="C22" s="32" t="str">
        <f t="shared" ca="1" si="0"/>
        <v/>
      </c>
      <c r="D22"/>
      <c r="E22" t="str">
        <f>_xlfn.XLOOKUP(Table12[[#This Row],[PRODUCT ID]],Table2[PRODUCT ID],Table2[ITEM DESCRIPTION],"",0,1)</f>
        <v/>
      </c>
      <c r="F22" t="str">
        <f>_xlfn.XLOOKUP(Table12[[#This Row],[PRODUCT ID]],Table2[PRODUCT ID],Table2[PART NUMBER],"",0,1)</f>
        <v/>
      </c>
      <c r="G22" t="str">
        <f>_xlfn.XLOOKUP(Table12[[#This Row],[PRODUCT ID]],Table2[PRODUCT ID],Table2[UNIT],"",0,1)</f>
        <v/>
      </c>
      <c r="H22" t="str">
        <f>_xlfn.XLOOKUP(Table12[[#This Row],[PRODUCT ID]],Table2[PRODUCT ID],Table2[ITEM TYPE],"",0,1)</f>
        <v/>
      </c>
      <c r="I22"/>
      <c r="J22" t="str">
        <f>_xlfn.XLOOKUP(Table12[[#This Row],[PRODUCT ID]],Table2[PRODUCT ID],Table2[SITE],"",0,1)</f>
        <v/>
      </c>
      <c r="K22"/>
      <c r="L22" t="str">
        <f>_xlfn.XLOOKUP(Table12[[#This Row],[PRODUCT ID]],Table2[PRODUCT ID],Table2[QTY IN],"",0,1)</f>
        <v/>
      </c>
      <c r="M22"/>
      <c r="N22" t="str">
        <f>IF(Table12[[#This Row],[ITEM DESCRIPTION]]&lt;&gt;"","Waiting","")</f>
        <v/>
      </c>
      <c r="O22"/>
    </row>
    <row r="23" spans="3:15" s="33" customFormat="1" x14ac:dyDescent="0.35">
      <c r="C23" s="32" t="str">
        <f t="shared" ca="1" si="0"/>
        <v/>
      </c>
      <c r="D23"/>
      <c r="E23" t="str">
        <f>_xlfn.XLOOKUP(Table12[[#This Row],[PRODUCT ID]],Table2[PRODUCT ID],Table2[ITEM DESCRIPTION],"",0,1)</f>
        <v/>
      </c>
      <c r="F23" t="str">
        <f>_xlfn.XLOOKUP(Table12[[#This Row],[PRODUCT ID]],Table2[PRODUCT ID],Table2[PART NUMBER],"",0,1)</f>
        <v/>
      </c>
      <c r="G23" t="str">
        <f>_xlfn.XLOOKUP(Table12[[#This Row],[PRODUCT ID]],Table2[PRODUCT ID],Table2[UNIT],"",0,1)</f>
        <v/>
      </c>
      <c r="H23" t="str">
        <f>_xlfn.XLOOKUP(Table12[[#This Row],[PRODUCT ID]],Table2[PRODUCT ID],Table2[ITEM TYPE],"",0,1)</f>
        <v/>
      </c>
      <c r="I23"/>
      <c r="J23" t="str">
        <f>_xlfn.XLOOKUP(Table12[[#This Row],[PRODUCT ID]],Table2[PRODUCT ID],Table2[SITE],"",0,1)</f>
        <v/>
      </c>
      <c r="K23"/>
      <c r="L23" t="str">
        <f>_xlfn.XLOOKUP(Table12[[#This Row],[PRODUCT ID]],Table2[PRODUCT ID],Table2[QTY IN],"",0,1)</f>
        <v/>
      </c>
      <c r="M23"/>
      <c r="N23" t="str">
        <f>IF(Table12[[#This Row],[ITEM DESCRIPTION]]&lt;&gt;"","Waiting","")</f>
        <v/>
      </c>
      <c r="O23"/>
    </row>
    <row r="24" spans="3:15" s="33" customFormat="1" x14ac:dyDescent="0.35">
      <c r="C24" s="32" t="str">
        <f t="shared" ca="1" si="0"/>
        <v/>
      </c>
      <c r="D24"/>
      <c r="E24" t="str">
        <f>_xlfn.XLOOKUP(Table12[[#This Row],[PRODUCT ID]],Table2[PRODUCT ID],Table2[ITEM DESCRIPTION],"",0,1)</f>
        <v/>
      </c>
      <c r="F24" t="str">
        <f>_xlfn.XLOOKUP(Table12[[#This Row],[PRODUCT ID]],Table2[PRODUCT ID],Table2[PART NUMBER],"",0,1)</f>
        <v/>
      </c>
      <c r="G24" t="str">
        <f>_xlfn.XLOOKUP(Table12[[#This Row],[PRODUCT ID]],Table2[PRODUCT ID],Table2[UNIT],"",0,1)</f>
        <v/>
      </c>
      <c r="H24" t="str">
        <f>_xlfn.XLOOKUP(Table12[[#This Row],[PRODUCT ID]],Table2[PRODUCT ID],Table2[ITEM TYPE],"",0,1)</f>
        <v/>
      </c>
      <c r="I24"/>
      <c r="J24" t="str">
        <f>_xlfn.XLOOKUP(Table12[[#This Row],[PRODUCT ID]],Table2[PRODUCT ID],Table2[SITE],"",0,1)</f>
        <v/>
      </c>
      <c r="K24"/>
      <c r="L24" t="str">
        <f>_xlfn.XLOOKUP(Table12[[#This Row],[PRODUCT ID]],Table2[PRODUCT ID],Table2[QTY IN],"",0,1)</f>
        <v/>
      </c>
      <c r="M24"/>
      <c r="N24" t="str">
        <f>IF(Table12[[#This Row],[ITEM DESCRIPTION]]&lt;&gt;"","Waiting","")</f>
        <v/>
      </c>
      <c r="O24"/>
    </row>
    <row r="25" spans="3:15" s="33" customFormat="1" x14ac:dyDescent="0.35">
      <c r="C25" s="32" t="str">
        <f t="shared" ca="1" si="0"/>
        <v/>
      </c>
      <c r="D25"/>
      <c r="E25" t="str">
        <f>_xlfn.XLOOKUP(Table12[[#This Row],[PRODUCT ID]],Table2[PRODUCT ID],Table2[ITEM DESCRIPTION],"",0,1)</f>
        <v/>
      </c>
      <c r="F25" t="str">
        <f>_xlfn.XLOOKUP(Table12[[#This Row],[PRODUCT ID]],Table2[PRODUCT ID],Table2[PART NUMBER],"",0,1)</f>
        <v/>
      </c>
      <c r="G25" t="str">
        <f>_xlfn.XLOOKUP(Table12[[#This Row],[PRODUCT ID]],Table2[PRODUCT ID],Table2[UNIT],"",0,1)</f>
        <v/>
      </c>
      <c r="H25" t="str">
        <f>_xlfn.XLOOKUP(Table12[[#This Row],[PRODUCT ID]],Table2[PRODUCT ID],Table2[ITEM TYPE],"",0,1)</f>
        <v/>
      </c>
      <c r="I25"/>
      <c r="J25" t="str">
        <f>_xlfn.XLOOKUP(Table12[[#This Row],[PRODUCT ID]],Table2[PRODUCT ID],Table2[SITE],"",0,1)</f>
        <v/>
      </c>
      <c r="K25"/>
      <c r="L25" t="str">
        <f>_xlfn.XLOOKUP(Table12[[#This Row],[PRODUCT ID]],Table2[PRODUCT ID],Table2[QTY IN],"",0,1)</f>
        <v/>
      </c>
      <c r="M25"/>
      <c r="N25" t="str">
        <f>IF(Table12[[#This Row],[ITEM DESCRIPTION]]&lt;&gt;"","Waiting","")</f>
        <v/>
      </c>
      <c r="O25"/>
    </row>
    <row r="26" spans="3:15" s="33" customFormat="1" x14ac:dyDescent="0.35">
      <c r="C26" s="32" t="str">
        <f t="shared" ca="1" si="0"/>
        <v/>
      </c>
      <c r="D26"/>
      <c r="E26" t="str">
        <f>_xlfn.XLOOKUP(Table12[[#This Row],[PRODUCT ID]],Table2[PRODUCT ID],Table2[ITEM DESCRIPTION],"",0,1)</f>
        <v/>
      </c>
      <c r="F26" t="str">
        <f>_xlfn.XLOOKUP(Table12[[#This Row],[PRODUCT ID]],Table2[PRODUCT ID],Table2[PART NUMBER],"",0,1)</f>
        <v/>
      </c>
      <c r="G26" t="str">
        <f>_xlfn.XLOOKUP(Table12[[#This Row],[PRODUCT ID]],Table2[PRODUCT ID],Table2[UNIT],"",0,1)</f>
        <v/>
      </c>
      <c r="H26" t="str">
        <f>_xlfn.XLOOKUP(Table12[[#This Row],[PRODUCT ID]],Table2[PRODUCT ID],Table2[ITEM TYPE],"",0,1)</f>
        <v/>
      </c>
      <c r="I26"/>
      <c r="J26" t="str">
        <f>_xlfn.XLOOKUP(Table12[[#This Row],[PRODUCT ID]],Table2[PRODUCT ID],Table2[SITE],"",0,1)</f>
        <v/>
      </c>
      <c r="K26"/>
      <c r="L26" t="str">
        <f>_xlfn.XLOOKUP(Table12[[#This Row],[PRODUCT ID]],Table2[PRODUCT ID],Table2[QTY IN],"",0,1)</f>
        <v/>
      </c>
      <c r="M26"/>
      <c r="N26" t="str">
        <f>IF(Table12[[#This Row],[ITEM DESCRIPTION]]&lt;&gt;"","Waiting","")</f>
        <v/>
      </c>
      <c r="O26"/>
    </row>
    <row r="27" spans="3:15" s="33" customFormat="1" x14ac:dyDescent="0.35">
      <c r="C27" s="32" t="str">
        <f t="shared" ca="1" si="0"/>
        <v/>
      </c>
      <c r="D27"/>
      <c r="E27" t="str">
        <f>_xlfn.XLOOKUP(Table12[[#This Row],[PRODUCT ID]],Table2[PRODUCT ID],Table2[ITEM DESCRIPTION],"",0,1)</f>
        <v/>
      </c>
      <c r="F27" t="str">
        <f>_xlfn.XLOOKUP(Table12[[#This Row],[PRODUCT ID]],Table2[PRODUCT ID],Table2[PART NUMBER],"",0,1)</f>
        <v/>
      </c>
      <c r="G27" t="str">
        <f>_xlfn.XLOOKUP(Table12[[#This Row],[PRODUCT ID]],Table2[PRODUCT ID],Table2[UNIT],"",0,1)</f>
        <v/>
      </c>
      <c r="H27" t="str">
        <f>_xlfn.XLOOKUP(Table12[[#This Row],[PRODUCT ID]],Table2[PRODUCT ID],Table2[ITEM TYPE],"",0,1)</f>
        <v/>
      </c>
      <c r="I27"/>
      <c r="J27" t="str">
        <f>_xlfn.XLOOKUP(Table12[[#This Row],[PRODUCT ID]],Table2[PRODUCT ID],Table2[SITE],"",0,1)</f>
        <v/>
      </c>
      <c r="K27"/>
      <c r="L27" t="str">
        <f>_xlfn.XLOOKUP(Table12[[#This Row],[PRODUCT ID]],Table2[PRODUCT ID],Table2[QTY IN],"",0,1)</f>
        <v/>
      </c>
      <c r="M27"/>
      <c r="N27" t="str">
        <f>IF(Table12[[#This Row],[ITEM DESCRIPTION]]&lt;&gt;"","Waiting","")</f>
        <v/>
      </c>
      <c r="O27"/>
    </row>
    <row r="28" spans="3:15" s="33" customFormat="1" x14ac:dyDescent="0.35">
      <c r="C28" s="32" t="str">
        <f t="shared" ref="C28:C59" ca="1" si="1">IF(D28&lt;&gt;"",IF(C28="",NOW(),C28),"")</f>
        <v/>
      </c>
      <c r="D28"/>
      <c r="E28" t="str">
        <f>_xlfn.XLOOKUP(Table12[[#This Row],[PRODUCT ID]],Table2[PRODUCT ID],Table2[ITEM DESCRIPTION],"",0,1)</f>
        <v/>
      </c>
      <c r="F28" t="str">
        <f>_xlfn.XLOOKUP(Table12[[#This Row],[PRODUCT ID]],Table2[PRODUCT ID],Table2[PART NUMBER],"",0,1)</f>
        <v/>
      </c>
      <c r="G28" t="str">
        <f>_xlfn.XLOOKUP(Table12[[#This Row],[PRODUCT ID]],Table2[PRODUCT ID],Table2[UNIT],"",0,1)</f>
        <v/>
      </c>
      <c r="H28" t="str">
        <f>_xlfn.XLOOKUP(Table12[[#This Row],[PRODUCT ID]],Table2[PRODUCT ID],Table2[ITEM TYPE],"",0,1)</f>
        <v/>
      </c>
      <c r="I28"/>
      <c r="J28" t="str">
        <f>_xlfn.XLOOKUP(Table12[[#This Row],[PRODUCT ID]],Table2[PRODUCT ID],Table2[SITE],"",0,1)</f>
        <v/>
      </c>
      <c r="K28"/>
      <c r="L28" t="str">
        <f>_xlfn.XLOOKUP(Table12[[#This Row],[PRODUCT ID]],Table2[PRODUCT ID],Table2[QTY IN],"",0,1)</f>
        <v/>
      </c>
      <c r="M28"/>
      <c r="N28" t="str">
        <f>IF(Table12[[#This Row],[ITEM DESCRIPTION]]&lt;&gt;"","Waiting","")</f>
        <v/>
      </c>
      <c r="O28"/>
    </row>
    <row r="29" spans="3:15" s="33" customFormat="1" x14ac:dyDescent="0.35">
      <c r="C29" s="32" t="str">
        <f t="shared" ca="1" si="1"/>
        <v/>
      </c>
      <c r="D29"/>
      <c r="E29" t="str">
        <f>_xlfn.XLOOKUP(Table12[[#This Row],[PRODUCT ID]],Table2[PRODUCT ID],Table2[ITEM DESCRIPTION],"",0,1)</f>
        <v/>
      </c>
      <c r="F29" t="str">
        <f>_xlfn.XLOOKUP(Table12[[#This Row],[PRODUCT ID]],Table2[PRODUCT ID],Table2[PART NUMBER],"",0,1)</f>
        <v/>
      </c>
      <c r="G29" t="str">
        <f>_xlfn.XLOOKUP(Table12[[#This Row],[PRODUCT ID]],Table2[PRODUCT ID],Table2[UNIT],"",0,1)</f>
        <v/>
      </c>
      <c r="H29" t="str">
        <f>_xlfn.XLOOKUP(Table12[[#This Row],[PRODUCT ID]],Table2[PRODUCT ID],Table2[ITEM TYPE],"",0,1)</f>
        <v/>
      </c>
      <c r="I29"/>
      <c r="J29" t="str">
        <f>_xlfn.XLOOKUP(Table12[[#This Row],[PRODUCT ID]],Table2[PRODUCT ID],Table2[SITE],"",0,1)</f>
        <v/>
      </c>
      <c r="K29"/>
      <c r="L29" t="str">
        <f>_xlfn.XLOOKUP(Table12[[#This Row],[PRODUCT ID]],Table2[PRODUCT ID],Table2[QTY IN],"",0,1)</f>
        <v/>
      </c>
      <c r="M29"/>
      <c r="N29" t="str">
        <f>IF(Table12[[#This Row],[ITEM DESCRIPTION]]&lt;&gt;"","Waiting","")</f>
        <v/>
      </c>
      <c r="O29"/>
    </row>
    <row r="30" spans="3:15" s="33" customFormat="1" x14ac:dyDescent="0.35">
      <c r="C30" s="32" t="str">
        <f t="shared" ca="1" si="1"/>
        <v/>
      </c>
      <c r="D30"/>
      <c r="E30" t="str">
        <f>_xlfn.XLOOKUP(Table12[[#This Row],[PRODUCT ID]],Table2[PRODUCT ID],Table2[ITEM DESCRIPTION],"",0,1)</f>
        <v/>
      </c>
      <c r="F30" t="str">
        <f>_xlfn.XLOOKUP(Table12[[#This Row],[PRODUCT ID]],Table2[PRODUCT ID],Table2[PART NUMBER],"",0,1)</f>
        <v/>
      </c>
      <c r="G30" t="str">
        <f>_xlfn.XLOOKUP(Table12[[#This Row],[PRODUCT ID]],Table2[PRODUCT ID],Table2[UNIT],"",0,1)</f>
        <v/>
      </c>
      <c r="H30" t="str">
        <f>_xlfn.XLOOKUP(Table12[[#This Row],[PRODUCT ID]],Table2[PRODUCT ID],Table2[ITEM TYPE],"",0,1)</f>
        <v/>
      </c>
      <c r="I30"/>
      <c r="J30" t="str">
        <f>_xlfn.XLOOKUP(Table12[[#This Row],[PRODUCT ID]],Table2[PRODUCT ID],Table2[SITE],"",0,1)</f>
        <v/>
      </c>
      <c r="K30"/>
      <c r="L30" t="str">
        <f>_xlfn.XLOOKUP(Table12[[#This Row],[PRODUCT ID]],Table2[PRODUCT ID],Table2[QTY IN],"",0,1)</f>
        <v/>
      </c>
      <c r="M30"/>
      <c r="N30" t="str">
        <f>IF(Table12[[#This Row],[ITEM DESCRIPTION]]&lt;&gt;"","Waiting","")</f>
        <v/>
      </c>
      <c r="O30"/>
    </row>
    <row r="31" spans="3:15" s="33" customFormat="1" x14ac:dyDescent="0.35">
      <c r="C31" s="32" t="str">
        <f t="shared" ca="1" si="1"/>
        <v/>
      </c>
      <c r="D31"/>
      <c r="E31" t="str">
        <f>_xlfn.XLOOKUP(Table12[[#This Row],[PRODUCT ID]],Table2[PRODUCT ID],Table2[ITEM DESCRIPTION],"",0,1)</f>
        <v/>
      </c>
      <c r="F31" t="str">
        <f>_xlfn.XLOOKUP(Table12[[#This Row],[PRODUCT ID]],Table2[PRODUCT ID],Table2[PART NUMBER],"",0,1)</f>
        <v/>
      </c>
      <c r="G31" t="str">
        <f>_xlfn.XLOOKUP(Table12[[#This Row],[PRODUCT ID]],Table2[PRODUCT ID],Table2[UNIT],"",0,1)</f>
        <v/>
      </c>
      <c r="H31" t="str">
        <f>_xlfn.XLOOKUP(Table12[[#This Row],[PRODUCT ID]],Table2[PRODUCT ID],Table2[ITEM TYPE],"",0,1)</f>
        <v/>
      </c>
      <c r="I31"/>
      <c r="J31" t="str">
        <f>_xlfn.XLOOKUP(Table12[[#This Row],[PRODUCT ID]],Table2[PRODUCT ID],Table2[SITE],"",0,1)</f>
        <v/>
      </c>
      <c r="K31"/>
      <c r="L31" t="str">
        <f>_xlfn.XLOOKUP(Table12[[#This Row],[PRODUCT ID]],Table2[PRODUCT ID],Table2[QTY IN],"",0,1)</f>
        <v/>
      </c>
      <c r="M31"/>
      <c r="N31" t="str">
        <f>IF(Table12[[#This Row],[ITEM DESCRIPTION]]&lt;&gt;"","Waiting","")</f>
        <v/>
      </c>
      <c r="O31"/>
    </row>
    <row r="32" spans="3:15" s="33" customFormat="1" x14ac:dyDescent="0.35">
      <c r="C32" s="32" t="str">
        <f t="shared" ca="1" si="1"/>
        <v/>
      </c>
      <c r="D32"/>
      <c r="E32" t="str">
        <f>_xlfn.XLOOKUP(Table12[[#This Row],[PRODUCT ID]],Table2[PRODUCT ID],Table2[ITEM DESCRIPTION],"",0,1)</f>
        <v/>
      </c>
      <c r="F32" t="str">
        <f>_xlfn.XLOOKUP(Table12[[#This Row],[PRODUCT ID]],Table2[PRODUCT ID],Table2[PART NUMBER],"",0,1)</f>
        <v/>
      </c>
      <c r="G32" t="str">
        <f>_xlfn.XLOOKUP(Table12[[#This Row],[PRODUCT ID]],Table2[PRODUCT ID],Table2[UNIT],"",0,1)</f>
        <v/>
      </c>
      <c r="H32" t="str">
        <f>_xlfn.XLOOKUP(Table12[[#This Row],[PRODUCT ID]],Table2[PRODUCT ID],Table2[ITEM TYPE],"",0,1)</f>
        <v/>
      </c>
      <c r="I32"/>
      <c r="J32" t="str">
        <f>_xlfn.XLOOKUP(Table12[[#This Row],[PRODUCT ID]],Table2[PRODUCT ID],Table2[SITE],"",0,1)</f>
        <v/>
      </c>
      <c r="K32"/>
      <c r="L32" t="str">
        <f>_xlfn.XLOOKUP(Table12[[#This Row],[PRODUCT ID]],Table2[PRODUCT ID],Table2[QTY IN],"",0,1)</f>
        <v/>
      </c>
      <c r="M32"/>
      <c r="N32" t="str">
        <f>IF(Table12[[#This Row],[ITEM DESCRIPTION]]&lt;&gt;"","Waiting","")</f>
        <v/>
      </c>
      <c r="O32"/>
    </row>
    <row r="33" spans="3:15" s="33" customFormat="1" x14ac:dyDescent="0.35">
      <c r="C33" s="32" t="str">
        <f t="shared" ca="1" si="1"/>
        <v/>
      </c>
      <c r="D33"/>
      <c r="E33" t="str">
        <f>_xlfn.XLOOKUP(Table12[[#This Row],[PRODUCT ID]],Table2[PRODUCT ID],Table2[ITEM DESCRIPTION],"",0,1)</f>
        <v/>
      </c>
      <c r="F33" t="str">
        <f>_xlfn.XLOOKUP(Table12[[#This Row],[PRODUCT ID]],Table2[PRODUCT ID],Table2[PART NUMBER],"",0,1)</f>
        <v/>
      </c>
      <c r="G33" t="str">
        <f>_xlfn.XLOOKUP(Table12[[#This Row],[PRODUCT ID]],Table2[PRODUCT ID],Table2[UNIT],"",0,1)</f>
        <v/>
      </c>
      <c r="H33" t="str">
        <f>_xlfn.XLOOKUP(Table12[[#This Row],[PRODUCT ID]],Table2[PRODUCT ID],Table2[ITEM TYPE],"",0,1)</f>
        <v/>
      </c>
      <c r="I33"/>
      <c r="J33" t="str">
        <f>_xlfn.XLOOKUP(Table12[[#This Row],[PRODUCT ID]],Table2[PRODUCT ID],Table2[SITE],"",0,1)</f>
        <v/>
      </c>
      <c r="K33"/>
      <c r="L33" t="str">
        <f>_xlfn.XLOOKUP(Table12[[#This Row],[PRODUCT ID]],Table2[PRODUCT ID],Table2[QTY IN],"",0,1)</f>
        <v/>
      </c>
      <c r="M33"/>
      <c r="N33" t="str">
        <f>IF(Table12[[#This Row],[ITEM DESCRIPTION]]&lt;&gt;"","Waiting","")</f>
        <v/>
      </c>
      <c r="O33"/>
    </row>
    <row r="34" spans="3:15" s="33" customFormat="1" x14ac:dyDescent="0.35">
      <c r="C34" s="32" t="str">
        <f t="shared" ca="1" si="1"/>
        <v/>
      </c>
      <c r="D34"/>
      <c r="E34" t="str">
        <f>_xlfn.XLOOKUP(Table12[[#This Row],[PRODUCT ID]],Table2[PRODUCT ID],Table2[ITEM DESCRIPTION],"",0,1)</f>
        <v/>
      </c>
      <c r="F34" t="str">
        <f>_xlfn.XLOOKUP(Table12[[#This Row],[PRODUCT ID]],Table2[PRODUCT ID],Table2[PART NUMBER],"",0,1)</f>
        <v/>
      </c>
      <c r="G34" t="str">
        <f>_xlfn.XLOOKUP(Table12[[#This Row],[PRODUCT ID]],Table2[PRODUCT ID],Table2[UNIT],"",0,1)</f>
        <v/>
      </c>
      <c r="H34" t="str">
        <f>_xlfn.XLOOKUP(Table12[[#This Row],[PRODUCT ID]],Table2[PRODUCT ID],Table2[ITEM TYPE],"",0,1)</f>
        <v/>
      </c>
      <c r="I34"/>
      <c r="J34" t="str">
        <f>_xlfn.XLOOKUP(Table12[[#This Row],[PRODUCT ID]],Table2[PRODUCT ID],Table2[SITE],"",0,1)</f>
        <v/>
      </c>
      <c r="K34"/>
      <c r="L34" t="str">
        <f>_xlfn.XLOOKUP(Table12[[#This Row],[PRODUCT ID]],Table2[PRODUCT ID],Table2[QTY IN],"",0,1)</f>
        <v/>
      </c>
      <c r="M34"/>
      <c r="N34" t="str">
        <f>IF(Table12[[#This Row],[ITEM DESCRIPTION]]&lt;&gt;"","Waiting","")</f>
        <v/>
      </c>
      <c r="O34"/>
    </row>
    <row r="35" spans="3:15" s="33" customFormat="1" x14ac:dyDescent="0.35">
      <c r="C35" s="32" t="str">
        <f t="shared" ca="1" si="1"/>
        <v/>
      </c>
      <c r="D35"/>
      <c r="E35" t="str">
        <f>_xlfn.XLOOKUP(Table12[[#This Row],[PRODUCT ID]],Table2[PRODUCT ID],Table2[ITEM DESCRIPTION],"",0,1)</f>
        <v/>
      </c>
      <c r="F35" t="str">
        <f>_xlfn.XLOOKUP(Table12[[#This Row],[PRODUCT ID]],Table2[PRODUCT ID],Table2[PART NUMBER],"",0,1)</f>
        <v/>
      </c>
      <c r="G35" t="str">
        <f>_xlfn.XLOOKUP(Table12[[#This Row],[PRODUCT ID]],Table2[PRODUCT ID],Table2[UNIT],"",0,1)</f>
        <v/>
      </c>
      <c r="H35" t="str">
        <f>_xlfn.XLOOKUP(Table12[[#This Row],[PRODUCT ID]],Table2[PRODUCT ID],Table2[ITEM TYPE],"",0,1)</f>
        <v/>
      </c>
      <c r="I35"/>
      <c r="J35" t="str">
        <f>_xlfn.XLOOKUP(Table12[[#This Row],[PRODUCT ID]],Table2[PRODUCT ID],Table2[SITE],"",0,1)</f>
        <v/>
      </c>
      <c r="K35"/>
      <c r="L35" t="str">
        <f>_xlfn.XLOOKUP(Table12[[#This Row],[PRODUCT ID]],Table2[PRODUCT ID],Table2[QTY IN],"",0,1)</f>
        <v/>
      </c>
      <c r="M35"/>
      <c r="N35" t="str">
        <f>IF(Table12[[#This Row],[ITEM DESCRIPTION]]&lt;&gt;"","Waiting","")</f>
        <v/>
      </c>
      <c r="O35"/>
    </row>
    <row r="36" spans="3:15" s="33" customFormat="1" x14ac:dyDescent="0.35">
      <c r="C36" s="32" t="str">
        <f t="shared" ca="1" si="1"/>
        <v/>
      </c>
      <c r="D36"/>
      <c r="E36" t="str">
        <f>_xlfn.XLOOKUP(Table12[[#This Row],[PRODUCT ID]],Table2[PRODUCT ID],Table2[ITEM DESCRIPTION],"",0,1)</f>
        <v/>
      </c>
      <c r="F36" t="str">
        <f>_xlfn.XLOOKUP(Table12[[#This Row],[PRODUCT ID]],Table2[PRODUCT ID],Table2[PART NUMBER],"",0,1)</f>
        <v/>
      </c>
      <c r="G36" t="str">
        <f>_xlfn.XLOOKUP(Table12[[#This Row],[PRODUCT ID]],Table2[PRODUCT ID],Table2[UNIT],"",0,1)</f>
        <v/>
      </c>
      <c r="H36" t="str">
        <f>_xlfn.XLOOKUP(Table12[[#This Row],[PRODUCT ID]],Table2[PRODUCT ID],Table2[ITEM TYPE],"",0,1)</f>
        <v/>
      </c>
      <c r="I36"/>
      <c r="J36" t="str">
        <f>_xlfn.XLOOKUP(Table12[[#This Row],[PRODUCT ID]],Table2[PRODUCT ID],Table2[SITE],"",0,1)</f>
        <v/>
      </c>
      <c r="K36"/>
      <c r="L36" t="str">
        <f>_xlfn.XLOOKUP(Table12[[#This Row],[PRODUCT ID]],Table2[PRODUCT ID],Table2[QTY IN],"",0,1)</f>
        <v/>
      </c>
      <c r="M36"/>
      <c r="N36" t="str">
        <f>IF(Table12[[#This Row],[ITEM DESCRIPTION]]&lt;&gt;"","Waiting","")</f>
        <v/>
      </c>
      <c r="O36"/>
    </row>
    <row r="37" spans="3:15" s="33" customFormat="1" x14ac:dyDescent="0.35">
      <c r="C37" s="32" t="str">
        <f t="shared" ca="1" si="1"/>
        <v/>
      </c>
      <c r="D37"/>
      <c r="E37" t="str">
        <f>_xlfn.XLOOKUP(Table12[[#This Row],[PRODUCT ID]],Table2[PRODUCT ID],Table2[ITEM DESCRIPTION],"",0,1)</f>
        <v/>
      </c>
      <c r="F37" t="str">
        <f>_xlfn.XLOOKUP(Table12[[#This Row],[PRODUCT ID]],Table2[PRODUCT ID],Table2[PART NUMBER],"",0,1)</f>
        <v/>
      </c>
      <c r="G37" t="str">
        <f>_xlfn.XLOOKUP(Table12[[#This Row],[PRODUCT ID]],Table2[PRODUCT ID],Table2[UNIT],"",0,1)</f>
        <v/>
      </c>
      <c r="H37" t="str">
        <f>_xlfn.XLOOKUP(Table12[[#This Row],[PRODUCT ID]],Table2[PRODUCT ID],Table2[ITEM TYPE],"",0,1)</f>
        <v/>
      </c>
      <c r="I37"/>
      <c r="J37" t="str">
        <f>_xlfn.XLOOKUP(Table12[[#This Row],[PRODUCT ID]],Table2[PRODUCT ID],Table2[SITE],"",0,1)</f>
        <v/>
      </c>
      <c r="K37"/>
      <c r="L37" t="str">
        <f>_xlfn.XLOOKUP(Table12[[#This Row],[PRODUCT ID]],Table2[PRODUCT ID],Table2[QTY IN],"",0,1)</f>
        <v/>
      </c>
      <c r="M37"/>
      <c r="N37" t="str">
        <f>IF(Table12[[#This Row],[ITEM DESCRIPTION]]&lt;&gt;"","Waiting","")</f>
        <v/>
      </c>
      <c r="O37"/>
    </row>
    <row r="38" spans="3:15" s="33" customFormat="1" x14ac:dyDescent="0.35">
      <c r="C38" s="32" t="str">
        <f t="shared" ca="1" si="1"/>
        <v/>
      </c>
      <c r="D38"/>
      <c r="E38" t="str">
        <f>_xlfn.XLOOKUP(Table12[[#This Row],[PRODUCT ID]],Table2[PRODUCT ID],Table2[ITEM DESCRIPTION],"",0,1)</f>
        <v/>
      </c>
      <c r="F38" t="str">
        <f>_xlfn.XLOOKUP(Table12[[#This Row],[PRODUCT ID]],Table2[PRODUCT ID],Table2[PART NUMBER],"",0,1)</f>
        <v/>
      </c>
      <c r="G38" t="str">
        <f>_xlfn.XLOOKUP(Table12[[#This Row],[PRODUCT ID]],Table2[PRODUCT ID],Table2[UNIT],"",0,1)</f>
        <v/>
      </c>
      <c r="H38" t="str">
        <f>_xlfn.XLOOKUP(Table12[[#This Row],[PRODUCT ID]],Table2[PRODUCT ID],Table2[ITEM TYPE],"",0,1)</f>
        <v/>
      </c>
      <c r="I38"/>
      <c r="J38" t="str">
        <f>_xlfn.XLOOKUP(Table12[[#This Row],[PRODUCT ID]],Table2[PRODUCT ID],Table2[SITE],"",0,1)</f>
        <v/>
      </c>
      <c r="K38"/>
      <c r="L38" t="str">
        <f>_xlfn.XLOOKUP(Table12[[#This Row],[PRODUCT ID]],Table2[PRODUCT ID],Table2[QTY IN],"",0,1)</f>
        <v/>
      </c>
      <c r="M38"/>
      <c r="N38" t="str">
        <f>IF(Table12[[#This Row],[ITEM DESCRIPTION]]&lt;&gt;"","Waiting","")</f>
        <v/>
      </c>
      <c r="O38"/>
    </row>
    <row r="39" spans="3:15" s="33" customFormat="1" x14ac:dyDescent="0.35">
      <c r="C39" s="32" t="str">
        <f t="shared" ca="1" si="1"/>
        <v/>
      </c>
      <c r="D39"/>
      <c r="E39" t="str">
        <f>_xlfn.XLOOKUP(Table12[[#This Row],[PRODUCT ID]],Table2[PRODUCT ID],Table2[ITEM DESCRIPTION],"",0,1)</f>
        <v/>
      </c>
      <c r="F39" t="str">
        <f>_xlfn.XLOOKUP(Table12[[#This Row],[PRODUCT ID]],Table2[PRODUCT ID],Table2[PART NUMBER],"",0,1)</f>
        <v/>
      </c>
      <c r="G39" t="str">
        <f>_xlfn.XLOOKUP(Table12[[#This Row],[PRODUCT ID]],Table2[PRODUCT ID],Table2[UNIT],"",0,1)</f>
        <v/>
      </c>
      <c r="H39" t="str">
        <f>_xlfn.XLOOKUP(Table12[[#This Row],[PRODUCT ID]],Table2[PRODUCT ID],Table2[ITEM TYPE],"",0,1)</f>
        <v/>
      </c>
      <c r="I39"/>
      <c r="J39" t="str">
        <f>_xlfn.XLOOKUP(Table12[[#This Row],[PRODUCT ID]],Table2[PRODUCT ID],Table2[SITE],"",0,1)</f>
        <v/>
      </c>
      <c r="K39"/>
      <c r="L39" t="str">
        <f>_xlfn.XLOOKUP(Table12[[#This Row],[PRODUCT ID]],Table2[PRODUCT ID],Table2[QTY IN],"",0,1)</f>
        <v/>
      </c>
      <c r="M39"/>
      <c r="N39" t="str">
        <f>IF(Table12[[#This Row],[ITEM DESCRIPTION]]&lt;&gt;"","Waiting","")</f>
        <v/>
      </c>
      <c r="O39"/>
    </row>
    <row r="40" spans="3:15" s="33" customFormat="1" x14ac:dyDescent="0.35">
      <c r="C40" s="32" t="str">
        <f t="shared" ca="1" si="1"/>
        <v/>
      </c>
      <c r="D40"/>
      <c r="E40" t="str">
        <f>_xlfn.XLOOKUP(Table12[[#This Row],[PRODUCT ID]],Table2[PRODUCT ID],Table2[ITEM DESCRIPTION],"",0,1)</f>
        <v/>
      </c>
      <c r="F40" t="str">
        <f>_xlfn.XLOOKUP(Table12[[#This Row],[PRODUCT ID]],Table2[PRODUCT ID],Table2[PART NUMBER],"",0,1)</f>
        <v/>
      </c>
      <c r="G40" t="str">
        <f>_xlfn.XLOOKUP(Table12[[#This Row],[PRODUCT ID]],Table2[PRODUCT ID],Table2[UNIT],"",0,1)</f>
        <v/>
      </c>
      <c r="H40" t="str">
        <f>_xlfn.XLOOKUP(Table12[[#This Row],[PRODUCT ID]],Table2[PRODUCT ID],Table2[ITEM TYPE],"",0,1)</f>
        <v/>
      </c>
      <c r="I40"/>
      <c r="J40" t="str">
        <f>_xlfn.XLOOKUP(Table12[[#This Row],[PRODUCT ID]],Table2[PRODUCT ID],Table2[SITE],"",0,1)</f>
        <v/>
      </c>
      <c r="K40"/>
      <c r="L40" t="str">
        <f>_xlfn.XLOOKUP(Table12[[#This Row],[PRODUCT ID]],Table2[PRODUCT ID],Table2[QTY IN],"",0,1)</f>
        <v/>
      </c>
      <c r="M40"/>
      <c r="N40" t="str">
        <f>IF(Table12[[#This Row],[ITEM DESCRIPTION]]&lt;&gt;"","Waiting","")</f>
        <v/>
      </c>
      <c r="O40"/>
    </row>
    <row r="41" spans="3:15" s="33" customFormat="1" x14ac:dyDescent="0.35">
      <c r="C41" s="32" t="str">
        <f t="shared" ca="1" si="1"/>
        <v/>
      </c>
      <c r="D41"/>
      <c r="E41" t="str">
        <f>_xlfn.XLOOKUP(Table12[[#This Row],[PRODUCT ID]],Table2[PRODUCT ID],Table2[ITEM DESCRIPTION],"",0,1)</f>
        <v/>
      </c>
      <c r="F41" t="str">
        <f>_xlfn.XLOOKUP(Table12[[#This Row],[PRODUCT ID]],Table2[PRODUCT ID],Table2[PART NUMBER],"",0,1)</f>
        <v/>
      </c>
      <c r="G41" t="str">
        <f>_xlfn.XLOOKUP(Table12[[#This Row],[PRODUCT ID]],Table2[PRODUCT ID],Table2[UNIT],"",0,1)</f>
        <v/>
      </c>
      <c r="H41" t="str">
        <f>_xlfn.XLOOKUP(Table12[[#This Row],[PRODUCT ID]],Table2[PRODUCT ID],Table2[ITEM TYPE],"",0,1)</f>
        <v/>
      </c>
      <c r="I41"/>
      <c r="J41" t="str">
        <f>_xlfn.XLOOKUP(Table12[[#This Row],[PRODUCT ID]],Table2[PRODUCT ID],Table2[SITE],"",0,1)</f>
        <v/>
      </c>
      <c r="K41"/>
      <c r="L41" t="str">
        <f>_xlfn.XLOOKUP(Table12[[#This Row],[PRODUCT ID]],Table2[PRODUCT ID],Table2[QTY IN],"",0,1)</f>
        <v/>
      </c>
      <c r="M41"/>
      <c r="N41" t="str">
        <f>IF(Table12[[#This Row],[ITEM DESCRIPTION]]&lt;&gt;"","Waiting","")</f>
        <v/>
      </c>
      <c r="O41"/>
    </row>
    <row r="42" spans="3:15" s="33" customFormat="1" x14ac:dyDescent="0.35">
      <c r="C42" s="32" t="str">
        <f t="shared" ca="1" si="1"/>
        <v/>
      </c>
      <c r="D42"/>
      <c r="E42" t="str">
        <f>_xlfn.XLOOKUP(Table12[[#This Row],[PRODUCT ID]],Table2[PRODUCT ID],Table2[ITEM DESCRIPTION],"",0,1)</f>
        <v/>
      </c>
      <c r="F42" t="str">
        <f>_xlfn.XLOOKUP(Table12[[#This Row],[PRODUCT ID]],Table2[PRODUCT ID],Table2[PART NUMBER],"",0,1)</f>
        <v/>
      </c>
      <c r="G42" t="str">
        <f>_xlfn.XLOOKUP(Table12[[#This Row],[PRODUCT ID]],Table2[PRODUCT ID],Table2[UNIT],"",0,1)</f>
        <v/>
      </c>
      <c r="H42" t="str">
        <f>_xlfn.XLOOKUP(Table12[[#This Row],[PRODUCT ID]],Table2[PRODUCT ID],Table2[ITEM TYPE],"",0,1)</f>
        <v/>
      </c>
      <c r="I42"/>
      <c r="J42" t="str">
        <f>_xlfn.XLOOKUP(Table12[[#This Row],[PRODUCT ID]],Table2[PRODUCT ID],Table2[SITE],"",0,1)</f>
        <v/>
      </c>
      <c r="K42"/>
      <c r="L42" t="str">
        <f>_xlfn.XLOOKUP(Table12[[#This Row],[PRODUCT ID]],Table2[PRODUCT ID],Table2[QTY IN],"",0,1)</f>
        <v/>
      </c>
      <c r="M42"/>
      <c r="N42" t="str">
        <f>IF(Table12[[#This Row],[ITEM DESCRIPTION]]&lt;&gt;"","Waiting","")</f>
        <v/>
      </c>
      <c r="O42"/>
    </row>
    <row r="43" spans="3:15" s="33" customFormat="1" x14ac:dyDescent="0.35">
      <c r="C43" s="32" t="str">
        <f t="shared" ca="1" si="1"/>
        <v/>
      </c>
      <c r="D43"/>
      <c r="E43" t="str">
        <f>_xlfn.XLOOKUP(Table12[[#This Row],[PRODUCT ID]],Table2[PRODUCT ID],Table2[ITEM DESCRIPTION],"",0,1)</f>
        <v/>
      </c>
      <c r="F43" t="str">
        <f>_xlfn.XLOOKUP(Table12[[#This Row],[PRODUCT ID]],Table2[PRODUCT ID],Table2[PART NUMBER],"",0,1)</f>
        <v/>
      </c>
      <c r="G43" t="str">
        <f>_xlfn.XLOOKUP(Table12[[#This Row],[PRODUCT ID]],Table2[PRODUCT ID],Table2[UNIT],"",0,1)</f>
        <v/>
      </c>
      <c r="H43" t="str">
        <f>_xlfn.XLOOKUP(Table12[[#This Row],[PRODUCT ID]],Table2[PRODUCT ID],Table2[ITEM TYPE],"",0,1)</f>
        <v/>
      </c>
      <c r="I43"/>
      <c r="J43" t="str">
        <f>_xlfn.XLOOKUP(Table12[[#This Row],[PRODUCT ID]],Table2[PRODUCT ID],Table2[SITE],"",0,1)</f>
        <v/>
      </c>
      <c r="K43"/>
      <c r="L43" t="str">
        <f>_xlfn.XLOOKUP(Table12[[#This Row],[PRODUCT ID]],Table2[PRODUCT ID],Table2[QTY IN],"",0,1)</f>
        <v/>
      </c>
      <c r="M43"/>
      <c r="N43" t="str">
        <f>IF(Table12[[#This Row],[ITEM DESCRIPTION]]&lt;&gt;"","Waiting","")</f>
        <v/>
      </c>
      <c r="O43"/>
    </row>
    <row r="44" spans="3:15" s="33" customFormat="1" x14ac:dyDescent="0.35">
      <c r="C44" s="32" t="str">
        <f t="shared" ca="1" si="1"/>
        <v/>
      </c>
      <c r="D44"/>
      <c r="E44" t="str">
        <f>_xlfn.XLOOKUP(Table12[[#This Row],[PRODUCT ID]],Table2[PRODUCT ID],Table2[ITEM DESCRIPTION],"",0,1)</f>
        <v/>
      </c>
      <c r="F44" t="str">
        <f>_xlfn.XLOOKUP(Table12[[#This Row],[PRODUCT ID]],Table2[PRODUCT ID],Table2[PART NUMBER],"",0,1)</f>
        <v/>
      </c>
      <c r="G44" t="str">
        <f>_xlfn.XLOOKUP(Table12[[#This Row],[PRODUCT ID]],Table2[PRODUCT ID],Table2[UNIT],"",0,1)</f>
        <v/>
      </c>
      <c r="H44" t="str">
        <f>_xlfn.XLOOKUP(Table12[[#This Row],[PRODUCT ID]],Table2[PRODUCT ID],Table2[ITEM TYPE],"",0,1)</f>
        <v/>
      </c>
      <c r="I44"/>
      <c r="J44" t="str">
        <f>_xlfn.XLOOKUP(Table12[[#This Row],[PRODUCT ID]],Table2[PRODUCT ID],Table2[SITE],"",0,1)</f>
        <v/>
      </c>
      <c r="K44"/>
      <c r="L44" t="str">
        <f>_xlfn.XLOOKUP(Table12[[#This Row],[PRODUCT ID]],Table2[PRODUCT ID],Table2[QTY IN],"",0,1)</f>
        <v/>
      </c>
      <c r="M44"/>
      <c r="N44" t="str">
        <f>IF(Table12[[#This Row],[ITEM DESCRIPTION]]&lt;&gt;"","Waiting","")</f>
        <v/>
      </c>
      <c r="O44"/>
    </row>
    <row r="45" spans="3:15" s="33" customFormat="1" x14ac:dyDescent="0.35">
      <c r="C45" s="32" t="str">
        <f t="shared" ca="1" si="1"/>
        <v/>
      </c>
      <c r="D45"/>
      <c r="E45" t="str">
        <f>_xlfn.XLOOKUP(Table12[[#This Row],[PRODUCT ID]],Table2[PRODUCT ID],Table2[ITEM DESCRIPTION],"",0,1)</f>
        <v/>
      </c>
      <c r="F45" t="str">
        <f>_xlfn.XLOOKUP(Table12[[#This Row],[PRODUCT ID]],Table2[PRODUCT ID],Table2[PART NUMBER],"",0,1)</f>
        <v/>
      </c>
      <c r="G45" t="str">
        <f>_xlfn.XLOOKUP(Table12[[#This Row],[PRODUCT ID]],Table2[PRODUCT ID],Table2[UNIT],"",0,1)</f>
        <v/>
      </c>
      <c r="H45" t="str">
        <f>_xlfn.XLOOKUP(Table12[[#This Row],[PRODUCT ID]],Table2[PRODUCT ID],Table2[ITEM TYPE],"",0,1)</f>
        <v/>
      </c>
      <c r="I45"/>
      <c r="J45" t="str">
        <f>_xlfn.XLOOKUP(Table12[[#This Row],[PRODUCT ID]],Table2[PRODUCT ID],Table2[SITE],"",0,1)</f>
        <v/>
      </c>
      <c r="K45"/>
      <c r="L45" t="str">
        <f>_xlfn.XLOOKUP(Table12[[#This Row],[PRODUCT ID]],Table2[PRODUCT ID],Table2[QTY IN],"",0,1)</f>
        <v/>
      </c>
      <c r="M45"/>
      <c r="N45" t="str">
        <f>IF(Table12[[#This Row],[ITEM DESCRIPTION]]&lt;&gt;"","Waiting","")</f>
        <v/>
      </c>
      <c r="O45"/>
    </row>
    <row r="46" spans="3:15" s="33" customFormat="1" x14ac:dyDescent="0.35">
      <c r="C46" s="32" t="str">
        <f t="shared" ca="1" si="1"/>
        <v/>
      </c>
      <c r="D46"/>
      <c r="E46" t="str">
        <f>_xlfn.XLOOKUP(Table12[[#This Row],[PRODUCT ID]],Table2[PRODUCT ID],Table2[ITEM DESCRIPTION],"",0,1)</f>
        <v/>
      </c>
      <c r="F46" t="str">
        <f>_xlfn.XLOOKUP(Table12[[#This Row],[PRODUCT ID]],Table2[PRODUCT ID],Table2[PART NUMBER],"",0,1)</f>
        <v/>
      </c>
      <c r="G46" t="str">
        <f>_xlfn.XLOOKUP(Table12[[#This Row],[PRODUCT ID]],Table2[PRODUCT ID],Table2[UNIT],"",0,1)</f>
        <v/>
      </c>
      <c r="H46" t="str">
        <f>_xlfn.XLOOKUP(Table12[[#This Row],[PRODUCT ID]],Table2[PRODUCT ID],Table2[ITEM TYPE],"",0,1)</f>
        <v/>
      </c>
      <c r="I46"/>
      <c r="J46" t="str">
        <f>_xlfn.XLOOKUP(Table12[[#This Row],[PRODUCT ID]],Table2[PRODUCT ID],Table2[SITE],"",0,1)</f>
        <v/>
      </c>
      <c r="K46"/>
      <c r="L46" t="str">
        <f>_xlfn.XLOOKUP(Table12[[#This Row],[PRODUCT ID]],Table2[PRODUCT ID],Table2[QTY IN],"",0,1)</f>
        <v/>
      </c>
      <c r="M46"/>
      <c r="N46" t="str">
        <f>IF(Table12[[#This Row],[ITEM DESCRIPTION]]&lt;&gt;"","Waiting","")</f>
        <v/>
      </c>
      <c r="O46"/>
    </row>
    <row r="47" spans="3:15" s="33" customFormat="1" x14ac:dyDescent="0.35">
      <c r="C47" s="32" t="str">
        <f t="shared" ca="1" si="1"/>
        <v/>
      </c>
      <c r="D47"/>
      <c r="E47" t="str">
        <f>_xlfn.XLOOKUP(Table12[[#This Row],[PRODUCT ID]],Table2[PRODUCT ID],Table2[ITEM DESCRIPTION],"",0,1)</f>
        <v/>
      </c>
      <c r="F47" t="str">
        <f>_xlfn.XLOOKUP(Table12[[#This Row],[PRODUCT ID]],Table2[PRODUCT ID],Table2[PART NUMBER],"",0,1)</f>
        <v/>
      </c>
      <c r="G47" t="str">
        <f>_xlfn.XLOOKUP(Table12[[#This Row],[PRODUCT ID]],Table2[PRODUCT ID],Table2[UNIT],"",0,1)</f>
        <v/>
      </c>
      <c r="H47" t="str">
        <f>_xlfn.XLOOKUP(Table12[[#This Row],[PRODUCT ID]],Table2[PRODUCT ID],Table2[ITEM TYPE],"",0,1)</f>
        <v/>
      </c>
      <c r="I47"/>
      <c r="J47" t="str">
        <f>_xlfn.XLOOKUP(Table12[[#This Row],[PRODUCT ID]],Table2[PRODUCT ID],Table2[SITE],"",0,1)</f>
        <v/>
      </c>
      <c r="K47"/>
      <c r="L47" t="str">
        <f>_xlfn.XLOOKUP(Table12[[#This Row],[PRODUCT ID]],Table2[PRODUCT ID],Table2[QTY IN],"",0,1)</f>
        <v/>
      </c>
      <c r="M47"/>
      <c r="N47" t="str">
        <f>IF(Table12[[#This Row],[ITEM DESCRIPTION]]&lt;&gt;"","Waiting","")</f>
        <v/>
      </c>
      <c r="O47"/>
    </row>
    <row r="48" spans="3:15" s="33" customFormat="1" x14ac:dyDescent="0.35">
      <c r="C48" s="32" t="str">
        <f t="shared" ca="1" si="1"/>
        <v/>
      </c>
      <c r="D48"/>
      <c r="E48" t="str">
        <f>_xlfn.XLOOKUP(Table12[[#This Row],[PRODUCT ID]],Table2[PRODUCT ID],Table2[ITEM DESCRIPTION],"",0,1)</f>
        <v/>
      </c>
      <c r="F48" t="str">
        <f>_xlfn.XLOOKUP(Table12[[#This Row],[PRODUCT ID]],Table2[PRODUCT ID],Table2[PART NUMBER],"",0,1)</f>
        <v/>
      </c>
      <c r="G48" t="str">
        <f>_xlfn.XLOOKUP(Table12[[#This Row],[PRODUCT ID]],Table2[PRODUCT ID],Table2[UNIT],"",0,1)</f>
        <v/>
      </c>
      <c r="H48" t="str">
        <f>_xlfn.XLOOKUP(Table12[[#This Row],[PRODUCT ID]],Table2[PRODUCT ID],Table2[ITEM TYPE],"",0,1)</f>
        <v/>
      </c>
      <c r="I48"/>
      <c r="J48" t="str">
        <f>_xlfn.XLOOKUP(Table12[[#This Row],[PRODUCT ID]],Table2[PRODUCT ID],Table2[SITE],"",0,1)</f>
        <v/>
      </c>
      <c r="K48"/>
      <c r="L48" t="str">
        <f>_xlfn.XLOOKUP(Table12[[#This Row],[PRODUCT ID]],Table2[PRODUCT ID],Table2[QTY IN],"",0,1)</f>
        <v/>
      </c>
      <c r="M48"/>
      <c r="N48" t="str">
        <f>IF(Table12[[#This Row],[ITEM DESCRIPTION]]&lt;&gt;"","Waiting","")</f>
        <v/>
      </c>
      <c r="O48"/>
    </row>
    <row r="49" spans="3:15" s="33" customFormat="1" x14ac:dyDescent="0.35">
      <c r="C49" s="32" t="str">
        <f t="shared" ca="1" si="1"/>
        <v/>
      </c>
      <c r="D49"/>
      <c r="E49" t="str">
        <f>_xlfn.XLOOKUP(Table12[[#This Row],[PRODUCT ID]],Table2[PRODUCT ID],Table2[ITEM DESCRIPTION],"",0,1)</f>
        <v/>
      </c>
      <c r="F49" t="str">
        <f>_xlfn.XLOOKUP(Table12[[#This Row],[PRODUCT ID]],Table2[PRODUCT ID],Table2[PART NUMBER],"",0,1)</f>
        <v/>
      </c>
      <c r="G49" t="str">
        <f>_xlfn.XLOOKUP(Table12[[#This Row],[PRODUCT ID]],Table2[PRODUCT ID],Table2[UNIT],"",0,1)</f>
        <v/>
      </c>
      <c r="H49" t="str">
        <f>_xlfn.XLOOKUP(Table12[[#This Row],[PRODUCT ID]],Table2[PRODUCT ID],Table2[ITEM TYPE],"",0,1)</f>
        <v/>
      </c>
      <c r="I49"/>
      <c r="J49" t="str">
        <f>_xlfn.XLOOKUP(Table12[[#This Row],[PRODUCT ID]],Table2[PRODUCT ID],Table2[SITE],"",0,1)</f>
        <v/>
      </c>
      <c r="K49"/>
      <c r="L49" t="str">
        <f>_xlfn.XLOOKUP(Table12[[#This Row],[PRODUCT ID]],Table2[PRODUCT ID],Table2[QTY IN],"",0,1)</f>
        <v/>
      </c>
      <c r="M49"/>
      <c r="N49" t="str">
        <f>IF(Table12[[#This Row],[ITEM DESCRIPTION]]&lt;&gt;"","Waiting","")</f>
        <v/>
      </c>
      <c r="O49"/>
    </row>
    <row r="50" spans="3:15" s="33" customFormat="1" x14ac:dyDescent="0.35">
      <c r="C50" s="32" t="str">
        <f t="shared" ca="1" si="1"/>
        <v/>
      </c>
      <c r="D50"/>
      <c r="E50" t="str">
        <f>_xlfn.XLOOKUP(Table12[[#This Row],[PRODUCT ID]],Table2[PRODUCT ID],Table2[ITEM DESCRIPTION],"",0,1)</f>
        <v/>
      </c>
      <c r="F50" t="str">
        <f>_xlfn.XLOOKUP(Table12[[#This Row],[PRODUCT ID]],Table2[PRODUCT ID],Table2[PART NUMBER],"",0,1)</f>
        <v/>
      </c>
      <c r="G50" t="str">
        <f>_xlfn.XLOOKUP(Table12[[#This Row],[PRODUCT ID]],Table2[PRODUCT ID],Table2[UNIT],"",0,1)</f>
        <v/>
      </c>
      <c r="H50" t="str">
        <f>_xlfn.XLOOKUP(Table12[[#This Row],[PRODUCT ID]],Table2[PRODUCT ID],Table2[ITEM TYPE],"",0,1)</f>
        <v/>
      </c>
      <c r="I50"/>
      <c r="J50" t="str">
        <f>_xlfn.XLOOKUP(Table12[[#This Row],[PRODUCT ID]],Table2[PRODUCT ID],Table2[SITE],"",0,1)</f>
        <v/>
      </c>
      <c r="K50"/>
      <c r="L50" t="str">
        <f>_xlfn.XLOOKUP(Table12[[#This Row],[PRODUCT ID]],Table2[PRODUCT ID],Table2[QTY IN],"",0,1)</f>
        <v/>
      </c>
      <c r="M50"/>
      <c r="N50" t="str">
        <f>IF(Table12[[#This Row],[ITEM DESCRIPTION]]&lt;&gt;"","Waiting","")</f>
        <v/>
      </c>
      <c r="O50"/>
    </row>
    <row r="51" spans="3:15" s="33" customFormat="1" x14ac:dyDescent="0.35">
      <c r="C51" s="32" t="str">
        <f t="shared" ca="1" si="1"/>
        <v/>
      </c>
      <c r="D51"/>
      <c r="E51" t="str">
        <f>_xlfn.XLOOKUP(Table12[[#This Row],[PRODUCT ID]],Table2[PRODUCT ID],Table2[ITEM DESCRIPTION],"",0,1)</f>
        <v/>
      </c>
      <c r="F51" t="str">
        <f>_xlfn.XLOOKUP(Table12[[#This Row],[PRODUCT ID]],Table2[PRODUCT ID],Table2[PART NUMBER],"",0,1)</f>
        <v/>
      </c>
      <c r="G51" t="str">
        <f>_xlfn.XLOOKUP(Table12[[#This Row],[PRODUCT ID]],Table2[PRODUCT ID],Table2[UNIT],"",0,1)</f>
        <v/>
      </c>
      <c r="H51" t="str">
        <f>_xlfn.XLOOKUP(Table12[[#This Row],[PRODUCT ID]],Table2[PRODUCT ID],Table2[ITEM TYPE],"",0,1)</f>
        <v/>
      </c>
      <c r="I51"/>
      <c r="J51" t="str">
        <f>_xlfn.XLOOKUP(Table12[[#This Row],[PRODUCT ID]],Table2[PRODUCT ID],Table2[SITE],"",0,1)</f>
        <v/>
      </c>
      <c r="K51"/>
      <c r="L51" t="str">
        <f>_xlfn.XLOOKUP(Table12[[#This Row],[PRODUCT ID]],Table2[PRODUCT ID],Table2[QTY IN],"",0,1)</f>
        <v/>
      </c>
      <c r="M51"/>
      <c r="N51" t="str">
        <f>IF(Table12[[#This Row],[ITEM DESCRIPTION]]&lt;&gt;"","Waiting","")</f>
        <v/>
      </c>
      <c r="O51"/>
    </row>
    <row r="52" spans="3:15" s="33" customFormat="1" x14ac:dyDescent="0.35">
      <c r="C52" s="32" t="str">
        <f t="shared" ca="1" si="1"/>
        <v/>
      </c>
      <c r="D52"/>
      <c r="E52" t="str">
        <f>_xlfn.XLOOKUP(Table12[[#This Row],[PRODUCT ID]],Table2[PRODUCT ID],Table2[ITEM DESCRIPTION],"",0,1)</f>
        <v/>
      </c>
      <c r="F52" t="str">
        <f>_xlfn.XLOOKUP(Table12[[#This Row],[PRODUCT ID]],Table2[PRODUCT ID],Table2[PART NUMBER],"",0,1)</f>
        <v/>
      </c>
      <c r="G52" t="str">
        <f>_xlfn.XLOOKUP(Table12[[#This Row],[PRODUCT ID]],Table2[PRODUCT ID],Table2[UNIT],"",0,1)</f>
        <v/>
      </c>
      <c r="H52" t="str">
        <f>_xlfn.XLOOKUP(Table12[[#This Row],[PRODUCT ID]],Table2[PRODUCT ID],Table2[ITEM TYPE],"",0,1)</f>
        <v/>
      </c>
      <c r="I52"/>
      <c r="J52" t="str">
        <f>_xlfn.XLOOKUP(Table12[[#This Row],[PRODUCT ID]],Table2[PRODUCT ID],Table2[SITE],"",0,1)</f>
        <v/>
      </c>
      <c r="K52"/>
      <c r="L52" t="str">
        <f>_xlfn.XLOOKUP(Table12[[#This Row],[PRODUCT ID]],Table2[PRODUCT ID],Table2[QTY IN],"",0,1)</f>
        <v/>
      </c>
      <c r="M52"/>
      <c r="N52" t="str">
        <f>IF(Table12[[#This Row],[ITEM DESCRIPTION]]&lt;&gt;"","Waiting","")</f>
        <v/>
      </c>
      <c r="O52"/>
    </row>
    <row r="53" spans="3:15" s="33" customFormat="1" x14ac:dyDescent="0.35">
      <c r="C53" s="32" t="str">
        <f t="shared" ca="1" si="1"/>
        <v/>
      </c>
      <c r="D53"/>
      <c r="E53" t="str">
        <f>_xlfn.XLOOKUP(Table12[[#This Row],[PRODUCT ID]],Table2[PRODUCT ID],Table2[ITEM DESCRIPTION],"",0,1)</f>
        <v/>
      </c>
      <c r="F53" t="str">
        <f>_xlfn.XLOOKUP(Table12[[#This Row],[PRODUCT ID]],Table2[PRODUCT ID],Table2[PART NUMBER],"",0,1)</f>
        <v/>
      </c>
      <c r="G53" t="str">
        <f>_xlfn.XLOOKUP(Table12[[#This Row],[PRODUCT ID]],Table2[PRODUCT ID],Table2[UNIT],"",0,1)</f>
        <v/>
      </c>
      <c r="H53" t="str">
        <f>_xlfn.XLOOKUP(Table12[[#This Row],[PRODUCT ID]],Table2[PRODUCT ID],Table2[ITEM TYPE],"",0,1)</f>
        <v/>
      </c>
      <c r="I53"/>
      <c r="J53" t="str">
        <f>_xlfn.XLOOKUP(Table12[[#This Row],[PRODUCT ID]],Table2[PRODUCT ID],Table2[SITE],"",0,1)</f>
        <v/>
      </c>
      <c r="K53"/>
      <c r="L53" t="str">
        <f>_xlfn.XLOOKUP(Table12[[#This Row],[PRODUCT ID]],Table2[PRODUCT ID],Table2[QTY IN],"",0,1)</f>
        <v/>
      </c>
      <c r="M53"/>
      <c r="N53" t="str">
        <f>IF(Table12[[#This Row],[ITEM DESCRIPTION]]&lt;&gt;"","Waiting","")</f>
        <v/>
      </c>
      <c r="O53"/>
    </row>
    <row r="54" spans="3:15" s="33" customFormat="1" x14ac:dyDescent="0.35">
      <c r="C54" s="32" t="str">
        <f t="shared" ca="1" si="1"/>
        <v/>
      </c>
      <c r="D54"/>
      <c r="E54" t="str">
        <f>_xlfn.XLOOKUP(Table12[[#This Row],[PRODUCT ID]],Table2[PRODUCT ID],Table2[ITEM DESCRIPTION],"",0,1)</f>
        <v/>
      </c>
      <c r="F54" t="str">
        <f>_xlfn.XLOOKUP(Table12[[#This Row],[PRODUCT ID]],Table2[PRODUCT ID],Table2[PART NUMBER],"",0,1)</f>
        <v/>
      </c>
      <c r="G54" t="str">
        <f>_xlfn.XLOOKUP(Table12[[#This Row],[PRODUCT ID]],Table2[PRODUCT ID],Table2[UNIT],"",0,1)</f>
        <v/>
      </c>
      <c r="H54" t="str">
        <f>_xlfn.XLOOKUP(Table12[[#This Row],[PRODUCT ID]],Table2[PRODUCT ID],Table2[ITEM TYPE],"",0,1)</f>
        <v/>
      </c>
      <c r="I54"/>
      <c r="J54" t="str">
        <f>_xlfn.XLOOKUP(Table12[[#This Row],[PRODUCT ID]],Table2[PRODUCT ID],Table2[SITE],"",0,1)</f>
        <v/>
      </c>
      <c r="K54"/>
      <c r="L54" t="str">
        <f>_xlfn.XLOOKUP(Table12[[#This Row],[PRODUCT ID]],Table2[PRODUCT ID],Table2[QTY IN],"",0,1)</f>
        <v/>
      </c>
      <c r="M54"/>
      <c r="N54" t="str">
        <f>IF(Table12[[#This Row],[ITEM DESCRIPTION]]&lt;&gt;"","Waiting","")</f>
        <v/>
      </c>
      <c r="O54"/>
    </row>
    <row r="55" spans="3:15" s="33" customFormat="1" x14ac:dyDescent="0.35">
      <c r="C55" s="32" t="str">
        <f t="shared" ca="1" si="1"/>
        <v/>
      </c>
      <c r="D55"/>
      <c r="E55" t="str">
        <f>_xlfn.XLOOKUP(Table12[[#This Row],[PRODUCT ID]],Table2[PRODUCT ID],Table2[ITEM DESCRIPTION],"",0,1)</f>
        <v/>
      </c>
      <c r="F55" t="str">
        <f>_xlfn.XLOOKUP(Table12[[#This Row],[PRODUCT ID]],Table2[PRODUCT ID],Table2[PART NUMBER],"",0,1)</f>
        <v/>
      </c>
      <c r="G55" t="str">
        <f>_xlfn.XLOOKUP(Table12[[#This Row],[PRODUCT ID]],Table2[PRODUCT ID],Table2[UNIT],"",0,1)</f>
        <v/>
      </c>
      <c r="H55" t="str">
        <f>_xlfn.XLOOKUP(Table12[[#This Row],[PRODUCT ID]],Table2[PRODUCT ID],Table2[ITEM TYPE],"",0,1)</f>
        <v/>
      </c>
      <c r="I55"/>
      <c r="J55" t="str">
        <f>_xlfn.XLOOKUP(Table12[[#This Row],[PRODUCT ID]],Table2[PRODUCT ID],Table2[SITE],"",0,1)</f>
        <v/>
      </c>
      <c r="K55"/>
      <c r="L55" t="str">
        <f>_xlfn.XLOOKUP(Table12[[#This Row],[PRODUCT ID]],Table2[PRODUCT ID],Table2[QTY IN],"",0,1)</f>
        <v/>
      </c>
      <c r="M55"/>
      <c r="N55" t="str">
        <f>IF(Table12[[#This Row],[ITEM DESCRIPTION]]&lt;&gt;"","Waiting","")</f>
        <v/>
      </c>
      <c r="O55"/>
    </row>
    <row r="56" spans="3:15" s="33" customFormat="1" x14ac:dyDescent="0.35">
      <c r="C56" s="32" t="str">
        <f t="shared" ca="1" si="1"/>
        <v/>
      </c>
      <c r="D56"/>
      <c r="E56" t="str">
        <f>_xlfn.XLOOKUP(Table12[[#This Row],[PRODUCT ID]],Table2[PRODUCT ID],Table2[ITEM DESCRIPTION],"",0,1)</f>
        <v/>
      </c>
      <c r="F56" t="str">
        <f>_xlfn.XLOOKUP(Table12[[#This Row],[PRODUCT ID]],Table2[PRODUCT ID],Table2[PART NUMBER],"",0,1)</f>
        <v/>
      </c>
      <c r="G56" t="str">
        <f>_xlfn.XLOOKUP(Table12[[#This Row],[PRODUCT ID]],Table2[PRODUCT ID],Table2[UNIT],"",0,1)</f>
        <v/>
      </c>
      <c r="H56" t="str">
        <f>_xlfn.XLOOKUP(Table12[[#This Row],[PRODUCT ID]],Table2[PRODUCT ID],Table2[ITEM TYPE],"",0,1)</f>
        <v/>
      </c>
      <c r="I56"/>
      <c r="J56" t="str">
        <f>_xlfn.XLOOKUP(Table12[[#This Row],[PRODUCT ID]],Table2[PRODUCT ID],Table2[SITE],"",0,1)</f>
        <v/>
      </c>
      <c r="K56"/>
      <c r="L56" t="str">
        <f>_xlfn.XLOOKUP(Table12[[#This Row],[PRODUCT ID]],Table2[PRODUCT ID],Table2[QTY IN],"",0,1)</f>
        <v/>
      </c>
      <c r="M56"/>
      <c r="N56" t="str">
        <f>IF(Table12[[#This Row],[ITEM DESCRIPTION]]&lt;&gt;"","Waiting","")</f>
        <v/>
      </c>
      <c r="O56"/>
    </row>
    <row r="57" spans="3:15" s="33" customFormat="1" x14ac:dyDescent="0.35">
      <c r="C57" s="32" t="str">
        <f t="shared" ca="1" si="1"/>
        <v/>
      </c>
      <c r="D57"/>
      <c r="E57" t="str">
        <f>_xlfn.XLOOKUP(Table12[[#This Row],[PRODUCT ID]],Table2[PRODUCT ID],Table2[ITEM DESCRIPTION],"",0,1)</f>
        <v/>
      </c>
      <c r="F57" t="str">
        <f>_xlfn.XLOOKUP(Table12[[#This Row],[PRODUCT ID]],Table2[PRODUCT ID],Table2[PART NUMBER],"",0,1)</f>
        <v/>
      </c>
      <c r="G57" t="str">
        <f>_xlfn.XLOOKUP(Table12[[#This Row],[PRODUCT ID]],Table2[PRODUCT ID],Table2[UNIT],"",0,1)</f>
        <v/>
      </c>
      <c r="H57" t="str">
        <f>_xlfn.XLOOKUP(Table12[[#This Row],[PRODUCT ID]],Table2[PRODUCT ID],Table2[ITEM TYPE],"",0,1)</f>
        <v/>
      </c>
      <c r="I57"/>
      <c r="J57" t="str">
        <f>_xlfn.XLOOKUP(Table12[[#This Row],[PRODUCT ID]],Table2[PRODUCT ID],Table2[SITE],"",0,1)</f>
        <v/>
      </c>
      <c r="K57"/>
      <c r="L57" t="str">
        <f>_xlfn.XLOOKUP(Table12[[#This Row],[PRODUCT ID]],Table2[PRODUCT ID],Table2[QTY IN],"",0,1)</f>
        <v/>
      </c>
      <c r="M57"/>
      <c r="N57" t="str">
        <f>IF(Table12[[#This Row],[ITEM DESCRIPTION]]&lt;&gt;"","Waiting","")</f>
        <v/>
      </c>
      <c r="O57"/>
    </row>
    <row r="58" spans="3:15" s="33" customFormat="1" x14ac:dyDescent="0.35">
      <c r="C58" s="32" t="str">
        <f t="shared" ca="1" si="1"/>
        <v/>
      </c>
      <c r="D58"/>
      <c r="E58" t="str">
        <f>_xlfn.XLOOKUP(Table12[[#This Row],[PRODUCT ID]],Table2[PRODUCT ID],Table2[ITEM DESCRIPTION],"",0,1)</f>
        <v/>
      </c>
      <c r="F58" t="str">
        <f>_xlfn.XLOOKUP(Table12[[#This Row],[PRODUCT ID]],Table2[PRODUCT ID],Table2[PART NUMBER],"",0,1)</f>
        <v/>
      </c>
      <c r="G58" t="str">
        <f>_xlfn.XLOOKUP(Table12[[#This Row],[PRODUCT ID]],Table2[PRODUCT ID],Table2[UNIT],"",0,1)</f>
        <v/>
      </c>
      <c r="H58" t="str">
        <f>_xlfn.XLOOKUP(Table12[[#This Row],[PRODUCT ID]],Table2[PRODUCT ID],Table2[ITEM TYPE],"",0,1)</f>
        <v/>
      </c>
      <c r="I58"/>
      <c r="J58" t="str">
        <f>_xlfn.XLOOKUP(Table12[[#This Row],[PRODUCT ID]],Table2[PRODUCT ID],Table2[SITE],"",0,1)</f>
        <v/>
      </c>
      <c r="K58"/>
      <c r="L58" t="str">
        <f>_xlfn.XLOOKUP(Table12[[#This Row],[PRODUCT ID]],Table2[PRODUCT ID],Table2[QTY IN],"",0,1)</f>
        <v/>
      </c>
      <c r="M58"/>
      <c r="N58" t="str">
        <f>IF(Table12[[#This Row],[ITEM DESCRIPTION]]&lt;&gt;"","Waiting","")</f>
        <v/>
      </c>
      <c r="O58"/>
    </row>
    <row r="59" spans="3:15" s="33" customFormat="1" x14ac:dyDescent="0.35">
      <c r="C59" s="32" t="str">
        <f t="shared" ca="1" si="1"/>
        <v/>
      </c>
      <c r="D59"/>
      <c r="E59" t="str">
        <f>_xlfn.XLOOKUP(Table12[[#This Row],[PRODUCT ID]],Table2[PRODUCT ID],Table2[ITEM DESCRIPTION],"",0,1)</f>
        <v/>
      </c>
      <c r="F59" t="str">
        <f>_xlfn.XLOOKUP(Table12[[#This Row],[PRODUCT ID]],Table2[PRODUCT ID],Table2[PART NUMBER],"",0,1)</f>
        <v/>
      </c>
      <c r="G59" t="str">
        <f>_xlfn.XLOOKUP(Table12[[#This Row],[PRODUCT ID]],Table2[PRODUCT ID],Table2[UNIT],"",0,1)</f>
        <v/>
      </c>
      <c r="H59" t="str">
        <f>_xlfn.XLOOKUP(Table12[[#This Row],[PRODUCT ID]],Table2[PRODUCT ID],Table2[ITEM TYPE],"",0,1)</f>
        <v/>
      </c>
      <c r="I59"/>
      <c r="J59" t="str">
        <f>_xlfn.XLOOKUP(Table12[[#This Row],[PRODUCT ID]],Table2[PRODUCT ID],Table2[SITE],"",0,1)</f>
        <v/>
      </c>
      <c r="K59"/>
      <c r="L59" t="str">
        <f>_xlfn.XLOOKUP(Table12[[#This Row],[PRODUCT ID]],Table2[PRODUCT ID],Table2[QTY IN],"",0,1)</f>
        <v/>
      </c>
      <c r="M59"/>
      <c r="N59" t="str">
        <f>IF(Table12[[#This Row],[ITEM DESCRIPTION]]&lt;&gt;"","Waiting","")</f>
        <v/>
      </c>
      <c r="O59"/>
    </row>
    <row r="60" spans="3:15" s="33" customFormat="1" x14ac:dyDescent="0.35">
      <c r="C60" s="32" t="str">
        <f t="shared" ref="C60:C91" ca="1" si="2">IF(D60&lt;&gt;"",IF(C60="",NOW(),C60),"")</f>
        <v/>
      </c>
      <c r="D60"/>
      <c r="E60" t="str">
        <f>_xlfn.XLOOKUP(Table12[[#This Row],[PRODUCT ID]],Table2[PRODUCT ID],Table2[ITEM DESCRIPTION],"",0,1)</f>
        <v/>
      </c>
      <c r="F60" t="str">
        <f>_xlfn.XLOOKUP(Table12[[#This Row],[PRODUCT ID]],Table2[PRODUCT ID],Table2[PART NUMBER],"",0,1)</f>
        <v/>
      </c>
      <c r="G60" t="str">
        <f>_xlfn.XLOOKUP(Table12[[#This Row],[PRODUCT ID]],Table2[PRODUCT ID],Table2[UNIT],"",0,1)</f>
        <v/>
      </c>
      <c r="H60" t="str">
        <f>_xlfn.XLOOKUP(Table12[[#This Row],[PRODUCT ID]],Table2[PRODUCT ID],Table2[ITEM TYPE],"",0,1)</f>
        <v/>
      </c>
      <c r="I60"/>
      <c r="J60" t="str">
        <f>_xlfn.XLOOKUP(Table12[[#This Row],[PRODUCT ID]],Table2[PRODUCT ID],Table2[SITE],"",0,1)</f>
        <v/>
      </c>
      <c r="K60"/>
      <c r="L60" t="str">
        <f>_xlfn.XLOOKUP(Table12[[#This Row],[PRODUCT ID]],Table2[PRODUCT ID],Table2[QTY IN],"",0,1)</f>
        <v/>
      </c>
      <c r="M60"/>
      <c r="N60" t="str">
        <f>IF(Table12[[#This Row],[ITEM DESCRIPTION]]&lt;&gt;"","Waiting","")</f>
        <v/>
      </c>
      <c r="O60"/>
    </row>
    <row r="61" spans="3:15" s="33" customFormat="1" x14ac:dyDescent="0.35">
      <c r="C61" s="32" t="str">
        <f t="shared" ca="1" si="2"/>
        <v/>
      </c>
      <c r="D61"/>
      <c r="E61" t="str">
        <f>_xlfn.XLOOKUP(Table12[[#This Row],[PRODUCT ID]],Table2[PRODUCT ID],Table2[ITEM DESCRIPTION],"",0,1)</f>
        <v/>
      </c>
      <c r="F61" t="str">
        <f>_xlfn.XLOOKUP(Table12[[#This Row],[PRODUCT ID]],Table2[PRODUCT ID],Table2[PART NUMBER],"",0,1)</f>
        <v/>
      </c>
      <c r="G61" t="str">
        <f>_xlfn.XLOOKUP(Table12[[#This Row],[PRODUCT ID]],Table2[PRODUCT ID],Table2[UNIT],"",0,1)</f>
        <v/>
      </c>
      <c r="H61" t="str">
        <f>_xlfn.XLOOKUP(Table12[[#This Row],[PRODUCT ID]],Table2[PRODUCT ID],Table2[ITEM TYPE],"",0,1)</f>
        <v/>
      </c>
      <c r="I61"/>
      <c r="J61" t="str">
        <f>_xlfn.XLOOKUP(Table12[[#This Row],[PRODUCT ID]],Table2[PRODUCT ID],Table2[SITE],"",0,1)</f>
        <v/>
      </c>
      <c r="K61"/>
      <c r="L61" t="str">
        <f>_xlfn.XLOOKUP(Table12[[#This Row],[PRODUCT ID]],Table2[PRODUCT ID],Table2[QTY IN],"",0,1)</f>
        <v/>
      </c>
      <c r="M61"/>
      <c r="N61" t="str">
        <f>IF(Table12[[#This Row],[ITEM DESCRIPTION]]&lt;&gt;"","Waiting","")</f>
        <v/>
      </c>
      <c r="O61"/>
    </row>
    <row r="62" spans="3:15" s="33" customFormat="1" x14ac:dyDescent="0.35">
      <c r="C62" s="32" t="str">
        <f t="shared" ca="1" si="2"/>
        <v/>
      </c>
      <c r="D62"/>
      <c r="E62" t="str">
        <f>_xlfn.XLOOKUP(Table12[[#This Row],[PRODUCT ID]],Table2[PRODUCT ID],Table2[ITEM DESCRIPTION],"",0,1)</f>
        <v/>
      </c>
      <c r="F62" t="str">
        <f>_xlfn.XLOOKUP(Table12[[#This Row],[PRODUCT ID]],Table2[PRODUCT ID],Table2[PART NUMBER],"",0,1)</f>
        <v/>
      </c>
      <c r="G62" t="str">
        <f>_xlfn.XLOOKUP(Table12[[#This Row],[PRODUCT ID]],Table2[PRODUCT ID],Table2[UNIT],"",0,1)</f>
        <v/>
      </c>
      <c r="H62" t="str">
        <f>_xlfn.XLOOKUP(Table12[[#This Row],[PRODUCT ID]],Table2[PRODUCT ID],Table2[ITEM TYPE],"",0,1)</f>
        <v/>
      </c>
      <c r="I62"/>
      <c r="J62" t="str">
        <f>_xlfn.XLOOKUP(Table12[[#This Row],[PRODUCT ID]],Table2[PRODUCT ID],Table2[SITE],"",0,1)</f>
        <v/>
      </c>
      <c r="K62"/>
      <c r="L62" t="str">
        <f>_xlfn.XLOOKUP(Table12[[#This Row],[PRODUCT ID]],Table2[PRODUCT ID],Table2[QTY IN],"",0,1)</f>
        <v/>
      </c>
      <c r="M62"/>
      <c r="N62" t="str">
        <f>IF(Table12[[#This Row],[ITEM DESCRIPTION]]&lt;&gt;"","Waiting","")</f>
        <v/>
      </c>
      <c r="O62"/>
    </row>
    <row r="63" spans="3:15" s="33" customFormat="1" x14ac:dyDescent="0.35">
      <c r="C63" s="32" t="str">
        <f t="shared" ca="1" si="2"/>
        <v/>
      </c>
      <c r="D63"/>
      <c r="E63" t="str">
        <f>_xlfn.XLOOKUP(Table12[[#This Row],[PRODUCT ID]],Table2[PRODUCT ID],Table2[ITEM DESCRIPTION],"",0,1)</f>
        <v/>
      </c>
      <c r="F63" t="str">
        <f>_xlfn.XLOOKUP(Table12[[#This Row],[PRODUCT ID]],Table2[PRODUCT ID],Table2[PART NUMBER],"",0,1)</f>
        <v/>
      </c>
      <c r="G63" t="str">
        <f>_xlfn.XLOOKUP(Table12[[#This Row],[PRODUCT ID]],Table2[PRODUCT ID],Table2[UNIT],"",0,1)</f>
        <v/>
      </c>
      <c r="H63" t="str">
        <f>_xlfn.XLOOKUP(Table12[[#This Row],[PRODUCT ID]],Table2[PRODUCT ID],Table2[ITEM TYPE],"",0,1)</f>
        <v/>
      </c>
      <c r="I63"/>
      <c r="J63" t="str">
        <f>_xlfn.XLOOKUP(Table12[[#This Row],[PRODUCT ID]],Table2[PRODUCT ID],Table2[SITE],"",0,1)</f>
        <v/>
      </c>
      <c r="K63"/>
      <c r="L63" t="str">
        <f>_xlfn.XLOOKUP(Table12[[#This Row],[PRODUCT ID]],Table2[PRODUCT ID],Table2[QTY IN],"",0,1)</f>
        <v/>
      </c>
      <c r="M63"/>
      <c r="N63" t="str">
        <f>IF(Table12[[#This Row],[ITEM DESCRIPTION]]&lt;&gt;"","Waiting","")</f>
        <v/>
      </c>
      <c r="O63"/>
    </row>
    <row r="64" spans="3:15" s="33" customFormat="1" x14ac:dyDescent="0.35">
      <c r="C64" s="32" t="str">
        <f t="shared" ca="1" si="2"/>
        <v/>
      </c>
      <c r="D64"/>
      <c r="E64" t="str">
        <f>_xlfn.XLOOKUP(Table12[[#This Row],[PRODUCT ID]],Table2[PRODUCT ID],Table2[ITEM DESCRIPTION],"",0,1)</f>
        <v/>
      </c>
      <c r="F64" t="str">
        <f>_xlfn.XLOOKUP(Table12[[#This Row],[PRODUCT ID]],Table2[PRODUCT ID],Table2[PART NUMBER],"",0,1)</f>
        <v/>
      </c>
      <c r="G64" t="str">
        <f>_xlfn.XLOOKUP(Table12[[#This Row],[PRODUCT ID]],Table2[PRODUCT ID],Table2[UNIT],"",0,1)</f>
        <v/>
      </c>
      <c r="H64" t="str">
        <f>_xlfn.XLOOKUP(Table12[[#This Row],[PRODUCT ID]],Table2[PRODUCT ID],Table2[ITEM TYPE],"",0,1)</f>
        <v/>
      </c>
      <c r="I64"/>
      <c r="J64" t="str">
        <f>_xlfn.XLOOKUP(Table12[[#This Row],[PRODUCT ID]],Table2[PRODUCT ID],Table2[SITE],"",0,1)</f>
        <v/>
      </c>
      <c r="K64"/>
      <c r="L64" t="str">
        <f>_xlfn.XLOOKUP(Table12[[#This Row],[PRODUCT ID]],Table2[PRODUCT ID],Table2[QTY IN],"",0,1)</f>
        <v/>
      </c>
      <c r="M64"/>
      <c r="N64" t="str">
        <f>IF(Table12[[#This Row],[ITEM DESCRIPTION]]&lt;&gt;"","Waiting","")</f>
        <v/>
      </c>
      <c r="O64"/>
    </row>
    <row r="65" spans="3:15" s="33" customFormat="1" x14ac:dyDescent="0.35">
      <c r="C65" s="32" t="str">
        <f t="shared" ca="1" si="2"/>
        <v/>
      </c>
      <c r="D65"/>
      <c r="E65" t="str">
        <f>_xlfn.XLOOKUP(Table12[[#This Row],[PRODUCT ID]],Table2[PRODUCT ID],Table2[ITEM DESCRIPTION],"",0,1)</f>
        <v/>
      </c>
      <c r="F65" t="str">
        <f>_xlfn.XLOOKUP(Table12[[#This Row],[PRODUCT ID]],Table2[PRODUCT ID],Table2[PART NUMBER],"",0,1)</f>
        <v/>
      </c>
      <c r="G65" t="str">
        <f>_xlfn.XLOOKUP(Table12[[#This Row],[PRODUCT ID]],Table2[PRODUCT ID],Table2[UNIT],"",0,1)</f>
        <v/>
      </c>
      <c r="H65" t="str">
        <f>_xlfn.XLOOKUP(Table12[[#This Row],[PRODUCT ID]],Table2[PRODUCT ID],Table2[ITEM TYPE],"",0,1)</f>
        <v/>
      </c>
      <c r="I65"/>
      <c r="J65" t="str">
        <f>_xlfn.XLOOKUP(Table12[[#This Row],[PRODUCT ID]],Table2[PRODUCT ID],Table2[SITE],"",0,1)</f>
        <v/>
      </c>
      <c r="K65"/>
      <c r="L65" t="str">
        <f>_xlfn.XLOOKUP(Table12[[#This Row],[PRODUCT ID]],Table2[PRODUCT ID],Table2[QTY IN],"",0,1)</f>
        <v/>
      </c>
      <c r="M65"/>
      <c r="N65" t="str">
        <f>IF(Table12[[#This Row],[ITEM DESCRIPTION]]&lt;&gt;"","Waiting","")</f>
        <v/>
      </c>
      <c r="O65"/>
    </row>
    <row r="66" spans="3:15" s="33" customFormat="1" x14ac:dyDescent="0.35">
      <c r="C66" s="32" t="str">
        <f t="shared" ca="1" si="2"/>
        <v/>
      </c>
      <c r="D66"/>
      <c r="E66" t="str">
        <f>_xlfn.XLOOKUP(Table12[[#This Row],[PRODUCT ID]],Table2[PRODUCT ID],Table2[ITEM DESCRIPTION],"",0,1)</f>
        <v/>
      </c>
      <c r="F66" t="str">
        <f>_xlfn.XLOOKUP(Table12[[#This Row],[PRODUCT ID]],Table2[PRODUCT ID],Table2[PART NUMBER],"",0,1)</f>
        <v/>
      </c>
      <c r="G66" t="str">
        <f>_xlfn.XLOOKUP(Table12[[#This Row],[PRODUCT ID]],Table2[PRODUCT ID],Table2[UNIT],"",0,1)</f>
        <v/>
      </c>
      <c r="H66" t="str">
        <f>_xlfn.XLOOKUP(Table12[[#This Row],[PRODUCT ID]],Table2[PRODUCT ID],Table2[ITEM TYPE],"",0,1)</f>
        <v/>
      </c>
      <c r="I66"/>
      <c r="J66" t="str">
        <f>_xlfn.XLOOKUP(Table12[[#This Row],[PRODUCT ID]],Table2[PRODUCT ID],Table2[SITE],"",0,1)</f>
        <v/>
      </c>
      <c r="K66"/>
      <c r="L66" t="str">
        <f>_xlfn.XLOOKUP(Table12[[#This Row],[PRODUCT ID]],Table2[PRODUCT ID],Table2[QTY IN],"",0,1)</f>
        <v/>
      </c>
      <c r="M66"/>
      <c r="N66" t="str">
        <f>IF(Table12[[#This Row],[ITEM DESCRIPTION]]&lt;&gt;"","Waiting","")</f>
        <v/>
      </c>
      <c r="O66"/>
    </row>
    <row r="67" spans="3:15" s="33" customFormat="1" x14ac:dyDescent="0.35">
      <c r="C67" s="32" t="str">
        <f t="shared" ca="1" si="2"/>
        <v/>
      </c>
      <c r="D67"/>
      <c r="E67" t="str">
        <f>_xlfn.XLOOKUP(Table12[[#This Row],[PRODUCT ID]],Table2[PRODUCT ID],Table2[ITEM DESCRIPTION],"",0,1)</f>
        <v/>
      </c>
      <c r="F67" t="str">
        <f>_xlfn.XLOOKUP(Table12[[#This Row],[PRODUCT ID]],Table2[PRODUCT ID],Table2[PART NUMBER],"",0,1)</f>
        <v/>
      </c>
      <c r="G67" t="str">
        <f>_xlfn.XLOOKUP(Table12[[#This Row],[PRODUCT ID]],Table2[PRODUCT ID],Table2[UNIT],"",0,1)</f>
        <v/>
      </c>
      <c r="H67" t="str">
        <f>_xlfn.XLOOKUP(Table12[[#This Row],[PRODUCT ID]],Table2[PRODUCT ID],Table2[ITEM TYPE],"",0,1)</f>
        <v/>
      </c>
      <c r="I67"/>
      <c r="J67" t="str">
        <f>_xlfn.XLOOKUP(Table12[[#This Row],[PRODUCT ID]],Table2[PRODUCT ID],Table2[SITE],"",0,1)</f>
        <v/>
      </c>
      <c r="K67"/>
      <c r="L67" t="str">
        <f>_xlfn.XLOOKUP(Table12[[#This Row],[PRODUCT ID]],Table2[PRODUCT ID],Table2[QTY IN],"",0,1)</f>
        <v/>
      </c>
      <c r="M67"/>
      <c r="N67" t="str">
        <f>IF(Table12[[#This Row],[ITEM DESCRIPTION]]&lt;&gt;"","Waiting","")</f>
        <v/>
      </c>
      <c r="O67"/>
    </row>
    <row r="68" spans="3:15" s="33" customFormat="1" x14ac:dyDescent="0.35">
      <c r="C68" s="32" t="str">
        <f t="shared" ca="1" si="2"/>
        <v/>
      </c>
      <c r="D68"/>
      <c r="E68" t="str">
        <f>_xlfn.XLOOKUP(Table12[[#This Row],[PRODUCT ID]],Table2[PRODUCT ID],Table2[ITEM DESCRIPTION],"",0,1)</f>
        <v/>
      </c>
      <c r="F68" t="str">
        <f>_xlfn.XLOOKUP(Table12[[#This Row],[PRODUCT ID]],Table2[PRODUCT ID],Table2[PART NUMBER],"",0,1)</f>
        <v/>
      </c>
      <c r="G68" t="str">
        <f>_xlfn.XLOOKUP(Table12[[#This Row],[PRODUCT ID]],Table2[PRODUCT ID],Table2[UNIT],"",0,1)</f>
        <v/>
      </c>
      <c r="H68" t="str">
        <f>_xlfn.XLOOKUP(Table12[[#This Row],[PRODUCT ID]],Table2[PRODUCT ID],Table2[ITEM TYPE],"",0,1)</f>
        <v/>
      </c>
      <c r="I68"/>
      <c r="J68" t="str">
        <f>_xlfn.XLOOKUP(Table12[[#This Row],[PRODUCT ID]],Table2[PRODUCT ID],Table2[SITE],"",0,1)</f>
        <v/>
      </c>
      <c r="K68"/>
      <c r="L68" t="str">
        <f>_xlfn.XLOOKUP(Table12[[#This Row],[PRODUCT ID]],Table2[PRODUCT ID],Table2[QTY IN],"",0,1)</f>
        <v/>
      </c>
      <c r="M68"/>
      <c r="N68" t="str">
        <f>IF(Table12[[#This Row],[ITEM DESCRIPTION]]&lt;&gt;"","Waiting","")</f>
        <v/>
      </c>
      <c r="O68"/>
    </row>
    <row r="69" spans="3:15" s="33" customFormat="1" x14ac:dyDescent="0.35">
      <c r="C69" s="32" t="str">
        <f t="shared" ca="1" si="2"/>
        <v/>
      </c>
      <c r="D69"/>
      <c r="E69" t="str">
        <f>_xlfn.XLOOKUP(Table12[[#This Row],[PRODUCT ID]],Table2[PRODUCT ID],Table2[ITEM DESCRIPTION],"",0,1)</f>
        <v/>
      </c>
      <c r="F69" t="str">
        <f>_xlfn.XLOOKUP(Table12[[#This Row],[PRODUCT ID]],Table2[PRODUCT ID],Table2[PART NUMBER],"",0,1)</f>
        <v/>
      </c>
      <c r="G69" t="str">
        <f>_xlfn.XLOOKUP(Table12[[#This Row],[PRODUCT ID]],Table2[PRODUCT ID],Table2[UNIT],"",0,1)</f>
        <v/>
      </c>
      <c r="H69" t="str">
        <f>_xlfn.XLOOKUP(Table12[[#This Row],[PRODUCT ID]],Table2[PRODUCT ID],Table2[ITEM TYPE],"",0,1)</f>
        <v/>
      </c>
      <c r="I69"/>
      <c r="J69" t="str">
        <f>_xlfn.XLOOKUP(Table12[[#This Row],[PRODUCT ID]],Table2[PRODUCT ID],Table2[SITE],"",0,1)</f>
        <v/>
      </c>
      <c r="K69"/>
      <c r="L69" t="str">
        <f>_xlfn.XLOOKUP(Table12[[#This Row],[PRODUCT ID]],Table2[PRODUCT ID],Table2[QTY IN],"",0,1)</f>
        <v/>
      </c>
      <c r="M69"/>
      <c r="N69" t="str">
        <f>IF(Table12[[#This Row],[ITEM DESCRIPTION]]&lt;&gt;"","Waiting","")</f>
        <v/>
      </c>
      <c r="O69"/>
    </row>
    <row r="70" spans="3:15" s="33" customFormat="1" x14ac:dyDescent="0.35">
      <c r="C70" s="32" t="str">
        <f t="shared" ca="1" si="2"/>
        <v/>
      </c>
      <c r="D70"/>
      <c r="E70" t="str">
        <f>_xlfn.XLOOKUP(Table12[[#This Row],[PRODUCT ID]],Table2[PRODUCT ID],Table2[ITEM DESCRIPTION],"",0,1)</f>
        <v/>
      </c>
      <c r="F70" t="str">
        <f>_xlfn.XLOOKUP(Table12[[#This Row],[PRODUCT ID]],Table2[PRODUCT ID],Table2[PART NUMBER],"",0,1)</f>
        <v/>
      </c>
      <c r="G70" t="str">
        <f>_xlfn.XLOOKUP(Table12[[#This Row],[PRODUCT ID]],Table2[PRODUCT ID],Table2[UNIT],"",0,1)</f>
        <v/>
      </c>
      <c r="H70" t="str">
        <f>_xlfn.XLOOKUP(Table12[[#This Row],[PRODUCT ID]],Table2[PRODUCT ID],Table2[ITEM TYPE],"",0,1)</f>
        <v/>
      </c>
      <c r="I70"/>
      <c r="J70" t="str">
        <f>_xlfn.XLOOKUP(Table12[[#This Row],[PRODUCT ID]],Table2[PRODUCT ID],Table2[SITE],"",0,1)</f>
        <v/>
      </c>
      <c r="K70"/>
      <c r="L70" t="str">
        <f>_xlfn.XLOOKUP(Table12[[#This Row],[PRODUCT ID]],Table2[PRODUCT ID],Table2[QTY IN],"",0,1)</f>
        <v/>
      </c>
      <c r="M70"/>
      <c r="N70" t="str">
        <f>IF(Table12[[#This Row],[ITEM DESCRIPTION]]&lt;&gt;"","Waiting","")</f>
        <v/>
      </c>
      <c r="O70"/>
    </row>
    <row r="71" spans="3:15" s="33" customFormat="1" x14ac:dyDescent="0.35">
      <c r="C71" s="32" t="str">
        <f t="shared" ca="1" si="2"/>
        <v/>
      </c>
      <c r="D71"/>
      <c r="E71" t="str">
        <f>_xlfn.XLOOKUP(Table12[[#This Row],[PRODUCT ID]],Table2[PRODUCT ID],Table2[ITEM DESCRIPTION],"",0,1)</f>
        <v/>
      </c>
      <c r="F71" t="str">
        <f>_xlfn.XLOOKUP(Table12[[#This Row],[PRODUCT ID]],Table2[PRODUCT ID],Table2[PART NUMBER],"",0,1)</f>
        <v/>
      </c>
      <c r="G71" t="str">
        <f>_xlfn.XLOOKUP(Table12[[#This Row],[PRODUCT ID]],Table2[PRODUCT ID],Table2[UNIT],"",0,1)</f>
        <v/>
      </c>
      <c r="H71" t="str">
        <f>_xlfn.XLOOKUP(Table12[[#This Row],[PRODUCT ID]],Table2[PRODUCT ID],Table2[ITEM TYPE],"",0,1)</f>
        <v/>
      </c>
      <c r="I71"/>
      <c r="J71" t="str">
        <f>_xlfn.XLOOKUP(Table12[[#This Row],[PRODUCT ID]],Table2[PRODUCT ID],Table2[SITE],"",0,1)</f>
        <v/>
      </c>
      <c r="K71"/>
      <c r="L71" t="str">
        <f>_xlfn.XLOOKUP(Table12[[#This Row],[PRODUCT ID]],Table2[PRODUCT ID],Table2[QTY IN],"",0,1)</f>
        <v/>
      </c>
      <c r="M71"/>
      <c r="N71" t="str">
        <f>IF(Table12[[#This Row],[ITEM DESCRIPTION]]&lt;&gt;"","Waiting","")</f>
        <v/>
      </c>
      <c r="O71"/>
    </row>
    <row r="72" spans="3:15" s="33" customFormat="1" x14ac:dyDescent="0.35">
      <c r="C72" s="32" t="str">
        <f t="shared" ca="1" si="2"/>
        <v/>
      </c>
      <c r="D72"/>
      <c r="E72" t="str">
        <f>_xlfn.XLOOKUP(Table12[[#This Row],[PRODUCT ID]],Table2[PRODUCT ID],Table2[ITEM DESCRIPTION],"",0,1)</f>
        <v/>
      </c>
      <c r="F72" t="str">
        <f>_xlfn.XLOOKUP(Table12[[#This Row],[PRODUCT ID]],Table2[PRODUCT ID],Table2[PART NUMBER],"",0,1)</f>
        <v/>
      </c>
      <c r="G72" t="str">
        <f>_xlfn.XLOOKUP(Table12[[#This Row],[PRODUCT ID]],Table2[PRODUCT ID],Table2[UNIT],"",0,1)</f>
        <v/>
      </c>
      <c r="H72" t="str">
        <f>_xlfn.XLOOKUP(Table12[[#This Row],[PRODUCT ID]],Table2[PRODUCT ID],Table2[ITEM TYPE],"",0,1)</f>
        <v/>
      </c>
      <c r="I72"/>
      <c r="J72" t="str">
        <f>_xlfn.XLOOKUP(Table12[[#This Row],[PRODUCT ID]],Table2[PRODUCT ID],Table2[SITE],"",0,1)</f>
        <v/>
      </c>
      <c r="K72"/>
      <c r="L72" t="str">
        <f>_xlfn.XLOOKUP(Table12[[#This Row],[PRODUCT ID]],Table2[PRODUCT ID],Table2[QTY IN],"",0,1)</f>
        <v/>
      </c>
      <c r="M72"/>
      <c r="N72" t="str">
        <f>IF(Table12[[#This Row],[ITEM DESCRIPTION]]&lt;&gt;"","Waiting","")</f>
        <v/>
      </c>
      <c r="O72"/>
    </row>
    <row r="73" spans="3:15" s="33" customFormat="1" x14ac:dyDescent="0.35">
      <c r="C73" s="32" t="str">
        <f t="shared" ca="1" si="2"/>
        <v/>
      </c>
      <c r="D73"/>
      <c r="E73" t="str">
        <f>_xlfn.XLOOKUP(Table12[[#This Row],[PRODUCT ID]],Table2[PRODUCT ID],Table2[ITEM DESCRIPTION],"",0,1)</f>
        <v/>
      </c>
      <c r="F73" t="str">
        <f>_xlfn.XLOOKUP(Table12[[#This Row],[PRODUCT ID]],Table2[PRODUCT ID],Table2[PART NUMBER],"",0,1)</f>
        <v/>
      </c>
      <c r="G73" t="str">
        <f>_xlfn.XLOOKUP(Table12[[#This Row],[PRODUCT ID]],Table2[PRODUCT ID],Table2[UNIT],"",0,1)</f>
        <v/>
      </c>
      <c r="H73" t="str">
        <f>_xlfn.XLOOKUP(Table12[[#This Row],[PRODUCT ID]],Table2[PRODUCT ID],Table2[ITEM TYPE],"",0,1)</f>
        <v/>
      </c>
      <c r="I73"/>
      <c r="J73" t="str">
        <f>_xlfn.XLOOKUP(Table12[[#This Row],[PRODUCT ID]],Table2[PRODUCT ID],Table2[SITE],"",0,1)</f>
        <v/>
      </c>
      <c r="K73"/>
      <c r="L73" t="str">
        <f>_xlfn.XLOOKUP(Table12[[#This Row],[PRODUCT ID]],Table2[PRODUCT ID],Table2[QTY IN],"",0,1)</f>
        <v/>
      </c>
      <c r="M73"/>
      <c r="N73" t="str">
        <f>IF(Table12[[#This Row],[ITEM DESCRIPTION]]&lt;&gt;"","Waiting","")</f>
        <v/>
      </c>
      <c r="O73"/>
    </row>
    <row r="74" spans="3:15" s="33" customFormat="1" x14ac:dyDescent="0.35">
      <c r="C74" s="32" t="str">
        <f t="shared" ca="1" si="2"/>
        <v/>
      </c>
      <c r="D74"/>
      <c r="E74" t="str">
        <f>_xlfn.XLOOKUP(Table12[[#This Row],[PRODUCT ID]],Table2[PRODUCT ID],Table2[ITEM DESCRIPTION],"",0,1)</f>
        <v/>
      </c>
      <c r="F74" t="str">
        <f>_xlfn.XLOOKUP(Table12[[#This Row],[PRODUCT ID]],Table2[PRODUCT ID],Table2[PART NUMBER],"",0,1)</f>
        <v/>
      </c>
      <c r="G74" t="str">
        <f>_xlfn.XLOOKUP(Table12[[#This Row],[PRODUCT ID]],Table2[PRODUCT ID],Table2[UNIT],"",0,1)</f>
        <v/>
      </c>
      <c r="H74" t="str">
        <f>_xlfn.XLOOKUP(Table12[[#This Row],[PRODUCT ID]],Table2[PRODUCT ID],Table2[ITEM TYPE],"",0,1)</f>
        <v/>
      </c>
      <c r="I74"/>
      <c r="J74" t="str">
        <f>_xlfn.XLOOKUP(Table12[[#This Row],[PRODUCT ID]],Table2[PRODUCT ID],Table2[SITE],"",0,1)</f>
        <v/>
      </c>
      <c r="K74"/>
      <c r="L74" t="str">
        <f>_xlfn.XLOOKUP(Table12[[#This Row],[PRODUCT ID]],Table2[PRODUCT ID],Table2[QTY IN],"",0,1)</f>
        <v/>
      </c>
      <c r="M74"/>
      <c r="N74" t="str">
        <f>IF(Table12[[#This Row],[ITEM DESCRIPTION]]&lt;&gt;"","Waiting","")</f>
        <v/>
      </c>
      <c r="O74"/>
    </row>
    <row r="75" spans="3:15" s="33" customFormat="1" x14ac:dyDescent="0.35">
      <c r="C75" s="32" t="str">
        <f t="shared" ca="1" si="2"/>
        <v/>
      </c>
      <c r="D75"/>
      <c r="E75" t="str">
        <f>_xlfn.XLOOKUP(Table12[[#This Row],[PRODUCT ID]],Table2[PRODUCT ID],Table2[ITEM DESCRIPTION],"",0,1)</f>
        <v/>
      </c>
      <c r="F75" t="str">
        <f>_xlfn.XLOOKUP(Table12[[#This Row],[PRODUCT ID]],Table2[PRODUCT ID],Table2[PART NUMBER],"",0,1)</f>
        <v/>
      </c>
      <c r="G75" t="str">
        <f>_xlfn.XLOOKUP(Table12[[#This Row],[PRODUCT ID]],Table2[PRODUCT ID],Table2[UNIT],"",0,1)</f>
        <v/>
      </c>
      <c r="H75" t="str">
        <f>_xlfn.XLOOKUP(Table12[[#This Row],[PRODUCT ID]],Table2[PRODUCT ID],Table2[ITEM TYPE],"",0,1)</f>
        <v/>
      </c>
      <c r="I75"/>
      <c r="J75" t="str">
        <f>_xlfn.XLOOKUP(Table12[[#This Row],[PRODUCT ID]],Table2[PRODUCT ID],Table2[SITE],"",0,1)</f>
        <v/>
      </c>
      <c r="K75"/>
      <c r="L75" t="str">
        <f>_xlfn.XLOOKUP(Table12[[#This Row],[PRODUCT ID]],Table2[PRODUCT ID],Table2[QTY IN],"",0,1)</f>
        <v/>
      </c>
      <c r="M75"/>
      <c r="N75" t="str">
        <f>IF(Table12[[#This Row],[ITEM DESCRIPTION]]&lt;&gt;"","Waiting","")</f>
        <v/>
      </c>
      <c r="O75"/>
    </row>
    <row r="76" spans="3:15" s="33" customFormat="1" x14ac:dyDescent="0.35">
      <c r="C76" s="32" t="str">
        <f t="shared" ca="1" si="2"/>
        <v/>
      </c>
      <c r="D76"/>
      <c r="E76" t="str">
        <f>_xlfn.XLOOKUP(Table12[[#This Row],[PRODUCT ID]],Table2[PRODUCT ID],Table2[ITEM DESCRIPTION],"",0,1)</f>
        <v/>
      </c>
      <c r="F76" t="str">
        <f>_xlfn.XLOOKUP(Table12[[#This Row],[PRODUCT ID]],Table2[PRODUCT ID],Table2[PART NUMBER],"",0,1)</f>
        <v/>
      </c>
      <c r="G76" t="str">
        <f>_xlfn.XLOOKUP(Table12[[#This Row],[PRODUCT ID]],Table2[PRODUCT ID],Table2[UNIT],"",0,1)</f>
        <v/>
      </c>
      <c r="H76" t="str">
        <f>_xlfn.XLOOKUP(Table12[[#This Row],[PRODUCT ID]],Table2[PRODUCT ID],Table2[ITEM TYPE],"",0,1)</f>
        <v/>
      </c>
      <c r="I76"/>
      <c r="J76" t="str">
        <f>_xlfn.XLOOKUP(Table12[[#This Row],[PRODUCT ID]],Table2[PRODUCT ID],Table2[SITE],"",0,1)</f>
        <v/>
      </c>
      <c r="K76"/>
      <c r="L76" t="str">
        <f>_xlfn.XLOOKUP(Table12[[#This Row],[PRODUCT ID]],Table2[PRODUCT ID],Table2[QTY IN],"",0,1)</f>
        <v/>
      </c>
      <c r="M76"/>
      <c r="N76" t="str">
        <f>IF(Table12[[#This Row],[ITEM DESCRIPTION]]&lt;&gt;"","Waiting","")</f>
        <v/>
      </c>
      <c r="O76"/>
    </row>
    <row r="77" spans="3:15" s="33" customFormat="1" x14ac:dyDescent="0.35">
      <c r="C77" s="32" t="str">
        <f t="shared" ca="1" si="2"/>
        <v/>
      </c>
      <c r="D77"/>
      <c r="E77" t="str">
        <f>_xlfn.XLOOKUP(Table12[[#This Row],[PRODUCT ID]],Table2[PRODUCT ID],Table2[ITEM DESCRIPTION],"",0,1)</f>
        <v/>
      </c>
      <c r="F77" t="str">
        <f>_xlfn.XLOOKUP(Table12[[#This Row],[PRODUCT ID]],Table2[PRODUCT ID],Table2[PART NUMBER],"",0,1)</f>
        <v/>
      </c>
      <c r="G77" t="str">
        <f>_xlfn.XLOOKUP(Table12[[#This Row],[PRODUCT ID]],Table2[PRODUCT ID],Table2[UNIT],"",0,1)</f>
        <v/>
      </c>
      <c r="H77" t="str">
        <f>_xlfn.XLOOKUP(Table12[[#This Row],[PRODUCT ID]],Table2[PRODUCT ID],Table2[ITEM TYPE],"",0,1)</f>
        <v/>
      </c>
      <c r="I77"/>
      <c r="J77" t="str">
        <f>_xlfn.XLOOKUP(Table12[[#This Row],[PRODUCT ID]],Table2[PRODUCT ID],Table2[SITE],"",0,1)</f>
        <v/>
      </c>
      <c r="K77"/>
      <c r="L77" t="str">
        <f>_xlfn.XLOOKUP(Table12[[#This Row],[PRODUCT ID]],Table2[PRODUCT ID],Table2[QTY IN],"",0,1)</f>
        <v/>
      </c>
      <c r="M77"/>
      <c r="N77" t="str">
        <f>IF(Table12[[#This Row],[ITEM DESCRIPTION]]&lt;&gt;"","Waiting","")</f>
        <v/>
      </c>
      <c r="O77"/>
    </row>
    <row r="78" spans="3:15" s="33" customFormat="1" x14ac:dyDescent="0.35">
      <c r="C78" s="32" t="str">
        <f t="shared" ca="1" si="2"/>
        <v/>
      </c>
      <c r="D78"/>
      <c r="E78" t="str">
        <f>_xlfn.XLOOKUP(Table12[[#This Row],[PRODUCT ID]],Table2[PRODUCT ID],Table2[ITEM DESCRIPTION],"",0,1)</f>
        <v/>
      </c>
      <c r="F78" t="str">
        <f>_xlfn.XLOOKUP(Table12[[#This Row],[PRODUCT ID]],Table2[PRODUCT ID],Table2[PART NUMBER],"",0,1)</f>
        <v/>
      </c>
      <c r="G78" t="str">
        <f>_xlfn.XLOOKUP(Table12[[#This Row],[PRODUCT ID]],Table2[PRODUCT ID],Table2[UNIT],"",0,1)</f>
        <v/>
      </c>
      <c r="H78" t="str">
        <f>_xlfn.XLOOKUP(Table12[[#This Row],[PRODUCT ID]],Table2[PRODUCT ID],Table2[ITEM TYPE],"",0,1)</f>
        <v/>
      </c>
      <c r="I78"/>
      <c r="J78" t="str">
        <f>_xlfn.XLOOKUP(Table12[[#This Row],[PRODUCT ID]],Table2[PRODUCT ID],Table2[SITE],"",0,1)</f>
        <v/>
      </c>
      <c r="K78"/>
      <c r="L78" t="str">
        <f>_xlfn.XLOOKUP(Table12[[#This Row],[PRODUCT ID]],Table2[PRODUCT ID],Table2[QTY IN],"",0,1)</f>
        <v/>
      </c>
      <c r="M78"/>
      <c r="N78" t="str">
        <f>IF(Table12[[#This Row],[ITEM DESCRIPTION]]&lt;&gt;"","Waiting","")</f>
        <v/>
      </c>
      <c r="O78"/>
    </row>
    <row r="79" spans="3:15" s="33" customFormat="1" x14ac:dyDescent="0.35">
      <c r="C79" s="32" t="str">
        <f t="shared" ca="1" si="2"/>
        <v/>
      </c>
      <c r="D79"/>
      <c r="E79" t="str">
        <f>_xlfn.XLOOKUP(Table12[[#This Row],[PRODUCT ID]],Table2[PRODUCT ID],Table2[ITEM DESCRIPTION],"",0,1)</f>
        <v/>
      </c>
      <c r="F79" t="str">
        <f>_xlfn.XLOOKUP(Table12[[#This Row],[PRODUCT ID]],Table2[PRODUCT ID],Table2[PART NUMBER],"",0,1)</f>
        <v/>
      </c>
      <c r="G79" t="str">
        <f>_xlfn.XLOOKUP(Table12[[#This Row],[PRODUCT ID]],Table2[PRODUCT ID],Table2[UNIT],"",0,1)</f>
        <v/>
      </c>
      <c r="H79" t="str">
        <f>_xlfn.XLOOKUP(Table12[[#This Row],[PRODUCT ID]],Table2[PRODUCT ID],Table2[ITEM TYPE],"",0,1)</f>
        <v/>
      </c>
      <c r="I79"/>
      <c r="J79" t="str">
        <f>_xlfn.XLOOKUP(Table12[[#This Row],[PRODUCT ID]],Table2[PRODUCT ID],Table2[SITE],"",0,1)</f>
        <v/>
      </c>
      <c r="K79"/>
      <c r="L79" t="str">
        <f>_xlfn.XLOOKUP(Table12[[#This Row],[PRODUCT ID]],Table2[PRODUCT ID],Table2[QTY IN],"",0,1)</f>
        <v/>
      </c>
      <c r="M79"/>
      <c r="N79" t="str">
        <f>IF(Table12[[#This Row],[ITEM DESCRIPTION]]&lt;&gt;"","Waiting","")</f>
        <v/>
      </c>
      <c r="O79"/>
    </row>
    <row r="80" spans="3:15" s="33" customFormat="1" x14ac:dyDescent="0.35">
      <c r="C80" s="32" t="str">
        <f t="shared" ca="1" si="2"/>
        <v/>
      </c>
      <c r="D80"/>
      <c r="E80" t="str">
        <f>_xlfn.XLOOKUP(Table12[[#This Row],[PRODUCT ID]],Table2[PRODUCT ID],Table2[ITEM DESCRIPTION],"",0,1)</f>
        <v/>
      </c>
      <c r="F80" t="str">
        <f>_xlfn.XLOOKUP(Table12[[#This Row],[PRODUCT ID]],Table2[PRODUCT ID],Table2[PART NUMBER],"",0,1)</f>
        <v/>
      </c>
      <c r="G80" t="str">
        <f>_xlfn.XLOOKUP(Table12[[#This Row],[PRODUCT ID]],Table2[PRODUCT ID],Table2[UNIT],"",0,1)</f>
        <v/>
      </c>
      <c r="H80" t="str">
        <f>_xlfn.XLOOKUP(Table12[[#This Row],[PRODUCT ID]],Table2[PRODUCT ID],Table2[ITEM TYPE],"",0,1)</f>
        <v/>
      </c>
      <c r="I80"/>
      <c r="J80" t="str">
        <f>_xlfn.XLOOKUP(Table12[[#This Row],[PRODUCT ID]],Table2[PRODUCT ID],Table2[SITE],"",0,1)</f>
        <v/>
      </c>
      <c r="K80"/>
      <c r="L80" t="str">
        <f>_xlfn.XLOOKUP(Table12[[#This Row],[PRODUCT ID]],Table2[PRODUCT ID],Table2[QTY IN],"",0,1)</f>
        <v/>
      </c>
      <c r="M80"/>
      <c r="N80" t="str">
        <f>IF(Table12[[#This Row],[ITEM DESCRIPTION]]&lt;&gt;"","Waiting","")</f>
        <v/>
      </c>
      <c r="O80"/>
    </row>
    <row r="81" spans="3:15" s="33" customFormat="1" x14ac:dyDescent="0.35">
      <c r="C81" s="32" t="str">
        <f t="shared" ca="1" si="2"/>
        <v/>
      </c>
      <c r="D81"/>
      <c r="E81" t="str">
        <f>_xlfn.XLOOKUP(Table12[[#This Row],[PRODUCT ID]],Table2[PRODUCT ID],Table2[ITEM DESCRIPTION],"",0,1)</f>
        <v/>
      </c>
      <c r="F81" t="str">
        <f>_xlfn.XLOOKUP(Table12[[#This Row],[PRODUCT ID]],Table2[PRODUCT ID],Table2[PART NUMBER],"",0,1)</f>
        <v/>
      </c>
      <c r="G81" t="str">
        <f>_xlfn.XLOOKUP(Table12[[#This Row],[PRODUCT ID]],Table2[PRODUCT ID],Table2[UNIT],"",0,1)</f>
        <v/>
      </c>
      <c r="H81" t="str">
        <f>_xlfn.XLOOKUP(Table12[[#This Row],[PRODUCT ID]],Table2[PRODUCT ID],Table2[ITEM TYPE],"",0,1)</f>
        <v/>
      </c>
      <c r="I81"/>
      <c r="J81" t="str">
        <f>_xlfn.XLOOKUP(Table12[[#This Row],[PRODUCT ID]],Table2[PRODUCT ID],Table2[SITE],"",0,1)</f>
        <v/>
      </c>
      <c r="K81"/>
      <c r="L81" t="str">
        <f>_xlfn.XLOOKUP(Table12[[#This Row],[PRODUCT ID]],Table2[PRODUCT ID],Table2[QTY IN],"",0,1)</f>
        <v/>
      </c>
      <c r="M81"/>
      <c r="N81" t="str">
        <f>IF(Table12[[#This Row],[ITEM DESCRIPTION]]&lt;&gt;"","Waiting","")</f>
        <v/>
      </c>
      <c r="O81"/>
    </row>
    <row r="82" spans="3:15" s="33" customFormat="1" x14ac:dyDescent="0.35">
      <c r="C82" s="32" t="str">
        <f t="shared" ca="1" si="2"/>
        <v/>
      </c>
      <c r="D82"/>
      <c r="E82" t="str">
        <f>_xlfn.XLOOKUP(Table12[[#This Row],[PRODUCT ID]],Table2[PRODUCT ID],Table2[ITEM DESCRIPTION],"",0,1)</f>
        <v/>
      </c>
      <c r="F82" t="str">
        <f>_xlfn.XLOOKUP(Table12[[#This Row],[PRODUCT ID]],Table2[PRODUCT ID],Table2[PART NUMBER],"",0,1)</f>
        <v/>
      </c>
      <c r="G82" t="str">
        <f>_xlfn.XLOOKUP(Table12[[#This Row],[PRODUCT ID]],Table2[PRODUCT ID],Table2[UNIT],"",0,1)</f>
        <v/>
      </c>
      <c r="H82" t="str">
        <f>_xlfn.XLOOKUP(Table12[[#This Row],[PRODUCT ID]],Table2[PRODUCT ID],Table2[ITEM TYPE],"",0,1)</f>
        <v/>
      </c>
      <c r="I82"/>
      <c r="J82" t="str">
        <f>_xlfn.XLOOKUP(Table12[[#This Row],[PRODUCT ID]],Table2[PRODUCT ID],Table2[SITE],"",0,1)</f>
        <v/>
      </c>
      <c r="K82"/>
      <c r="L82" t="str">
        <f>_xlfn.XLOOKUP(Table12[[#This Row],[PRODUCT ID]],Table2[PRODUCT ID],Table2[QTY IN],"",0,1)</f>
        <v/>
      </c>
      <c r="M82"/>
      <c r="N82" t="str">
        <f>IF(Table12[[#This Row],[ITEM DESCRIPTION]]&lt;&gt;"","Waiting","")</f>
        <v/>
      </c>
      <c r="O82"/>
    </row>
    <row r="83" spans="3:15" s="33" customFormat="1" x14ac:dyDescent="0.35">
      <c r="C83" s="32" t="str">
        <f t="shared" ca="1" si="2"/>
        <v/>
      </c>
      <c r="D83"/>
      <c r="E83" t="str">
        <f>_xlfn.XLOOKUP(Table12[[#This Row],[PRODUCT ID]],Table2[PRODUCT ID],Table2[ITEM DESCRIPTION],"",0,1)</f>
        <v/>
      </c>
      <c r="F83" t="str">
        <f>_xlfn.XLOOKUP(Table12[[#This Row],[PRODUCT ID]],Table2[PRODUCT ID],Table2[PART NUMBER],"",0,1)</f>
        <v/>
      </c>
      <c r="G83" t="str">
        <f>_xlfn.XLOOKUP(Table12[[#This Row],[PRODUCT ID]],Table2[PRODUCT ID],Table2[UNIT],"",0,1)</f>
        <v/>
      </c>
      <c r="H83" t="str">
        <f>_xlfn.XLOOKUP(Table12[[#This Row],[PRODUCT ID]],Table2[PRODUCT ID],Table2[ITEM TYPE],"",0,1)</f>
        <v/>
      </c>
      <c r="I83"/>
      <c r="J83" t="str">
        <f>_xlfn.XLOOKUP(Table12[[#This Row],[PRODUCT ID]],Table2[PRODUCT ID],Table2[SITE],"",0,1)</f>
        <v/>
      </c>
      <c r="K83"/>
      <c r="L83" t="str">
        <f>_xlfn.XLOOKUP(Table12[[#This Row],[PRODUCT ID]],Table2[PRODUCT ID],Table2[QTY IN],"",0,1)</f>
        <v/>
      </c>
      <c r="M83"/>
      <c r="N83" t="str">
        <f>IF(Table12[[#This Row],[ITEM DESCRIPTION]]&lt;&gt;"","Waiting","")</f>
        <v/>
      </c>
      <c r="O83"/>
    </row>
    <row r="84" spans="3:15" s="33" customFormat="1" x14ac:dyDescent="0.35">
      <c r="C84" s="32" t="str">
        <f t="shared" ca="1" si="2"/>
        <v/>
      </c>
      <c r="D84"/>
      <c r="E84" t="str">
        <f>_xlfn.XLOOKUP(Table12[[#This Row],[PRODUCT ID]],Table2[PRODUCT ID],Table2[ITEM DESCRIPTION],"",0,1)</f>
        <v/>
      </c>
      <c r="F84" t="str">
        <f>_xlfn.XLOOKUP(Table12[[#This Row],[PRODUCT ID]],Table2[PRODUCT ID],Table2[PART NUMBER],"",0,1)</f>
        <v/>
      </c>
      <c r="G84" t="str">
        <f>_xlfn.XLOOKUP(Table12[[#This Row],[PRODUCT ID]],Table2[PRODUCT ID],Table2[UNIT],"",0,1)</f>
        <v/>
      </c>
      <c r="H84" t="str">
        <f>_xlfn.XLOOKUP(Table12[[#This Row],[PRODUCT ID]],Table2[PRODUCT ID],Table2[ITEM TYPE],"",0,1)</f>
        <v/>
      </c>
      <c r="I84"/>
      <c r="J84" t="str">
        <f>_xlfn.XLOOKUP(Table12[[#This Row],[PRODUCT ID]],Table2[PRODUCT ID],Table2[SITE],"",0,1)</f>
        <v/>
      </c>
      <c r="K84"/>
      <c r="L84" t="str">
        <f>_xlfn.XLOOKUP(Table12[[#This Row],[PRODUCT ID]],Table2[PRODUCT ID],Table2[QTY IN],"",0,1)</f>
        <v/>
      </c>
      <c r="M84"/>
      <c r="N84" t="str">
        <f>IF(Table12[[#This Row],[ITEM DESCRIPTION]]&lt;&gt;"","Waiting","")</f>
        <v/>
      </c>
      <c r="O84"/>
    </row>
    <row r="85" spans="3:15" s="33" customFormat="1" x14ac:dyDescent="0.35">
      <c r="C85" s="32" t="str">
        <f t="shared" ca="1" si="2"/>
        <v/>
      </c>
      <c r="D85"/>
      <c r="E85" t="str">
        <f>_xlfn.XLOOKUP(Table12[[#This Row],[PRODUCT ID]],Table2[PRODUCT ID],Table2[ITEM DESCRIPTION],"",0,1)</f>
        <v/>
      </c>
      <c r="F85" t="str">
        <f>_xlfn.XLOOKUP(Table12[[#This Row],[PRODUCT ID]],Table2[PRODUCT ID],Table2[PART NUMBER],"",0,1)</f>
        <v/>
      </c>
      <c r="G85" t="str">
        <f>_xlfn.XLOOKUP(Table12[[#This Row],[PRODUCT ID]],Table2[PRODUCT ID],Table2[UNIT],"",0,1)</f>
        <v/>
      </c>
      <c r="H85" t="str">
        <f>_xlfn.XLOOKUP(Table12[[#This Row],[PRODUCT ID]],Table2[PRODUCT ID],Table2[ITEM TYPE],"",0,1)</f>
        <v/>
      </c>
      <c r="I85"/>
      <c r="J85" t="str">
        <f>_xlfn.XLOOKUP(Table12[[#This Row],[PRODUCT ID]],Table2[PRODUCT ID],Table2[SITE],"",0,1)</f>
        <v/>
      </c>
      <c r="K85"/>
      <c r="L85" t="str">
        <f>_xlfn.XLOOKUP(Table12[[#This Row],[PRODUCT ID]],Table2[PRODUCT ID],Table2[QTY IN],"",0,1)</f>
        <v/>
      </c>
      <c r="M85"/>
      <c r="N85" t="str">
        <f>IF(Table12[[#This Row],[ITEM DESCRIPTION]]&lt;&gt;"","Waiting","")</f>
        <v/>
      </c>
      <c r="O85"/>
    </row>
    <row r="86" spans="3:15" s="33" customFormat="1" x14ac:dyDescent="0.35">
      <c r="C86" s="32" t="str">
        <f t="shared" ca="1" si="2"/>
        <v/>
      </c>
      <c r="D86"/>
      <c r="E86" t="str">
        <f>_xlfn.XLOOKUP(Table12[[#This Row],[PRODUCT ID]],Table2[PRODUCT ID],Table2[ITEM DESCRIPTION],"",0,1)</f>
        <v/>
      </c>
      <c r="F86" t="str">
        <f>_xlfn.XLOOKUP(Table12[[#This Row],[PRODUCT ID]],Table2[PRODUCT ID],Table2[PART NUMBER],"",0,1)</f>
        <v/>
      </c>
      <c r="G86" t="str">
        <f>_xlfn.XLOOKUP(Table12[[#This Row],[PRODUCT ID]],Table2[PRODUCT ID],Table2[UNIT],"",0,1)</f>
        <v/>
      </c>
      <c r="H86" t="str">
        <f>_xlfn.XLOOKUP(Table12[[#This Row],[PRODUCT ID]],Table2[PRODUCT ID],Table2[ITEM TYPE],"",0,1)</f>
        <v/>
      </c>
      <c r="I86"/>
      <c r="J86" t="str">
        <f>_xlfn.XLOOKUP(Table12[[#This Row],[PRODUCT ID]],Table2[PRODUCT ID],Table2[SITE],"",0,1)</f>
        <v/>
      </c>
      <c r="K86"/>
      <c r="L86" t="str">
        <f>_xlfn.XLOOKUP(Table12[[#This Row],[PRODUCT ID]],Table2[PRODUCT ID],Table2[QTY IN],"",0,1)</f>
        <v/>
      </c>
      <c r="M86"/>
      <c r="N86" t="str">
        <f>IF(Table12[[#This Row],[ITEM DESCRIPTION]]&lt;&gt;"","Waiting","")</f>
        <v/>
      </c>
      <c r="O86"/>
    </row>
    <row r="87" spans="3:15" s="33" customFormat="1" x14ac:dyDescent="0.35">
      <c r="C87" s="32" t="str">
        <f t="shared" ca="1" si="2"/>
        <v/>
      </c>
      <c r="D87"/>
      <c r="E87" t="str">
        <f>_xlfn.XLOOKUP(Table12[[#This Row],[PRODUCT ID]],Table2[PRODUCT ID],Table2[ITEM DESCRIPTION],"",0,1)</f>
        <v/>
      </c>
      <c r="F87" t="str">
        <f>_xlfn.XLOOKUP(Table12[[#This Row],[PRODUCT ID]],Table2[PRODUCT ID],Table2[PART NUMBER],"",0,1)</f>
        <v/>
      </c>
      <c r="G87" t="str">
        <f>_xlfn.XLOOKUP(Table12[[#This Row],[PRODUCT ID]],Table2[PRODUCT ID],Table2[UNIT],"",0,1)</f>
        <v/>
      </c>
      <c r="H87" t="str">
        <f>_xlfn.XLOOKUP(Table12[[#This Row],[PRODUCT ID]],Table2[PRODUCT ID],Table2[ITEM TYPE],"",0,1)</f>
        <v/>
      </c>
      <c r="I87"/>
      <c r="J87" t="str">
        <f>_xlfn.XLOOKUP(Table12[[#This Row],[PRODUCT ID]],Table2[PRODUCT ID],Table2[SITE],"",0,1)</f>
        <v/>
      </c>
      <c r="K87"/>
      <c r="L87" t="str">
        <f>_xlfn.XLOOKUP(Table12[[#This Row],[PRODUCT ID]],Table2[PRODUCT ID],Table2[QTY IN],"",0,1)</f>
        <v/>
      </c>
      <c r="M87"/>
      <c r="N87" t="str">
        <f>IF(Table12[[#This Row],[ITEM DESCRIPTION]]&lt;&gt;"","Waiting","")</f>
        <v/>
      </c>
      <c r="O87"/>
    </row>
    <row r="88" spans="3:15" s="33" customFormat="1" x14ac:dyDescent="0.35">
      <c r="C88" s="32" t="str">
        <f t="shared" ca="1" si="2"/>
        <v/>
      </c>
      <c r="D88"/>
      <c r="E88" t="str">
        <f>_xlfn.XLOOKUP(Table12[[#This Row],[PRODUCT ID]],Table2[PRODUCT ID],Table2[ITEM DESCRIPTION],"",0,1)</f>
        <v/>
      </c>
      <c r="F88" t="str">
        <f>_xlfn.XLOOKUP(Table12[[#This Row],[PRODUCT ID]],Table2[PRODUCT ID],Table2[PART NUMBER],"",0,1)</f>
        <v/>
      </c>
      <c r="G88" t="str">
        <f>_xlfn.XLOOKUP(Table12[[#This Row],[PRODUCT ID]],Table2[PRODUCT ID],Table2[UNIT],"",0,1)</f>
        <v/>
      </c>
      <c r="H88" t="str">
        <f>_xlfn.XLOOKUP(Table12[[#This Row],[PRODUCT ID]],Table2[PRODUCT ID],Table2[ITEM TYPE],"",0,1)</f>
        <v/>
      </c>
      <c r="I88"/>
      <c r="J88" t="str">
        <f>_xlfn.XLOOKUP(Table12[[#This Row],[PRODUCT ID]],Table2[PRODUCT ID],Table2[SITE],"",0,1)</f>
        <v/>
      </c>
      <c r="K88"/>
      <c r="L88" t="str">
        <f>_xlfn.XLOOKUP(Table12[[#This Row],[PRODUCT ID]],Table2[PRODUCT ID],Table2[QTY IN],"",0,1)</f>
        <v/>
      </c>
      <c r="M88"/>
      <c r="N88" t="str">
        <f>IF(Table12[[#This Row],[ITEM DESCRIPTION]]&lt;&gt;"","Waiting","")</f>
        <v/>
      </c>
      <c r="O88"/>
    </row>
    <row r="89" spans="3:15" s="33" customFormat="1" x14ac:dyDescent="0.35">
      <c r="C89" s="32" t="str">
        <f t="shared" ca="1" si="2"/>
        <v/>
      </c>
      <c r="D89"/>
      <c r="E89" t="str">
        <f>_xlfn.XLOOKUP(Table12[[#This Row],[PRODUCT ID]],Table2[PRODUCT ID],Table2[ITEM DESCRIPTION],"",0,1)</f>
        <v/>
      </c>
      <c r="F89" t="str">
        <f>_xlfn.XLOOKUP(Table12[[#This Row],[PRODUCT ID]],Table2[PRODUCT ID],Table2[PART NUMBER],"",0,1)</f>
        <v/>
      </c>
      <c r="G89" t="str">
        <f>_xlfn.XLOOKUP(Table12[[#This Row],[PRODUCT ID]],Table2[PRODUCT ID],Table2[UNIT],"",0,1)</f>
        <v/>
      </c>
      <c r="H89" t="str">
        <f>_xlfn.XLOOKUP(Table12[[#This Row],[PRODUCT ID]],Table2[PRODUCT ID],Table2[ITEM TYPE],"",0,1)</f>
        <v/>
      </c>
      <c r="I89"/>
      <c r="J89" t="str">
        <f>_xlfn.XLOOKUP(Table12[[#This Row],[PRODUCT ID]],Table2[PRODUCT ID],Table2[SITE],"",0,1)</f>
        <v/>
      </c>
      <c r="K89"/>
      <c r="L89" t="str">
        <f>_xlfn.XLOOKUP(Table12[[#This Row],[PRODUCT ID]],Table2[PRODUCT ID],Table2[QTY IN],"",0,1)</f>
        <v/>
      </c>
      <c r="M89"/>
      <c r="N89" t="str">
        <f>IF(Table12[[#This Row],[ITEM DESCRIPTION]]&lt;&gt;"","Waiting","")</f>
        <v/>
      </c>
      <c r="O89"/>
    </row>
    <row r="90" spans="3:15" s="33" customFormat="1" x14ac:dyDescent="0.35">
      <c r="C90" s="32" t="str">
        <f t="shared" ca="1" si="2"/>
        <v/>
      </c>
      <c r="D90"/>
      <c r="E90" t="str">
        <f>_xlfn.XLOOKUP(Table12[[#This Row],[PRODUCT ID]],Table2[PRODUCT ID],Table2[ITEM DESCRIPTION],"",0,1)</f>
        <v/>
      </c>
      <c r="F90" t="str">
        <f>_xlfn.XLOOKUP(Table12[[#This Row],[PRODUCT ID]],Table2[PRODUCT ID],Table2[PART NUMBER],"",0,1)</f>
        <v/>
      </c>
      <c r="G90" t="str">
        <f>_xlfn.XLOOKUP(Table12[[#This Row],[PRODUCT ID]],Table2[PRODUCT ID],Table2[UNIT],"",0,1)</f>
        <v/>
      </c>
      <c r="H90" t="str">
        <f>_xlfn.XLOOKUP(Table12[[#This Row],[PRODUCT ID]],Table2[PRODUCT ID],Table2[ITEM TYPE],"",0,1)</f>
        <v/>
      </c>
      <c r="I90"/>
      <c r="J90" t="str">
        <f>_xlfn.XLOOKUP(Table12[[#This Row],[PRODUCT ID]],Table2[PRODUCT ID],Table2[SITE],"",0,1)</f>
        <v/>
      </c>
      <c r="K90"/>
      <c r="L90" t="str">
        <f>_xlfn.XLOOKUP(Table12[[#This Row],[PRODUCT ID]],Table2[PRODUCT ID],Table2[QTY IN],"",0,1)</f>
        <v/>
      </c>
      <c r="M90"/>
      <c r="N90" t="str">
        <f>IF(Table12[[#This Row],[ITEM DESCRIPTION]]&lt;&gt;"","Waiting","")</f>
        <v/>
      </c>
      <c r="O90"/>
    </row>
    <row r="91" spans="3:15" s="33" customFormat="1" x14ac:dyDescent="0.35">
      <c r="C91" s="32" t="str">
        <f t="shared" ca="1" si="2"/>
        <v/>
      </c>
      <c r="D91"/>
      <c r="E91" t="str">
        <f>_xlfn.XLOOKUP(Table12[[#This Row],[PRODUCT ID]],Table2[PRODUCT ID],Table2[ITEM DESCRIPTION],"",0,1)</f>
        <v/>
      </c>
      <c r="F91" t="str">
        <f>_xlfn.XLOOKUP(Table12[[#This Row],[PRODUCT ID]],Table2[PRODUCT ID],Table2[PART NUMBER],"",0,1)</f>
        <v/>
      </c>
      <c r="G91" t="str">
        <f>_xlfn.XLOOKUP(Table12[[#This Row],[PRODUCT ID]],Table2[PRODUCT ID],Table2[UNIT],"",0,1)</f>
        <v/>
      </c>
      <c r="H91" t="str">
        <f>_xlfn.XLOOKUP(Table12[[#This Row],[PRODUCT ID]],Table2[PRODUCT ID],Table2[ITEM TYPE],"",0,1)</f>
        <v/>
      </c>
      <c r="I91"/>
      <c r="J91" t="str">
        <f>_xlfn.XLOOKUP(Table12[[#This Row],[PRODUCT ID]],Table2[PRODUCT ID],Table2[SITE],"",0,1)</f>
        <v/>
      </c>
      <c r="K91"/>
      <c r="L91" t="str">
        <f>_xlfn.XLOOKUP(Table12[[#This Row],[PRODUCT ID]],Table2[PRODUCT ID],Table2[QTY IN],"",0,1)</f>
        <v/>
      </c>
      <c r="M91"/>
      <c r="N91" t="str">
        <f>IF(Table12[[#This Row],[ITEM DESCRIPTION]]&lt;&gt;"","Waiting","")</f>
        <v/>
      </c>
      <c r="O91"/>
    </row>
    <row r="92" spans="3:15" s="33" customFormat="1" x14ac:dyDescent="0.35">
      <c r="C92" s="32" t="str">
        <f t="shared" ref="C92:C123" ca="1" si="3">IF(D92&lt;&gt;"",IF(C92="",NOW(),C92),"")</f>
        <v/>
      </c>
      <c r="D92"/>
      <c r="E92" t="str">
        <f>_xlfn.XLOOKUP(Table12[[#This Row],[PRODUCT ID]],Table2[PRODUCT ID],Table2[ITEM DESCRIPTION],"",0,1)</f>
        <v/>
      </c>
      <c r="F92" t="str">
        <f>_xlfn.XLOOKUP(Table12[[#This Row],[PRODUCT ID]],Table2[PRODUCT ID],Table2[PART NUMBER],"",0,1)</f>
        <v/>
      </c>
      <c r="G92" t="str">
        <f>_xlfn.XLOOKUP(Table12[[#This Row],[PRODUCT ID]],Table2[PRODUCT ID],Table2[UNIT],"",0,1)</f>
        <v/>
      </c>
      <c r="H92" t="str">
        <f>_xlfn.XLOOKUP(Table12[[#This Row],[PRODUCT ID]],Table2[PRODUCT ID],Table2[ITEM TYPE],"",0,1)</f>
        <v/>
      </c>
      <c r="I92"/>
      <c r="J92" t="str">
        <f>_xlfn.XLOOKUP(Table12[[#This Row],[PRODUCT ID]],Table2[PRODUCT ID],Table2[SITE],"",0,1)</f>
        <v/>
      </c>
      <c r="K92"/>
      <c r="L92" t="str">
        <f>_xlfn.XLOOKUP(Table12[[#This Row],[PRODUCT ID]],Table2[PRODUCT ID],Table2[QTY IN],"",0,1)</f>
        <v/>
      </c>
      <c r="M92"/>
      <c r="N92" t="str">
        <f>IF(Table12[[#This Row],[ITEM DESCRIPTION]]&lt;&gt;"","Waiting","")</f>
        <v/>
      </c>
      <c r="O92"/>
    </row>
    <row r="93" spans="3:15" s="33" customFormat="1" x14ac:dyDescent="0.35">
      <c r="C93" s="32" t="str">
        <f t="shared" ca="1" si="3"/>
        <v/>
      </c>
      <c r="D93"/>
      <c r="E93" t="str">
        <f>_xlfn.XLOOKUP(Table12[[#This Row],[PRODUCT ID]],Table2[PRODUCT ID],Table2[ITEM DESCRIPTION],"",0,1)</f>
        <v/>
      </c>
      <c r="F93" t="str">
        <f>_xlfn.XLOOKUP(Table12[[#This Row],[PRODUCT ID]],Table2[PRODUCT ID],Table2[PART NUMBER],"",0,1)</f>
        <v/>
      </c>
      <c r="G93" t="str">
        <f>_xlfn.XLOOKUP(Table12[[#This Row],[PRODUCT ID]],Table2[PRODUCT ID],Table2[UNIT],"",0,1)</f>
        <v/>
      </c>
      <c r="H93" t="str">
        <f>_xlfn.XLOOKUP(Table12[[#This Row],[PRODUCT ID]],Table2[PRODUCT ID],Table2[ITEM TYPE],"",0,1)</f>
        <v/>
      </c>
      <c r="I93"/>
      <c r="J93" t="str">
        <f>_xlfn.XLOOKUP(Table12[[#This Row],[PRODUCT ID]],Table2[PRODUCT ID],Table2[SITE],"",0,1)</f>
        <v/>
      </c>
      <c r="K93"/>
      <c r="L93" t="str">
        <f>_xlfn.XLOOKUP(Table12[[#This Row],[PRODUCT ID]],Table2[PRODUCT ID],Table2[QTY IN],"",0,1)</f>
        <v/>
      </c>
      <c r="M93"/>
      <c r="N93" t="str">
        <f>IF(Table12[[#This Row],[ITEM DESCRIPTION]]&lt;&gt;"","Waiting","")</f>
        <v/>
      </c>
      <c r="O93"/>
    </row>
    <row r="94" spans="3:15" s="33" customFormat="1" x14ac:dyDescent="0.35">
      <c r="C94" s="32" t="str">
        <f t="shared" ca="1" si="3"/>
        <v/>
      </c>
      <c r="D94"/>
      <c r="E94" t="str">
        <f>_xlfn.XLOOKUP(Table12[[#This Row],[PRODUCT ID]],Table2[PRODUCT ID],Table2[ITEM DESCRIPTION],"",0,1)</f>
        <v/>
      </c>
      <c r="F94" t="str">
        <f>_xlfn.XLOOKUP(Table12[[#This Row],[PRODUCT ID]],Table2[PRODUCT ID],Table2[PART NUMBER],"",0,1)</f>
        <v/>
      </c>
      <c r="G94" t="str">
        <f>_xlfn.XLOOKUP(Table12[[#This Row],[PRODUCT ID]],Table2[PRODUCT ID],Table2[UNIT],"",0,1)</f>
        <v/>
      </c>
      <c r="H94" t="str">
        <f>_xlfn.XLOOKUP(Table12[[#This Row],[PRODUCT ID]],Table2[PRODUCT ID],Table2[ITEM TYPE],"",0,1)</f>
        <v/>
      </c>
      <c r="I94"/>
      <c r="J94" t="str">
        <f>_xlfn.XLOOKUP(Table12[[#This Row],[PRODUCT ID]],Table2[PRODUCT ID],Table2[SITE],"",0,1)</f>
        <v/>
      </c>
      <c r="K94"/>
      <c r="L94" t="str">
        <f>_xlfn.XLOOKUP(Table12[[#This Row],[PRODUCT ID]],Table2[PRODUCT ID],Table2[QTY IN],"",0,1)</f>
        <v/>
      </c>
      <c r="M94"/>
      <c r="N94" t="str">
        <f>IF(Table12[[#This Row],[ITEM DESCRIPTION]]&lt;&gt;"","Waiting","")</f>
        <v/>
      </c>
      <c r="O94"/>
    </row>
    <row r="95" spans="3:15" s="33" customFormat="1" x14ac:dyDescent="0.35">
      <c r="C95" s="32" t="str">
        <f t="shared" ca="1" si="3"/>
        <v/>
      </c>
      <c r="D95"/>
      <c r="E95" t="str">
        <f>_xlfn.XLOOKUP(Table12[[#This Row],[PRODUCT ID]],Table2[PRODUCT ID],Table2[ITEM DESCRIPTION],"",0,1)</f>
        <v/>
      </c>
      <c r="F95" t="str">
        <f>_xlfn.XLOOKUP(Table12[[#This Row],[PRODUCT ID]],Table2[PRODUCT ID],Table2[PART NUMBER],"",0,1)</f>
        <v/>
      </c>
      <c r="G95" t="str">
        <f>_xlfn.XLOOKUP(Table12[[#This Row],[PRODUCT ID]],Table2[PRODUCT ID],Table2[UNIT],"",0,1)</f>
        <v/>
      </c>
      <c r="H95" t="str">
        <f>_xlfn.XLOOKUP(Table12[[#This Row],[PRODUCT ID]],Table2[PRODUCT ID],Table2[ITEM TYPE],"",0,1)</f>
        <v/>
      </c>
      <c r="I95"/>
      <c r="J95" t="str">
        <f>_xlfn.XLOOKUP(Table12[[#This Row],[PRODUCT ID]],Table2[PRODUCT ID],Table2[SITE],"",0,1)</f>
        <v/>
      </c>
      <c r="K95"/>
      <c r="L95" t="str">
        <f>_xlfn.XLOOKUP(Table12[[#This Row],[PRODUCT ID]],Table2[PRODUCT ID],Table2[QTY IN],"",0,1)</f>
        <v/>
      </c>
      <c r="M95"/>
      <c r="N95" t="str">
        <f>IF(Table12[[#This Row],[ITEM DESCRIPTION]]&lt;&gt;"","Waiting","")</f>
        <v/>
      </c>
      <c r="O95"/>
    </row>
    <row r="96" spans="3:15" s="33" customFormat="1" x14ac:dyDescent="0.35">
      <c r="C96" s="32" t="str">
        <f t="shared" ca="1" si="3"/>
        <v/>
      </c>
      <c r="D96"/>
      <c r="E96" t="str">
        <f>_xlfn.XLOOKUP(Table12[[#This Row],[PRODUCT ID]],Table2[PRODUCT ID],Table2[ITEM DESCRIPTION],"",0,1)</f>
        <v/>
      </c>
      <c r="F96" t="str">
        <f>_xlfn.XLOOKUP(Table12[[#This Row],[PRODUCT ID]],Table2[PRODUCT ID],Table2[PART NUMBER],"",0,1)</f>
        <v/>
      </c>
      <c r="G96" t="str">
        <f>_xlfn.XLOOKUP(Table12[[#This Row],[PRODUCT ID]],Table2[PRODUCT ID],Table2[UNIT],"",0,1)</f>
        <v/>
      </c>
      <c r="H96" t="str">
        <f>_xlfn.XLOOKUP(Table12[[#This Row],[PRODUCT ID]],Table2[PRODUCT ID],Table2[ITEM TYPE],"",0,1)</f>
        <v/>
      </c>
      <c r="I96"/>
      <c r="J96" t="str">
        <f>_xlfn.XLOOKUP(Table12[[#This Row],[PRODUCT ID]],Table2[PRODUCT ID],Table2[SITE],"",0,1)</f>
        <v/>
      </c>
      <c r="K96"/>
      <c r="L96" t="str">
        <f>_xlfn.XLOOKUP(Table12[[#This Row],[PRODUCT ID]],Table2[PRODUCT ID],Table2[QTY IN],"",0,1)</f>
        <v/>
      </c>
      <c r="M96"/>
      <c r="N96" t="str">
        <f>IF(Table12[[#This Row],[ITEM DESCRIPTION]]&lt;&gt;"","Waiting","")</f>
        <v/>
      </c>
      <c r="O96"/>
    </row>
    <row r="97" spans="3:15" s="33" customFormat="1" x14ac:dyDescent="0.35">
      <c r="C97" s="32" t="str">
        <f t="shared" ca="1" si="3"/>
        <v/>
      </c>
      <c r="D97"/>
      <c r="E97" t="str">
        <f>_xlfn.XLOOKUP(Table12[[#This Row],[PRODUCT ID]],Table2[PRODUCT ID],Table2[ITEM DESCRIPTION],"",0,1)</f>
        <v/>
      </c>
      <c r="F97" t="str">
        <f>_xlfn.XLOOKUP(Table12[[#This Row],[PRODUCT ID]],Table2[PRODUCT ID],Table2[PART NUMBER],"",0,1)</f>
        <v/>
      </c>
      <c r="G97" t="str">
        <f>_xlfn.XLOOKUP(Table12[[#This Row],[PRODUCT ID]],Table2[PRODUCT ID],Table2[UNIT],"",0,1)</f>
        <v/>
      </c>
      <c r="H97" t="str">
        <f>_xlfn.XLOOKUP(Table12[[#This Row],[PRODUCT ID]],Table2[PRODUCT ID],Table2[ITEM TYPE],"",0,1)</f>
        <v/>
      </c>
      <c r="I97"/>
      <c r="J97" t="str">
        <f>_xlfn.XLOOKUP(Table12[[#This Row],[PRODUCT ID]],Table2[PRODUCT ID],Table2[SITE],"",0,1)</f>
        <v/>
      </c>
      <c r="K97"/>
      <c r="L97" t="str">
        <f>_xlfn.XLOOKUP(Table12[[#This Row],[PRODUCT ID]],Table2[PRODUCT ID],Table2[QTY IN],"",0,1)</f>
        <v/>
      </c>
      <c r="M97"/>
      <c r="N97" t="str">
        <f>IF(Table12[[#This Row],[ITEM DESCRIPTION]]&lt;&gt;"","Waiting","")</f>
        <v/>
      </c>
      <c r="O97"/>
    </row>
    <row r="98" spans="3:15" s="33" customFormat="1" x14ac:dyDescent="0.35">
      <c r="C98" s="32" t="str">
        <f t="shared" ca="1" si="3"/>
        <v/>
      </c>
      <c r="D98"/>
      <c r="E98" t="str">
        <f>_xlfn.XLOOKUP(Table12[[#This Row],[PRODUCT ID]],Table2[PRODUCT ID],Table2[ITEM DESCRIPTION],"",0,1)</f>
        <v/>
      </c>
      <c r="F98" t="str">
        <f>_xlfn.XLOOKUP(Table12[[#This Row],[PRODUCT ID]],Table2[PRODUCT ID],Table2[PART NUMBER],"",0,1)</f>
        <v/>
      </c>
      <c r="G98" t="str">
        <f>_xlfn.XLOOKUP(Table12[[#This Row],[PRODUCT ID]],Table2[PRODUCT ID],Table2[UNIT],"",0,1)</f>
        <v/>
      </c>
      <c r="H98" t="str">
        <f>_xlfn.XLOOKUP(Table12[[#This Row],[PRODUCT ID]],Table2[PRODUCT ID],Table2[ITEM TYPE],"",0,1)</f>
        <v/>
      </c>
      <c r="I98"/>
      <c r="J98" t="str">
        <f>_xlfn.XLOOKUP(Table12[[#This Row],[PRODUCT ID]],Table2[PRODUCT ID],Table2[SITE],"",0,1)</f>
        <v/>
      </c>
      <c r="K98"/>
      <c r="L98" t="str">
        <f>_xlfn.XLOOKUP(Table12[[#This Row],[PRODUCT ID]],Table2[PRODUCT ID],Table2[QTY IN],"",0,1)</f>
        <v/>
      </c>
      <c r="M98"/>
      <c r="N98" t="str">
        <f>IF(Table12[[#This Row],[ITEM DESCRIPTION]]&lt;&gt;"","Waiting","")</f>
        <v/>
      </c>
      <c r="O98"/>
    </row>
    <row r="99" spans="3:15" s="33" customFormat="1" x14ac:dyDescent="0.35">
      <c r="C99" s="32" t="str">
        <f t="shared" ca="1" si="3"/>
        <v/>
      </c>
      <c r="D99"/>
      <c r="E99" t="str">
        <f>_xlfn.XLOOKUP(Table12[[#This Row],[PRODUCT ID]],Table2[PRODUCT ID],Table2[ITEM DESCRIPTION],"",0,1)</f>
        <v/>
      </c>
      <c r="F99" t="str">
        <f>_xlfn.XLOOKUP(Table12[[#This Row],[PRODUCT ID]],Table2[PRODUCT ID],Table2[PART NUMBER],"",0,1)</f>
        <v/>
      </c>
      <c r="G99" t="str">
        <f>_xlfn.XLOOKUP(Table12[[#This Row],[PRODUCT ID]],Table2[PRODUCT ID],Table2[UNIT],"",0,1)</f>
        <v/>
      </c>
      <c r="H99" t="str">
        <f>_xlfn.XLOOKUP(Table12[[#This Row],[PRODUCT ID]],Table2[PRODUCT ID],Table2[ITEM TYPE],"",0,1)</f>
        <v/>
      </c>
      <c r="I99"/>
      <c r="J99" t="str">
        <f>_xlfn.XLOOKUP(Table12[[#This Row],[PRODUCT ID]],Table2[PRODUCT ID],Table2[SITE],"",0,1)</f>
        <v/>
      </c>
      <c r="K99"/>
      <c r="L99" t="str">
        <f>_xlfn.XLOOKUP(Table12[[#This Row],[PRODUCT ID]],Table2[PRODUCT ID],Table2[QTY IN],"",0,1)</f>
        <v/>
      </c>
      <c r="M99"/>
      <c r="N99" t="str">
        <f>IF(Table12[[#This Row],[ITEM DESCRIPTION]]&lt;&gt;"","Waiting","")</f>
        <v/>
      </c>
      <c r="O99"/>
    </row>
    <row r="100" spans="3:15" s="33" customFormat="1" x14ac:dyDescent="0.35">
      <c r="C100" s="32" t="str">
        <f t="shared" ca="1" si="3"/>
        <v/>
      </c>
      <c r="D100"/>
      <c r="E100" t="str">
        <f>_xlfn.XLOOKUP(Table12[[#This Row],[PRODUCT ID]],Table2[PRODUCT ID],Table2[ITEM DESCRIPTION],"",0,1)</f>
        <v/>
      </c>
      <c r="F100" t="str">
        <f>_xlfn.XLOOKUP(Table12[[#This Row],[PRODUCT ID]],Table2[PRODUCT ID],Table2[PART NUMBER],"",0,1)</f>
        <v/>
      </c>
      <c r="G100" t="str">
        <f>_xlfn.XLOOKUP(Table12[[#This Row],[PRODUCT ID]],Table2[PRODUCT ID],Table2[UNIT],"",0,1)</f>
        <v/>
      </c>
      <c r="H100" t="str">
        <f>_xlfn.XLOOKUP(Table12[[#This Row],[PRODUCT ID]],Table2[PRODUCT ID],Table2[ITEM TYPE],"",0,1)</f>
        <v/>
      </c>
      <c r="I100"/>
      <c r="J100" t="str">
        <f>_xlfn.XLOOKUP(Table12[[#This Row],[PRODUCT ID]],Table2[PRODUCT ID],Table2[SITE],"",0,1)</f>
        <v/>
      </c>
      <c r="K100"/>
      <c r="L100" t="str">
        <f>_xlfn.XLOOKUP(Table12[[#This Row],[PRODUCT ID]],Table2[PRODUCT ID],Table2[QTY IN],"",0,1)</f>
        <v/>
      </c>
      <c r="M100"/>
      <c r="N100" t="str">
        <f>IF(Table12[[#This Row],[ITEM DESCRIPTION]]&lt;&gt;"","Waiting","")</f>
        <v/>
      </c>
      <c r="O100"/>
    </row>
    <row r="101" spans="3:15" s="33" customFormat="1" x14ac:dyDescent="0.35">
      <c r="C101" s="32" t="str">
        <f t="shared" ca="1" si="3"/>
        <v/>
      </c>
      <c r="D101"/>
      <c r="E101" t="str">
        <f>_xlfn.XLOOKUP(Table12[[#This Row],[PRODUCT ID]],Table2[PRODUCT ID],Table2[ITEM DESCRIPTION],"",0,1)</f>
        <v/>
      </c>
      <c r="F101" t="str">
        <f>_xlfn.XLOOKUP(Table12[[#This Row],[PRODUCT ID]],Table2[PRODUCT ID],Table2[PART NUMBER],"",0,1)</f>
        <v/>
      </c>
      <c r="G101" t="str">
        <f>_xlfn.XLOOKUP(Table12[[#This Row],[PRODUCT ID]],Table2[PRODUCT ID],Table2[UNIT],"",0,1)</f>
        <v/>
      </c>
      <c r="H101" t="str">
        <f>_xlfn.XLOOKUP(Table12[[#This Row],[PRODUCT ID]],Table2[PRODUCT ID],Table2[ITEM TYPE],"",0,1)</f>
        <v/>
      </c>
      <c r="I101"/>
      <c r="J101" t="str">
        <f>_xlfn.XLOOKUP(Table12[[#This Row],[PRODUCT ID]],Table2[PRODUCT ID],Table2[SITE],"",0,1)</f>
        <v/>
      </c>
      <c r="K101"/>
      <c r="L101" t="str">
        <f>_xlfn.XLOOKUP(Table12[[#This Row],[PRODUCT ID]],Table2[PRODUCT ID],Table2[QTY IN],"",0,1)</f>
        <v/>
      </c>
      <c r="M101"/>
      <c r="N101" t="str">
        <f>IF(Table12[[#This Row],[ITEM DESCRIPTION]]&lt;&gt;"","Waiting","")</f>
        <v/>
      </c>
      <c r="O101"/>
    </row>
    <row r="102" spans="3:15" s="33" customFormat="1" x14ac:dyDescent="0.35">
      <c r="C102" s="32" t="str">
        <f t="shared" ca="1" si="3"/>
        <v/>
      </c>
      <c r="D102"/>
      <c r="E102" t="str">
        <f>_xlfn.XLOOKUP(Table12[[#This Row],[PRODUCT ID]],Table2[PRODUCT ID],Table2[ITEM DESCRIPTION],"",0,1)</f>
        <v/>
      </c>
      <c r="F102" t="str">
        <f>_xlfn.XLOOKUP(Table12[[#This Row],[PRODUCT ID]],Table2[PRODUCT ID],Table2[PART NUMBER],"",0,1)</f>
        <v/>
      </c>
      <c r="G102" t="str">
        <f>_xlfn.XLOOKUP(Table12[[#This Row],[PRODUCT ID]],Table2[PRODUCT ID],Table2[UNIT],"",0,1)</f>
        <v/>
      </c>
      <c r="H102" t="str">
        <f>_xlfn.XLOOKUP(Table12[[#This Row],[PRODUCT ID]],Table2[PRODUCT ID],Table2[ITEM TYPE],"",0,1)</f>
        <v/>
      </c>
      <c r="I102"/>
      <c r="J102" t="str">
        <f>_xlfn.XLOOKUP(Table12[[#This Row],[PRODUCT ID]],Table2[PRODUCT ID],Table2[SITE],"",0,1)</f>
        <v/>
      </c>
      <c r="K102"/>
      <c r="L102" t="str">
        <f>_xlfn.XLOOKUP(Table12[[#This Row],[PRODUCT ID]],Table2[PRODUCT ID],Table2[QTY IN],"",0,1)</f>
        <v/>
      </c>
      <c r="M102"/>
      <c r="N102" t="str">
        <f>IF(Table12[[#This Row],[ITEM DESCRIPTION]]&lt;&gt;"","Waiting","")</f>
        <v/>
      </c>
      <c r="O102"/>
    </row>
    <row r="103" spans="3:15" s="33" customFormat="1" x14ac:dyDescent="0.35">
      <c r="C103" s="32" t="str">
        <f t="shared" ca="1" si="3"/>
        <v/>
      </c>
      <c r="D103"/>
      <c r="E103" t="str">
        <f>_xlfn.XLOOKUP(Table12[[#This Row],[PRODUCT ID]],Table2[PRODUCT ID],Table2[ITEM DESCRIPTION],"",0,1)</f>
        <v/>
      </c>
      <c r="F103" t="str">
        <f>_xlfn.XLOOKUP(Table12[[#This Row],[PRODUCT ID]],Table2[PRODUCT ID],Table2[PART NUMBER],"",0,1)</f>
        <v/>
      </c>
      <c r="G103" t="str">
        <f>_xlfn.XLOOKUP(Table12[[#This Row],[PRODUCT ID]],Table2[PRODUCT ID],Table2[UNIT],"",0,1)</f>
        <v/>
      </c>
      <c r="H103" t="str">
        <f>_xlfn.XLOOKUP(Table12[[#This Row],[PRODUCT ID]],Table2[PRODUCT ID],Table2[ITEM TYPE],"",0,1)</f>
        <v/>
      </c>
      <c r="I103"/>
      <c r="J103" t="str">
        <f>_xlfn.XLOOKUP(Table12[[#This Row],[PRODUCT ID]],Table2[PRODUCT ID],Table2[SITE],"",0,1)</f>
        <v/>
      </c>
      <c r="K103"/>
      <c r="L103" t="str">
        <f>_xlfn.XLOOKUP(Table12[[#This Row],[PRODUCT ID]],Table2[PRODUCT ID],Table2[QTY IN],"",0,1)</f>
        <v/>
      </c>
      <c r="M103"/>
      <c r="N103" t="str">
        <f>IF(Table12[[#This Row],[ITEM DESCRIPTION]]&lt;&gt;"","Waiting","")</f>
        <v/>
      </c>
      <c r="O103"/>
    </row>
    <row r="104" spans="3:15" s="33" customFormat="1" x14ac:dyDescent="0.35">
      <c r="C104" s="32" t="str">
        <f t="shared" ca="1" si="3"/>
        <v/>
      </c>
      <c r="D104"/>
      <c r="E104" t="str">
        <f>_xlfn.XLOOKUP(Table12[[#This Row],[PRODUCT ID]],Table2[PRODUCT ID],Table2[ITEM DESCRIPTION],"",0,1)</f>
        <v/>
      </c>
      <c r="F104" t="str">
        <f>_xlfn.XLOOKUP(Table12[[#This Row],[PRODUCT ID]],Table2[PRODUCT ID],Table2[PART NUMBER],"",0,1)</f>
        <v/>
      </c>
      <c r="G104" t="str">
        <f>_xlfn.XLOOKUP(Table12[[#This Row],[PRODUCT ID]],Table2[PRODUCT ID],Table2[UNIT],"",0,1)</f>
        <v/>
      </c>
      <c r="H104" t="str">
        <f>_xlfn.XLOOKUP(Table12[[#This Row],[PRODUCT ID]],Table2[PRODUCT ID],Table2[ITEM TYPE],"",0,1)</f>
        <v/>
      </c>
      <c r="I104"/>
      <c r="J104" t="str">
        <f>_xlfn.XLOOKUP(Table12[[#This Row],[PRODUCT ID]],Table2[PRODUCT ID],Table2[SITE],"",0,1)</f>
        <v/>
      </c>
      <c r="K104"/>
      <c r="L104" t="str">
        <f>_xlfn.XLOOKUP(Table12[[#This Row],[PRODUCT ID]],Table2[PRODUCT ID],Table2[QTY IN],"",0,1)</f>
        <v/>
      </c>
      <c r="M104"/>
      <c r="N104" t="str">
        <f>IF(Table12[[#This Row],[ITEM DESCRIPTION]]&lt;&gt;"","Waiting","")</f>
        <v/>
      </c>
      <c r="O104"/>
    </row>
    <row r="105" spans="3:15" s="33" customFormat="1" x14ac:dyDescent="0.35">
      <c r="C105" s="32" t="str">
        <f t="shared" ca="1" si="3"/>
        <v/>
      </c>
      <c r="D105"/>
      <c r="E105" t="str">
        <f>_xlfn.XLOOKUP(Table12[[#This Row],[PRODUCT ID]],Table2[PRODUCT ID],Table2[ITEM DESCRIPTION],"",0,1)</f>
        <v/>
      </c>
      <c r="F105" t="str">
        <f>_xlfn.XLOOKUP(Table12[[#This Row],[PRODUCT ID]],Table2[PRODUCT ID],Table2[PART NUMBER],"",0,1)</f>
        <v/>
      </c>
      <c r="G105" t="str">
        <f>_xlfn.XLOOKUP(Table12[[#This Row],[PRODUCT ID]],Table2[PRODUCT ID],Table2[UNIT],"",0,1)</f>
        <v/>
      </c>
      <c r="H105" t="str">
        <f>_xlfn.XLOOKUP(Table12[[#This Row],[PRODUCT ID]],Table2[PRODUCT ID],Table2[ITEM TYPE],"",0,1)</f>
        <v/>
      </c>
      <c r="I105"/>
      <c r="J105" t="str">
        <f>_xlfn.XLOOKUP(Table12[[#This Row],[PRODUCT ID]],Table2[PRODUCT ID],Table2[SITE],"",0,1)</f>
        <v/>
      </c>
      <c r="K105"/>
      <c r="L105" t="str">
        <f>_xlfn.XLOOKUP(Table12[[#This Row],[PRODUCT ID]],Table2[PRODUCT ID],Table2[QTY IN],"",0,1)</f>
        <v/>
      </c>
      <c r="M105"/>
      <c r="N105" t="str">
        <f>IF(Table12[[#This Row],[ITEM DESCRIPTION]]&lt;&gt;"","Waiting","")</f>
        <v/>
      </c>
      <c r="O105"/>
    </row>
    <row r="106" spans="3:15" s="33" customFormat="1" x14ac:dyDescent="0.35">
      <c r="C106" s="32" t="str">
        <f t="shared" ca="1" si="3"/>
        <v/>
      </c>
      <c r="D106"/>
      <c r="E106" t="str">
        <f>_xlfn.XLOOKUP(Table12[[#This Row],[PRODUCT ID]],Table2[PRODUCT ID],Table2[ITEM DESCRIPTION],"",0,1)</f>
        <v/>
      </c>
      <c r="F106" t="str">
        <f>_xlfn.XLOOKUP(Table12[[#This Row],[PRODUCT ID]],Table2[PRODUCT ID],Table2[PART NUMBER],"",0,1)</f>
        <v/>
      </c>
      <c r="G106" t="str">
        <f>_xlfn.XLOOKUP(Table12[[#This Row],[PRODUCT ID]],Table2[PRODUCT ID],Table2[UNIT],"",0,1)</f>
        <v/>
      </c>
      <c r="H106" t="str">
        <f>_xlfn.XLOOKUP(Table12[[#This Row],[PRODUCT ID]],Table2[PRODUCT ID],Table2[ITEM TYPE],"",0,1)</f>
        <v/>
      </c>
      <c r="I106"/>
      <c r="J106" t="str">
        <f>_xlfn.XLOOKUP(Table12[[#This Row],[PRODUCT ID]],Table2[PRODUCT ID],Table2[SITE],"",0,1)</f>
        <v/>
      </c>
      <c r="K106"/>
      <c r="L106" t="str">
        <f>_xlfn.XLOOKUP(Table12[[#This Row],[PRODUCT ID]],Table2[PRODUCT ID],Table2[QTY IN],"",0,1)</f>
        <v/>
      </c>
      <c r="M106"/>
      <c r="N106" t="str">
        <f>IF(Table12[[#This Row],[ITEM DESCRIPTION]]&lt;&gt;"","Waiting","")</f>
        <v/>
      </c>
      <c r="O106"/>
    </row>
    <row r="107" spans="3:15" s="33" customFormat="1" x14ac:dyDescent="0.35">
      <c r="C107" s="32" t="str">
        <f t="shared" ca="1" si="3"/>
        <v/>
      </c>
      <c r="D107"/>
      <c r="E107" t="str">
        <f>_xlfn.XLOOKUP(Table12[[#This Row],[PRODUCT ID]],Table2[PRODUCT ID],Table2[ITEM DESCRIPTION],"",0,1)</f>
        <v/>
      </c>
      <c r="F107" t="str">
        <f>_xlfn.XLOOKUP(Table12[[#This Row],[PRODUCT ID]],Table2[PRODUCT ID],Table2[PART NUMBER],"",0,1)</f>
        <v/>
      </c>
      <c r="G107" t="str">
        <f>_xlfn.XLOOKUP(Table12[[#This Row],[PRODUCT ID]],Table2[PRODUCT ID],Table2[UNIT],"",0,1)</f>
        <v/>
      </c>
      <c r="H107" t="str">
        <f>_xlfn.XLOOKUP(Table12[[#This Row],[PRODUCT ID]],Table2[PRODUCT ID],Table2[ITEM TYPE],"",0,1)</f>
        <v/>
      </c>
      <c r="I107"/>
      <c r="J107" t="str">
        <f>_xlfn.XLOOKUP(Table12[[#This Row],[PRODUCT ID]],Table2[PRODUCT ID],Table2[SITE],"",0,1)</f>
        <v/>
      </c>
      <c r="K107"/>
      <c r="L107" t="str">
        <f>_xlfn.XLOOKUP(Table12[[#This Row],[PRODUCT ID]],Table2[PRODUCT ID],Table2[QTY IN],"",0,1)</f>
        <v/>
      </c>
      <c r="M107"/>
      <c r="N107" t="str">
        <f>IF(Table12[[#This Row],[ITEM DESCRIPTION]]&lt;&gt;"","Waiting","")</f>
        <v/>
      </c>
      <c r="O107"/>
    </row>
    <row r="108" spans="3:15" s="33" customFormat="1" x14ac:dyDescent="0.35">
      <c r="C108" s="32" t="str">
        <f t="shared" ca="1" si="3"/>
        <v/>
      </c>
      <c r="D108"/>
      <c r="E108" t="str">
        <f>_xlfn.XLOOKUP(Table12[[#This Row],[PRODUCT ID]],Table2[PRODUCT ID],Table2[ITEM DESCRIPTION],"",0,1)</f>
        <v/>
      </c>
      <c r="F108" t="str">
        <f>_xlfn.XLOOKUP(Table12[[#This Row],[PRODUCT ID]],Table2[PRODUCT ID],Table2[PART NUMBER],"",0,1)</f>
        <v/>
      </c>
      <c r="G108" t="str">
        <f>_xlfn.XLOOKUP(Table12[[#This Row],[PRODUCT ID]],Table2[PRODUCT ID],Table2[UNIT],"",0,1)</f>
        <v/>
      </c>
      <c r="H108" t="str">
        <f>_xlfn.XLOOKUP(Table12[[#This Row],[PRODUCT ID]],Table2[PRODUCT ID],Table2[ITEM TYPE],"",0,1)</f>
        <v/>
      </c>
      <c r="I108"/>
      <c r="J108" t="str">
        <f>_xlfn.XLOOKUP(Table12[[#This Row],[PRODUCT ID]],Table2[PRODUCT ID],Table2[SITE],"",0,1)</f>
        <v/>
      </c>
      <c r="K108"/>
      <c r="L108" t="str">
        <f>_xlfn.XLOOKUP(Table12[[#This Row],[PRODUCT ID]],Table2[PRODUCT ID],Table2[QTY IN],"",0,1)</f>
        <v/>
      </c>
      <c r="M108"/>
      <c r="N108" t="str">
        <f>IF(Table12[[#This Row],[ITEM DESCRIPTION]]&lt;&gt;"","Waiting","")</f>
        <v/>
      </c>
      <c r="O108"/>
    </row>
    <row r="109" spans="3:15" s="33" customFormat="1" x14ac:dyDescent="0.35">
      <c r="C109" s="32" t="str">
        <f t="shared" ca="1" si="3"/>
        <v/>
      </c>
      <c r="D109"/>
      <c r="E109" t="str">
        <f>_xlfn.XLOOKUP(Table12[[#This Row],[PRODUCT ID]],Table2[PRODUCT ID],Table2[ITEM DESCRIPTION],"",0,1)</f>
        <v/>
      </c>
      <c r="F109" t="str">
        <f>_xlfn.XLOOKUP(Table12[[#This Row],[PRODUCT ID]],Table2[PRODUCT ID],Table2[PART NUMBER],"",0,1)</f>
        <v/>
      </c>
      <c r="G109" t="str">
        <f>_xlfn.XLOOKUP(Table12[[#This Row],[PRODUCT ID]],Table2[PRODUCT ID],Table2[UNIT],"",0,1)</f>
        <v/>
      </c>
      <c r="H109" t="str">
        <f>_xlfn.XLOOKUP(Table12[[#This Row],[PRODUCT ID]],Table2[PRODUCT ID],Table2[ITEM TYPE],"",0,1)</f>
        <v/>
      </c>
      <c r="I109"/>
      <c r="J109" t="str">
        <f>_xlfn.XLOOKUP(Table12[[#This Row],[PRODUCT ID]],Table2[PRODUCT ID],Table2[SITE],"",0,1)</f>
        <v/>
      </c>
      <c r="K109"/>
      <c r="L109" t="str">
        <f>_xlfn.XLOOKUP(Table12[[#This Row],[PRODUCT ID]],Table2[PRODUCT ID],Table2[QTY IN],"",0,1)</f>
        <v/>
      </c>
      <c r="M109"/>
      <c r="N109" t="str">
        <f>IF(Table12[[#This Row],[ITEM DESCRIPTION]]&lt;&gt;"","Waiting","")</f>
        <v/>
      </c>
      <c r="O109"/>
    </row>
    <row r="110" spans="3:15" s="33" customFormat="1" x14ac:dyDescent="0.35">
      <c r="C110" s="32" t="str">
        <f t="shared" ca="1" si="3"/>
        <v/>
      </c>
      <c r="D110"/>
      <c r="E110" t="str">
        <f>_xlfn.XLOOKUP(Table12[[#This Row],[PRODUCT ID]],Table2[PRODUCT ID],Table2[ITEM DESCRIPTION],"",0,1)</f>
        <v/>
      </c>
      <c r="F110" t="str">
        <f>_xlfn.XLOOKUP(Table12[[#This Row],[PRODUCT ID]],Table2[PRODUCT ID],Table2[PART NUMBER],"",0,1)</f>
        <v/>
      </c>
      <c r="G110" t="str">
        <f>_xlfn.XLOOKUP(Table12[[#This Row],[PRODUCT ID]],Table2[PRODUCT ID],Table2[UNIT],"",0,1)</f>
        <v/>
      </c>
      <c r="H110" t="str">
        <f>_xlfn.XLOOKUP(Table12[[#This Row],[PRODUCT ID]],Table2[PRODUCT ID],Table2[ITEM TYPE],"",0,1)</f>
        <v/>
      </c>
      <c r="I110"/>
      <c r="J110" t="str">
        <f>_xlfn.XLOOKUP(Table12[[#This Row],[PRODUCT ID]],Table2[PRODUCT ID],Table2[SITE],"",0,1)</f>
        <v/>
      </c>
      <c r="K110"/>
      <c r="L110" t="str">
        <f>_xlfn.XLOOKUP(Table12[[#This Row],[PRODUCT ID]],Table2[PRODUCT ID],Table2[QTY IN],"",0,1)</f>
        <v/>
      </c>
      <c r="M110"/>
      <c r="N110" t="str">
        <f>IF(Table12[[#This Row],[ITEM DESCRIPTION]]&lt;&gt;"","Waiting","")</f>
        <v/>
      </c>
      <c r="O110"/>
    </row>
    <row r="111" spans="3:15" s="33" customFormat="1" x14ac:dyDescent="0.35">
      <c r="C111" s="32" t="str">
        <f t="shared" ca="1" si="3"/>
        <v/>
      </c>
      <c r="D111"/>
      <c r="E111" t="str">
        <f>_xlfn.XLOOKUP(Table12[[#This Row],[PRODUCT ID]],Table2[PRODUCT ID],Table2[ITEM DESCRIPTION],"",0,1)</f>
        <v/>
      </c>
      <c r="F111" t="str">
        <f>_xlfn.XLOOKUP(Table12[[#This Row],[PRODUCT ID]],Table2[PRODUCT ID],Table2[PART NUMBER],"",0,1)</f>
        <v/>
      </c>
      <c r="G111" t="str">
        <f>_xlfn.XLOOKUP(Table12[[#This Row],[PRODUCT ID]],Table2[PRODUCT ID],Table2[UNIT],"",0,1)</f>
        <v/>
      </c>
      <c r="H111" t="str">
        <f>_xlfn.XLOOKUP(Table12[[#This Row],[PRODUCT ID]],Table2[PRODUCT ID],Table2[ITEM TYPE],"",0,1)</f>
        <v/>
      </c>
      <c r="I111"/>
      <c r="J111" t="str">
        <f>_xlfn.XLOOKUP(Table12[[#This Row],[PRODUCT ID]],Table2[PRODUCT ID],Table2[SITE],"",0,1)</f>
        <v/>
      </c>
      <c r="K111"/>
      <c r="L111" t="str">
        <f>_xlfn.XLOOKUP(Table12[[#This Row],[PRODUCT ID]],Table2[PRODUCT ID],Table2[QTY IN],"",0,1)</f>
        <v/>
      </c>
      <c r="M111"/>
      <c r="N111" t="str">
        <f>IF(Table12[[#This Row],[ITEM DESCRIPTION]]&lt;&gt;"","Waiting","")</f>
        <v/>
      </c>
      <c r="O111"/>
    </row>
    <row r="112" spans="3:15" s="33" customFormat="1" x14ac:dyDescent="0.35">
      <c r="C112" s="32" t="str">
        <f t="shared" ca="1" si="3"/>
        <v/>
      </c>
      <c r="D112"/>
      <c r="E112" t="str">
        <f>_xlfn.XLOOKUP(Table12[[#This Row],[PRODUCT ID]],Table2[PRODUCT ID],Table2[ITEM DESCRIPTION],"",0,1)</f>
        <v/>
      </c>
      <c r="F112" t="str">
        <f>_xlfn.XLOOKUP(Table12[[#This Row],[PRODUCT ID]],Table2[PRODUCT ID],Table2[PART NUMBER],"",0,1)</f>
        <v/>
      </c>
      <c r="G112" t="str">
        <f>_xlfn.XLOOKUP(Table12[[#This Row],[PRODUCT ID]],Table2[PRODUCT ID],Table2[UNIT],"",0,1)</f>
        <v/>
      </c>
      <c r="H112" t="str">
        <f>_xlfn.XLOOKUP(Table12[[#This Row],[PRODUCT ID]],Table2[PRODUCT ID],Table2[ITEM TYPE],"",0,1)</f>
        <v/>
      </c>
      <c r="I112"/>
      <c r="J112" t="str">
        <f>_xlfn.XLOOKUP(Table12[[#This Row],[PRODUCT ID]],Table2[PRODUCT ID],Table2[SITE],"",0,1)</f>
        <v/>
      </c>
      <c r="K112"/>
      <c r="L112" t="str">
        <f>_xlfn.XLOOKUP(Table12[[#This Row],[PRODUCT ID]],Table2[PRODUCT ID],Table2[QTY IN],"",0,1)</f>
        <v/>
      </c>
      <c r="M112"/>
      <c r="N112" t="str">
        <f>IF(Table12[[#This Row],[ITEM DESCRIPTION]]&lt;&gt;"","Waiting","")</f>
        <v/>
      </c>
      <c r="O112"/>
    </row>
    <row r="113" spans="3:15" s="33" customFormat="1" x14ac:dyDescent="0.35">
      <c r="C113" s="32" t="str">
        <f t="shared" ca="1" si="3"/>
        <v/>
      </c>
      <c r="D113"/>
      <c r="E113" t="str">
        <f>_xlfn.XLOOKUP(Table12[[#This Row],[PRODUCT ID]],Table2[PRODUCT ID],Table2[ITEM DESCRIPTION],"",0,1)</f>
        <v/>
      </c>
      <c r="F113" t="str">
        <f>_xlfn.XLOOKUP(Table12[[#This Row],[PRODUCT ID]],Table2[PRODUCT ID],Table2[PART NUMBER],"",0,1)</f>
        <v/>
      </c>
      <c r="G113" t="str">
        <f>_xlfn.XLOOKUP(Table12[[#This Row],[PRODUCT ID]],Table2[PRODUCT ID],Table2[UNIT],"",0,1)</f>
        <v/>
      </c>
      <c r="H113" t="str">
        <f>_xlfn.XLOOKUP(Table12[[#This Row],[PRODUCT ID]],Table2[PRODUCT ID],Table2[ITEM TYPE],"",0,1)</f>
        <v/>
      </c>
      <c r="I113"/>
      <c r="J113" t="str">
        <f>_xlfn.XLOOKUP(Table12[[#This Row],[PRODUCT ID]],Table2[PRODUCT ID],Table2[SITE],"",0,1)</f>
        <v/>
      </c>
      <c r="K113"/>
      <c r="L113" t="str">
        <f>_xlfn.XLOOKUP(Table12[[#This Row],[PRODUCT ID]],Table2[PRODUCT ID],Table2[QTY IN],"",0,1)</f>
        <v/>
      </c>
      <c r="M113"/>
      <c r="N113" t="str">
        <f>IF(Table12[[#This Row],[ITEM DESCRIPTION]]&lt;&gt;"","Waiting","")</f>
        <v/>
      </c>
      <c r="O113"/>
    </row>
    <row r="114" spans="3:15" s="33" customFormat="1" x14ac:dyDescent="0.35">
      <c r="C114" s="32" t="str">
        <f t="shared" ca="1" si="3"/>
        <v/>
      </c>
      <c r="D114"/>
      <c r="E114" t="str">
        <f>_xlfn.XLOOKUP(Table12[[#This Row],[PRODUCT ID]],Table2[PRODUCT ID],Table2[ITEM DESCRIPTION],"",0,1)</f>
        <v/>
      </c>
      <c r="F114" t="str">
        <f>_xlfn.XLOOKUP(Table12[[#This Row],[PRODUCT ID]],Table2[PRODUCT ID],Table2[PART NUMBER],"",0,1)</f>
        <v/>
      </c>
      <c r="G114" t="str">
        <f>_xlfn.XLOOKUP(Table12[[#This Row],[PRODUCT ID]],Table2[PRODUCT ID],Table2[UNIT],"",0,1)</f>
        <v/>
      </c>
      <c r="H114" t="str">
        <f>_xlfn.XLOOKUP(Table12[[#This Row],[PRODUCT ID]],Table2[PRODUCT ID],Table2[ITEM TYPE],"",0,1)</f>
        <v/>
      </c>
      <c r="I114"/>
      <c r="J114" t="str">
        <f>_xlfn.XLOOKUP(Table12[[#This Row],[PRODUCT ID]],Table2[PRODUCT ID],Table2[SITE],"",0,1)</f>
        <v/>
      </c>
      <c r="K114"/>
      <c r="L114" t="str">
        <f>_xlfn.XLOOKUP(Table12[[#This Row],[PRODUCT ID]],Table2[PRODUCT ID],Table2[QTY IN],"",0,1)</f>
        <v/>
      </c>
      <c r="M114"/>
      <c r="N114" t="str">
        <f>IF(Table12[[#This Row],[ITEM DESCRIPTION]]&lt;&gt;"","Waiting","")</f>
        <v/>
      </c>
      <c r="O114"/>
    </row>
    <row r="115" spans="3:15" s="33" customFormat="1" x14ac:dyDescent="0.35">
      <c r="C115" s="32" t="str">
        <f t="shared" ca="1" si="3"/>
        <v/>
      </c>
      <c r="D115"/>
      <c r="E115" t="str">
        <f>_xlfn.XLOOKUP(Table12[[#This Row],[PRODUCT ID]],Table2[PRODUCT ID],Table2[ITEM DESCRIPTION],"",0,1)</f>
        <v/>
      </c>
      <c r="F115" t="str">
        <f>_xlfn.XLOOKUP(Table12[[#This Row],[PRODUCT ID]],Table2[PRODUCT ID],Table2[PART NUMBER],"",0,1)</f>
        <v/>
      </c>
      <c r="G115" t="str">
        <f>_xlfn.XLOOKUP(Table12[[#This Row],[PRODUCT ID]],Table2[PRODUCT ID],Table2[UNIT],"",0,1)</f>
        <v/>
      </c>
      <c r="H115" t="str">
        <f>_xlfn.XLOOKUP(Table12[[#This Row],[PRODUCT ID]],Table2[PRODUCT ID],Table2[ITEM TYPE],"",0,1)</f>
        <v/>
      </c>
      <c r="I115"/>
      <c r="J115" t="str">
        <f>_xlfn.XLOOKUP(Table12[[#This Row],[PRODUCT ID]],Table2[PRODUCT ID],Table2[SITE],"",0,1)</f>
        <v/>
      </c>
      <c r="K115"/>
      <c r="L115" t="str">
        <f>_xlfn.XLOOKUP(Table12[[#This Row],[PRODUCT ID]],Table2[PRODUCT ID],Table2[QTY IN],"",0,1)</f>
        <v/>
      </c>
      <c r="M115"/>
      <c r="N115" t="str">
        <f>IF(Table12[[#This Row],[ITEM DESCRIPTION]]&lt;&gt;"","Waiting","")</f>
        <v/>
      </c>
      <c r="O115"/>
    </row>
    <row r="116" spans="3:15" s="33" customFormat="1" x14ac:dyDescent="0.35">
      <c r="C116" s="32" t="str">
        <f t="shared" ca="1" si="3"/>
        <v/>
      </c>
      <c r="D116"/>
      <c r="E116" t="str">
        <f>_xlfn.XLOOKUP(Table12[[#This Row],[PRODUCT ID]],Table2[PRODUCT ID],Table2[ITEM DESCRIPTION],"",0,1)</f>
        <v/>
      </c>
      <c r="F116" t="str">
        <f>_xlfn.XLOOKUP(Table12[[#This Row],[PRODUCT ID]],Table2[PRODUCT ID],Table2[PART NUMBER],"",0,1)</f>
        <v/>
      </c>
      <c r="G116" t="str">
        <f>_xlfn.XLOOKUP(Table12[[#This Row],[PRODUCT ID]],Table2[PRODUCT ID],Table2[UNIT],"",0,1)</f>
        <v/>
      </c>
      <c r="H116" t="str">
        <f>_xlfn.XLOOKUP(Table12[[#This Row],[PRODUCT ID]],Table2[PRODUCT ID],Table2[ITEM TYPE],"",0,1)</f>
        <v/>
      </c>
      <c r="I116"/>
      <c r="J116" t="str">
        <f>_xlfn.XLOOKUP(Table12[[#This Row],[PRODUCT ID]],Table2[PRODUCT ID],Table2[SITE],"",0,1)</f>
        <v/>
      </c>
      <c r="K116"/>
      <c r="L116" t="str">
        <f>_xlfn.XLOOKUP(Table12[[#This Row],[PRODUCT ID]],Table2[PRODUCT ID],Table2[QTY IN],"",0,1)</f>
        <v/>
      </c>
      <c r="M116"/>
      <c r="N116" t="str">
        <f>IF(Table12[[#This Row],[ITEM DESCRIPTION]]&lt;&gt;"","Waiting","")</f>
        <v/>
      </c>
      <c r="O116"/>
    </row>
    <row r="117" spans="3:15" s="33" customFormat="1" x14ac:dyDescent="0.35">
      <c r="C117" s="32" t="str">
        <f t="shared" ca="1" si="3"/>
        <v/>
      </c>
      <c r="D117"/>
      <c r="E117" t="str">
        <f>_xlfn.XLOOKUP(Table12[[#This Row],[PRODUCT ID]],Table2[PRODUCT ID],Table2[ITEM DESCRIPTION],"",0,1)</f>
        <v/>
      </c>
      <c r="F117" t="str">
        <f>_xlfn.XLOOKUP(Table12[[#This Row],[PRODUCT ID]],Table2[PRODUCT ID],Table2[PART NUMBER],"",0,1)</f>
        <v/>
      </c>
      <c r="G117" t="str">
        <f>_xlfn.XLOOKUP(Table12[[#This Row],[PRODUCT ID]],Table2[PRODUCT ID],Table2[UNIT],"",0,1)</f>
        <v/>
      </c>
      <c r="H117" t="str">
        <f>_xlfn.XLOOKUP(Table12[[#This Row],[PRODUCT ID]],Table2[PRODUCT ID],Table2[ITEM TYPE],"",0,1)</f>
        <v/>
      </c>
      <c r="I117"/>
      <c r="J117" t="str">
        <f>_xlfn.XLOOKUP(Table12[[#This Row],[PRODUCT ID]],Table2[PRODUCT ID],Table2[SITE],"",0,1)</f>
        <v/>
      </c>
      <c r="K117"/>
      <c r="L117" t="str">
        <f>_xlfn.XLOOKUP(Table12[[#This Row],[PRODUCT ID]],Table2[PRODUCT ID],Table2[QTY IN],"",0,1)</f>
        <v/>
      </c>
      <c r="M117"/>
      <c r="N117" t="str">
        <f>IF(Table12[[#This Row],[ITEM DESCRIPTION]]&lt;&gt;"","Waiting","")</f>
        <v/>
      </c>
      <c r="O117"/>
    </row>
    <row r="118" spans="3:15" s="33" customFormat="1" x14ac:dyDescent="0.35">
      <c r="C118" s="32" t="str">
        <f t="shared" ca="1" si="3"/>
        <v/>
      </c>
      <c r="D118"/>
      <c r="E118" t="str">
        <f>_xlfn.XLOOKUP(Table12[[#This Row],[PRODUCT ID]],Table2[PRODUCT ID],Table2[ITEM DESCRIPTION],"",0,1)</f>
        <v/>
      </c>
      <c r="F118" t="str">
        <f>_xlfn.XLOOKUP(Table12[[#This Row],[PRODUCT ID]],Table2[PRODUCT ID],Table2[PART NUMBER],"",0,1)</f>
        <v/>
      </c>
      <c r="G118" t="str">
        <f>_xlfn.XLOOKUP(Table12[[#This Row],[PRODUCT ID]],Table2[PRODUCT ID],Table2[UNIT],"",0,1)</f>
        <v/>
      </c>
      <c r="H118" t="str">
        <f>_xlfn.XLOOKUP(Table12[[#This Row],[PRODUCT ID]],Table2[PRODUCT ID],Table2[ITEM TYPE],"",0,1)</f>
        <v/>
      </c>
      <c r="I118"/>
      <c r="J118" t="str">
        <f>_xlfn.XLOOKUP(Table12[[#This Row],[PRODUCT ID]],Table2[PRODUCT ID],Table2[SITE],"",0,1)</f>
        <v/>
      </c>
      <c r="K118"/>
      <c r="L118" t="str">
        <f>_xlfn.XLOOKUP(Table12[[#This Row],[PRODUCT ID]],Table2[PRODUCT ID],Table2[QTY IN],"",0,1)</f>
        <v/>
      </c>
      <c r="M118"/>
      <c r="N118" t="str">
        <f>IF(Table12[[#This Row],[ITEM DESCRIPTION]]&lt;&gt;"","Waiting","")</f>
        <v/>
      </c>
      <c r="O118"/>
    </row>
    <row r="119" spans="3:15" s="33" customFormat="1" x14ac:dyDescent="0.35">
      <c r="C119" s="32" t="str">
        <f t="shared" ca="1" si="3"/>
        <v/>
      </c>
      <c r="D119"/>
      <c r="E119" t="str">
        <f>_xlfn.XLOOKUP(Table12[[#This Row],[PRODUCT ID]],Table2[PRODUCT ID],Table2[ITEM DESCRIPTION],"",0,1)</f>
        <v/>
      </c>
      <c r="F119" t="str">
        <f>_xlfn.XLOOKUP(Table12[[#This Row],[PRODUCT ID]],Table2[PRODUCT ID],Table2[PART NUMBER],"",0,1)</f>
        <v/>
      </c>
      <c r="G119" t="str">
        <f>_xlfn.XLOOKUP(Table12[[#This Row],[PRODUCT ID]],Table2[PRODUCT ID],Table2[UNIT],"",0,1)</f>
        <v/>
      </c>
      <c r="H119" t="str">
        <f>_xlfn.XLOOKUP(Table12[[#This Row],[PRODUCT ID]],Table2[PRODUCT ID],Table2[ITEM TYPE],"",0,1)</f>
        <v/>
      </c>
      <c r="I119"/>
      <c r="J119" t="str">
        <f>_xlfn.XLOOKUP(Table12[[#This Row],[PRODUCT ID]],Table2[PRODUCT ID],Table2[SITE],"",0,1)</f>
        <v/>
      </c>
      <c r="K119"/>
      <c r="L119" t="str">
        <f>_xlfn.XLOOKUP(Table12[[#This Row],[PRODUCT ID]],Table2[PRODUCT ID],Table2[QTY IN],"",0,1)</f>
        <v/>
      </c>
      <c r="M119"/>
      <c r="N119" t="str">
        <f>IF(Table12[[#This Row],[ITEM DESCRIPTION]]&lt;&gt;"","Waiting","")</f>
        <v/>
      </c>
      <c r="O119"/>
    </row>
    <row r="120" spans="3:15" s="33" customFormat="1" x14ac:dyDescent="0.35">
      <c r="C120" s="32" t="str">
        <f t="shared" ca="1" si="3"/>
        <v/>
      </c>
      <c r="D120"/>
      <c r="E120" t="str">
        <f>_xlfn.XLOOKUP(Table12[[#This Row],[PRODUCT ID]],Table2[PRODUCT ID],Table2[ITEM DESCRIPTION],"",0,1)</f>
        <v/>
      </c>
      <c r="F120" t="str">
        <f>_xlfn.XLOOKUP(Table12[[#This Row],[PRODUCT ID]],Table2[PRODUCT ID],Table2[PART NUMBER],"",0,1)</f>
        <v/>
      </c>
      <c r="G120" t="str">
        <f>_xlfn.XLOOKUP(Table12[[#This Row],[PRODUCT ID]],Table2[PRODUCT ID],Table2[UNIT],"",0,1)</f>
        <v/>
      </c>
      <c r="H120" t="str">
        <f>_xlfn.XLOOKUP(Table12[[#This Row],[PRODUCT ID]],Table2[PRODUCT ID],Table2[ITEM TYPE],"",0,1)</f>
        <v/>
      </c>
      <c r="I120"/>
      <c r="J120" t="str">
        <f>_xlfn.XLOOKUP(Table12[[#This Row],[PRODUCT ID]],Table2[PRODUCT ID],Table2[SITE],"",0,1)</f>
        <v/>
      </c>
      <c r="K120"/>
      <c r="L120" t="str">
        <f>_xlfn.XLOOKUP(Table12[[#This Row],[PRODUCT ID]],Table2[PRODUCT ID],Table2[QTY IN],"",0,1)</f>
        <v/>
      </c>
      <c r="M120"/>
      <c r="N120" t="str">
        <f>IF(Table12[[#This Row],[ITEM DESCRIPTION]]&lt;&gt;"","Waiting","")</f>
        <v/>
      </c>
      <c r="O120"/>
    </row>
    <row r="121" spans="3:15" s="33" customFormat="1" x14ac:dyDescent="0.35">
      <c r="C121" s="32" t="str">
        <f t="shared" ca="1" si="3"/>
        <v/>
      </c>
      <c r="D121"/>
      <c r="E121" t="str">
        <f>_xlfn.XLOOKUP(Table12[[#This Row],[PRODUCT ID]],Table2[PRODUCT ID],Table2[ITEM DESCRIPTION],"",0,1)</f>
        <v/>
      </c>
      <c r="F121" t="str">
        <f>_xlfn.XLOOKUP(Table12[[#This Row],[PRODUCT ID]],Table2[PRODUCT ID],Table2[PART NUMBER],"",0,1)</f>
        <v/>
      </c>
      <c r="G121" t="str">
        <f>_xlfn.XLOOKUP(Table12[[#This Row],[PRODUCT ID]],Table2[PRODUCT ID],Table2[UNIT],"",0,1)</f>
        <v/>
      </c>
      <c r="H121" t="str">
        <f>_xlfn.XLOOKUP(Table12[[#This Row],[PRODUCT ID]],Table2[PRODUCT ID],Table2[ITEM TYPE],"",0,1)</f>
        <v/>
      </c>
      <c r="I121"/>
      <c r="J121" t="str">
        <f>_xlfn.XLOOKUP(Table12[[#This Row],[PRODUCT ID]],Table2[PRODUCT ID],Table2[SITE],"",0,1)</f>
        <v/>
      </c>
      <c r="K121"/>
      <c r="L121" t="str">
        <f>_xlfn.XLOOKUP(Table12[[#This Row],[PRODUCT ID]],Table2[PRODUCT ID],Table2[QTY IN],"",0,1)</f>
        <v/>
      </c>
      <c r="M121"/>
      <c r="N121" t="str">
        <f>IF(Table12[[#This Row],[ITEM DESCRIPTION]]&lt;&gt;"","Waiting","")</f>
        <v/>
      </c>
      <c r="O121"/>
    </row>
    <row r="122" spans="3:15" s="33" customFormat="1" x14ac:dyDescent="0.35">
      <c r="C122" s="32" t="str">
        <f t="shared" ca="1" si="3"/>
        <v/>
      </c>
      <c r="D122"/>
      <c r="E122" t="str">
        <f>_xlfn.XLOOKUP(Table12[[#This Row],[PRODUCT ID]],Table2[PRODUCT ID],Table2[ITEM DESCRIPTION],"",0,1)</f>
        <v/>
      </c>
      <c r="F122" t="str">
        <f>_xlfn.XLOOKUP(Table12[[#This Row],[PRODUCT ID]],Table2[PRODUCT ID],Table2[PART NUMBER],"",0,1)</f>
        <v/>
      </c>
      <c r="G122" t="str">
        <f>_xlfn.XLOOKUP(Table12[[#This Row],[PRODUCT ID]],Table2[PRODUCT ID],Table2[UNIT],"",0,1)</f>
        <v/>
      </c>
      <c r="H122" t="str">
        <f>_xlfn.XLOOKUP(Table12[[#This Row],[PRODUCT ID]],Table2[PRODUCT ID],Table2[ITEM TYPE],"",0,1)</f>
        <v/>
      </c>
      <c r="I122"/>
      <c r="J122" t="str">
        <f>_xlfn.XLOOKUP(Table12[[#This Row],[PRODUCT ID]],Table2[PRODUCT ID],Table2[SITE],"",0,1)</f>
        <v/>
      </c>
      <c r="K122"/>
      <c r="L122" t="str">
        <f>_xlfn.XLOOKUP(Table12[[#This Row],[PRODUCT ID]],Table2[PRODUCT ID],Table2[QTY IN],"",0,1)</f>
        <v/>
      </c>
      <c r="M122"/>
      <c r="N122" t="str">
        <f>IF(Table12[[#This Row],[ITEM DESCRIPTION]]&lt;&gt;"","Waiting","")</f>
        <v/>
      </c>
      <c r="O122"/>
    </row>
    <row r="123" spans="3:15" s="33" customFormat="1" x14ac:dyDescent="0.35">
      <c r="C123" s="32" t="str">
        <f t="shared" ca="1" si="3"/>
        <v/>
      </c>
      <c r="D123"/>
      <c r="E123" t="str">
        <f>_xlfn.XLOOKUP(Table12[[#This Row],[PRODUCT ID]],Table2[PRODUCT ID],Table2[ITEM DESCRIPTION],"",0,1)</f>
        <v/>
      </c>
      <c r="F123" t="str">
        <f>_xlfn.XLOOKUP(Table12[[#This Row],[PRODUCT ID]],Table2[PRODUCT ID],Table2[PART NUMBER],"",0,1)</f>
        <v/>
      </c>
      <c r="G123" t="str">
        <f>_xlfn.XLOOKUP(Table12[[#This Row],[PRODUCT ID]],Table2[PRODUCT ID],Table2[UNIT],"",0,1)</f>
        <v/>
      </c>
      <c r="H123" t="str">
        <f>_xlfn.XLOOKUP(Table12[[#This Row],[PRODUCT ID]],Table2[PRODUCT ID],Table2[ITEM TYPE],"",0,1)</f>
        <v/>
      </c>
      <c r="I123"/>
      <c r="J123" t="str">
        <f>_xlfn.XLOOKUP(Table12[[#This Row],[PRODUCT ID]],Table2[PRODUCT ID],Table2[SITE],"",0,1)</f>
        <v/>
      </c>
      <c r="K123"/>
      <c r="L123" t="str">
        <f>_xlfn.XLOOKUP(Table12[[#This Row],[PRODUCT ID]],Table2[PRODUCT ID],Table2[QTY IN],"",0,1)</f>
        <v/>
      </c>
      <c r="M123"/>
      <c r="N123" t="str">
        <f>IF(Table12[[#This Row],[ITEM DESCRIPTION]]&lt;&gt;"","Waiting","")</f>
        <v/>
      </c>
      <c r="O123"/>
    </row>
    <row r="124" spans="3:15" s="33" customFormat="1" x14ac:dyDescent="0.35">
      <c r="C124" s="32" t="str">
        <f t="shared" ref="C124:C143" ca="1" si="4">IF(D124&lt;&gt;"",IF(C124="",NOW(),C124),"")</f>
        <v/>
      </c>
      <c r="D124"/>
      <c r="E124" t="str">
        <f>_xlfn.XLOOKUP(Table12[[#This Row],[PRODUCT ID]],Table2[PRODUCT ID],Table2[ITEM DESCRIPTION],"",0,1)</f>
        <v/>
      </c>
      <c r="F124" t="str">
        <f>_xlfn.XLOOKUP(Table12[[#This Row],[PRODUCT ID]],Table2[PRODUCT ID],Table2[PART NUMBER],"",0,1)</f>
        <v/>
      </c>
      <c r="G124" t="str">
        <f>_xlfn.XLOOKUP(Table12[[#This Row],[PRODUCT ID]],Table2[PRODUCT ID],Table2[UNIT],"",0,1)</f>
        <v/>
      </c>
      <c r="H124" t="str">
        <f>_xlfn.XLOOKUP(Table12[[#This Row],[PRODUCT ID]],Table2[PRODUCT ID],Table2[ITEM TYPE],"",0,1)</f>
        <v/>
      </c>
      <c r="I124"/>
      <c r="J124" t="str">
        <f>_xlfn.XLOOKUP(Table12[[#This Row],[PRODUCT ID]],Table2[PRODUCT ID],Table2[SITE],"",0,1)</f>
        <v/>
      </c>
      <c r="K124"/>
      <c r="L124" t="str">
        <f>_xlfn.XLOOKUP(Table12[[#This Row],[PRODUCT ID]],Table2[PRODUCT ID],Table2[QTY IN],"",0,1)</f>
        <v/>
      </c>
      <c r="M124"/>
      <c r="N124" t="str">
        <f>IF(Table12[[#This Row],[ITEM DESCRIPTION]]&lt;&gt;"","Waiting","")</f>
        <v/>
      </c>
      <c r="O124"/>
    </row>
    <row r="125" spans="3:15" s="33" customFormat="1" x14ac:dyDescent="0.35">
      <c r="C125" s="32" t="str">
        <f t="shared" ca="1" si="4"/>
        <v/>
      </c>
      <c r="D125"/>
      <c r="E125" t="str">
        <f>_xlfn.XLOOKUP(Table12[[#This Row],[PRODUCT ID]],Table2[PRODUCT ID],Table2[ITEM DESCRIPTION],"",0,1)</f>
        <v/>
      </c>
      <c r="F125" t="str">
        <f>_xlfn.XLOOKUP(Table12[[#This Row],[PRODUCT ID]],Table2[PRODUCT ID],Table2[PART NUMBER],"",0,1)</f>
        <v/>
      </c>
      <c r="G125" t="str">
        <f>_xlfn.XLOOKUP(Table12[[#This Row],[PRODUCT ID]],Table2[PRODUCT ID],Table2[UNIT],"",0,1)</f>
        <v/>
      </c>
      <c r="H125" t="str">
        <f>_xlfn.XLOOKUP(Table12[[#This Row],[PRODUCT ID]],Table2[PRODUCT ID],Table2[ITEM TYPE],"",0,1)</f>
        <v/>
      </c>
      <c r="I125"/>
      <c r="J125" t="str">
        <f>_xlfn.XLOOKUP(Table12[[#This Row],[PRODUCT ID]],Table2[PRODUCT ID],Table2[SITE],"",0,1)</f>
        <v/>
      </c>
      <c r="K125"/>
      <c r="L125" t="str">
        <f>_xlfn.XLOOKUP(Table12[[#This Row],[PRODUCT ID]],Table2[PRODUCT ID],Table2[QTY IN],"",0,1)</f>
        <v/>
      </c>
      <c r="M125"/>
      <c r="N125" t="str">
        <f>IF(Table12[[#This Row],[ITEM DESCRIPTION]]&lt;&gt;"","Waiting","")</f>
        <v/>
      </c>
      <c r="O125"/>
    </row>
    <row r="126" spans="3:15" s="33" customFormat="1" x14ac:dyDescent="0.35">
      <c r="C126" s="32" t="str">
        <f t="shared" ca="1" si="4"/>
        <v/>
      </c>
      <c r="D126"/>
      <c r="E126" t="str">
        <f>_xlfn.XLOOKUP(Table12[[#This Row],[PRODUCT ID]],Table2[PRODUCT ID],Table2[ITEM DESCRIPTION],"",0,1)</f>
        <v/>
      </c>
      <c r="F126" t="str">
        <f>_xlfn.XLOOKUP(Table12[[#This Row],[PRODUCT ID]],Table2[PRODUCT ID],Table2[PART NUMBER],"",0,1)</f>
        <v/>
      </c>
      <c r="G126" t="str">
        <f>_xlfn.XLOOKUP(Table12[[#This Row],[PRODUCT ID]],Table2[PRODUCT ID],Table2[UNIT],"",0,1)</f>
        <v/>
      </c>
      <c r="H126" t="str">
        <f>_xlfn.XLOOKUP(Table12[[#This Row],[PRODUCT ID]],Table2[PRODUCT ID],Table2[ITEM TYPE],"",0,1)</f>
        <v/>
      </c>
      <c r="I126"/>
      <c r="J126" t="str">
        <f>_xlfn.XLOOKUP(Table12[[#This Row],[PRODUCT ID]],Table2[PRODUCT ID],Table2[SITE],"",0,1)</f>
        <v/>
      </c>
      <c r="K126"/>
      <c r="L126" t="str">
        <f>_xlfn.XLOOKUP(Table12[[#This Row],[PRODUCT ID]],Table2[PRODUCT ID],Table2[QTY IN],"",0,1)</f>
        <v/>
      </c>
      <c r="M126"/>
      <c r="N126" t="str">
        <f>IF(Table12[[#This Row],[ITEM DESCRIPTION]]&lt;&gt;"","Waiting","")</f>
        <v/>
      </c>
      <c r="O126"/>
    </row>
    <row r="127" spans="3:15" s="33" customFormat="1" x14ac:dyDescent="0.35">
      <c r="C127" s="32" t="str">
        <f t="shared" ca="1" si="4"/>
        <v/>
      </c>
      <c r="D127"/>
      <c r="E127" t="str">
        <f>_xlfn.XLOOKUP(Table12[[#This Row],[PRODUCT ID]],Table2[PRODUCT ID],Table2[ITEM DESCRIPTION],"",0,1)</f>
        <v/>
      </c>
      <c r="F127" t="str">
        <f>_xlfn.XLOOKUP(Table12[[#This Row],[PRODUCT ID]],Table2[PRODUCT ID],Table2[PART NUMBER],"",0,1)</f>
        <v/>
      </c>
      <c r="G127" t="str">
        <f>_xlfn.XLOOKUP(Table12[[#This Row],[PRODUCT ID]],Table2[PRODUCT ID],Table2[UNIT],"",0,1)</f>
        <v/>
      </c>
      <c r="H127" t="str">
        <f>_xlfn.XLOOKUP(Table12[[#This Row],[PRODUCT ID]],Table2[PRODUCT ID],Table2[ITEM TYPE],"",0,1)</f>
        <v/>
      </c>
      <c r="I127"/>
      <c r="J127" t="str">
        <f>_xlfn.XLOOKUP(Table12[[#This Row],[PRODUCT ID]],Table2[PRODUCT ID],Table2[SITE],"",0,1)</f>
        <v/>
      </c>
      <c r="K127"/>
      <c r="L127" t="str">
        <f>_xlfn.XLOOKUP(Table12[[#This Row],[PRODUCT ID]],Table2[PRODUCT ID],Table2[QTY IN],"",0,1)</f>
        <v/>
      </c>
      <c r="M127"/>
      <c r="N127" t="str">
        <f>IF(Table12[[#This Row],[ITEM DESCRIPTION]]&lt;&gt;"","Waiting","")</f>
        <v/>
      </c>
      <c r="O127"/>
    </row>
    <row r="128" spans="3:15" s="33" customFormat="1" x14ac:dyDescent="0.35">
      <c r="C128" s="32" t="str">
        <f t="shared" ca="1" si="4"/>
        <v/>
      </c>
      <c r="D128"/>
      <c r="E128" t="str">
        <f>_xlfn.XLOOKUP(Table12[[#This Row],[PRODUCT ID]],Table2[PRODUCT ID],Table2[ITEM DESCRIPTION],"",0,1)</f>
        <v/>
      </c>
      <c r="F128" t="str">
        <f>_xlfn.XLOOKUP(Table12[[#This Row],[PRODUCT ID]],Table2[PRODUCT ID],Table2[PART NUMBER],"",0,1)</f>
        <v/>
      </c>
      <c r="G128" t="str">
        <f>_xlfn.XLOOKUP(Table12[[#This Row],[PRODUCT ID]],Table2[PRODUCT ID],Table2[UNIT],"",0,1)</f>
        <v/>
      </c>
      <c r="H128" t="str">
        <f>_xlfn.XLOOKUP(Table12[[#This Row],[PRODUCT ID]],Table2[PRODUCT ID],Table2[ITEM TYPE],"",0,1)</f>
        <v/>
      </c>
      <c r="I128"/>
      <c r="J128" t="str">
        <f>_xlfn.XLOOKUP(Table12[[#This Row],[PRODUCT ID]],Table2[PRODUCT ID],Table2[SITE],"",0,1)</f>
        <v/>
      </c>
      <c r="K128"/>
      <c r="L128" t="str">
        <f>_xlfn.XLOOKUP(Table12[[#This Row],[PRODUCT ID]],Table2[PRODUCT ID],Table2[QTY IN],"",0,1)</f>
        <v/>
      </c>
      <c r="M128"/>
      <c r="N128" t="str">
        <f>IF(Table12[[#This Row],[ITEM DESCRIPTION]]&lt;&gt;"","Waiting","")</f>
        <v/>
      </c>
      <c r="O128"/>
    </row>
    <row r="129" spans="3:15" s="33" customFormat="1" x14ac:dyDescent="0.35">
      <c r="C129" s="32" t="str">
        <f t="shared" ca="1" si="4"/>
        <v/>
      </c>
      <c r="D129"/>
      <c r="E129" t="str">
        <f>_xlfn.XLOOKUP(Table12[[#This Row],[PRODUCT ID]],Table2[PRODUCT ID],Table2[ITEM DESCRIPTION],"",0,1)</f>
        <v/>
      </c>
      <c r="F129" t="str">
        <f>_xlfn.XLOOKUP(Table12[[#This Row],[PRODUCT ID]],Table2[PRODUCT ID],Table2[PART NUMBER],"",0,1)</f>
        <v/>
      </c>
      <c r="G129" t="str">
        <f>_xlfn.XLOOKUP(Table12[[#This Row],[PRODUCT ID]],Table2[PRODUCT ID],Table2[UNIT],"",0,1)</f>
        <v/>
      </c>
      <c r="H129" t="str">
        <f>_xlfn.XLOOKUP(Table12[[#This Row],[PRODUCT ID]],Table2[PRODUCT ID],Table2[ITEM TYPE],"",0,1)</f>
        <v/>
      </c>
      <c r="I129"/>
      <c r="J129" t="str">
        <f>_xlfn.XLOOKUP(Table12[[#This Row],[PRODUCT ID]],Table2[PRODUCT ID],Table2[SITE],"",0,1)</f>
        <v/>
      </c>
      <c r="K129"/>
      <c r="L129" t="str">
        <f>_xlfn.XLOOKUP(Table12[[#This Row],[PRODUCT ID]],Table2[PRODUCT ID],Table2[QTY IN],"",0,1)</f>
        <v/>
      </c>
      <c r="M129"/>
      <c r="N129" t="str">
        <f>IF(Table12[[#This Row],[ITEM DESCRIPTION]]&lt;&gt;"","Waiting","")</f>
        <v/>
      </c>
      <c r="O129"/>
    </row>
    <row r="130" spans="3:15" s="33" customFormat="1" x14ac:dyDescent="0.35">
      <c r="C130" s="32" t="str">
        <f t="shared" ca="1" si="4"/>
        <v/>
      </c>
      <c r="D130"/>
      <c r="E130" t="str">
        <f>_xlfn.XLOOKUP(Table12[[#This Row],[PRODUCT ID]],Table2[PRODUCT ID],Table2[ITEM DESCRIPTION],"",0,1)</f>
        <v/>
      </c>
      <c r="F130" t="str">
        <f>_xlfn.XLOOKUP(Table12[[#This Row],[PRODUCT ID]],Table2[PRODUCT ID],Table2[PART NUMBER],"",0,1)</f>
        <v/>
      </c>
      <c r="G130" t="str">
        <f>_xlfn.XLOOKUP(Table12[[#This Row],[PRODUCT ID]],Table2[PRODUCT ID],Table2[UNIT],"",0,1)</f>
        <v/>
      </c>
      <c r="H130" t="str">
        <f>_xlfn.XLOOKUP(Table12[[#This Row],[PRODUCT ID]],Table2[PRODUCT ID],Table2[ITEM TYPE],"",0,1)</f>
        <v/>
      </c>
      <c r="I130"/>
      <c r="J130" t="str">
        <f>_xlfn.XLOOKUP(Table12[[#This Row],[PRODUCT ID]],Table2[PRODUCT ID],Table2[SITE],"",0,1)</f>
        <v/>
      </c>
      <c r="K130"/>
      <c r="L130" t="str">
        <f>_xlfn.XLOOKUP(Table12[[#This Row],[PRODUCT ID]],Table2[PRODUCT ID],Table2[QTY IN],"",0,1)</f>
        <v/>
      </c>
      <c r="M130"/>
      <c r="N130" t="str">
        <f>IF(Table12[[#This Row],[ITEM DESCRIPTION]]&lt;&gt;"","Waiting","")</f>
        <v/>
      </c>
      <c r="O130"/>
    </row>
    <row r="131" spans="3:15" s="33" customFormat="1" x14ac:dyDescent="0.35">
      <c r="C131" s="32" t="str">
        <f t="shared" ca="1" si="4"/>
        <v/>
      </c>
      <c r="D131"/>
      <c r="E131" t="str">
        <f>_xlfn.XLOOKUP(Table12[[#This Row],[PRODUCT ID]],Table2[PRODUCT ID],Table2[ITEM DESCRIPTION],"",0,1)</f>
        <v/>
      </c>
      <c r="F131" t="str">
        <f>_xlfn.XLOOKUP(Table12[[#This Row],[PRODUCT ID]],Table2[PRODUCT ID],Table2[PART NUMBER],"",0,1)</f>
        <v/>
      </c>
      <c r="G131" t="str">
        <f>_xlfn.XLOOKUP(Table12[[#This Row],[PRODUCT ID]],Table2[PRODUCT ID],Table2[UNIT],"",0,1)</f>
        <v/>
      </c>
      <c r="H131" t="str">
        <f>_xlfn.XLOOKUP(Table12[[#This Row],[PRODUCT ID]],Table2[PRODUCT ID],Table2[ITEM TYPE],"",0,1)</f>
        <v/>
      </c>
      <c r="I131"/>
      <c r="J131" t="str">
        <f>_xlfn.XLOOKUP(Table12[[#This Row],[PRODUCT ID]],Table2[PRODUCT ID],Table2[SITE],"",0,1)</f>
        <v/>
      </c>
      <c r="K131"/>
      <c r="L131" t="str">
        <f>_xlfn.XLOOKUP(Table12[[#This Row],[PRODUCT ID]],Table2[PRODUCT ID],Table2[QTY IN],"",0,1)</f>
        <v/>
      </c>
      <c r="M131"/>
      <c r="N131" t="str">
        <f>IF(Table12[[#This Row],[ITEM DESCRIPTION]]&lt;&gt;"","Waiting","")</f>
        <v/>
      </c>
      <c r="O131"/>
    </row>
    <row r="132" spans="3:15" s="33" customFormat="1" x14ac:dyDescent="0.35">
      <c r="C132" s="32" t="str">
        <f t="shared" ca="1" si="4"/>
        <v/>
      </c>
      <c r="D132"/>
      <c r="E132" t="str">
        <f>_xlfn.XLOOKUP(Table12[[#This Row],[PRODUCT ID]],Table2[PRODUCT ID],Table2[ITEM DESCRIPTION],"",0,1)</f>
        <v/>
      </c>
      <c r="F132" t="str">
        <f>_xlfn.XLOOKUP(Table12[[#This Row],[PRODUCT ID]],Table2[PRODUCT ID],Table2[PART NUMBER],"",0,1)</f>
        <v/>
      </c>
      <c r="G132" t="str">
        <f>_xlfn.XLOOKUP(Table12[[#This Row],[PRODUCT ID]],Table2[PRODUCT ID],Table2[UNIT],"",0,1)</f>
        <v/>
      </c>
      <c r="H132" t="str">
        <f>_xlfn.XLOOKUP(Table12[[#This Row],[PRODUCT ID]],Table2[PRODUCT ID],Table2[ITEM TYPE],"",0,1)</f>
        <v/>
      </c>
      <c r="I132"/>
      <c r="J132" t="str">
        <f>_xlfn.XLOOKUP(Table12[[#This Row],[PRODUCT ID]],Table2[PRODUCT ID],Table2[SITE],"",0,1)</f>
        <v/>
      </c>
      <c r="K132"/>
      <c r="L132" t="str">
        <f>_xlfn.XLOOKUP(Table12[[#This Row],[PRODUCT ID]],Table2[PRODUCT ID],Table2[QTY IN],"",0,1)</f>
        <v/>
      </c>
      <c r="M132"/>
      <c r="N132" t="str">
        <f>IF(Table12[[#This Row],[ITEM DESCRIPTION]]&lt;&gt;"","Waiting","")</f>
        <v/>
      </c>
      <c r="O132"/>
    </row>
    <row r="133" spans="3:15" s="33" customFormat="1" x14ac:dyDescent="0.35">
      <c r="C133" s="32" t="str">
        <f t="shared" ca="1" si="4"/>
        <v/>
      </c>
      <c r="D133"/>
      <c r="E133" t="str">
        <f>_xlfn.XLOOKUP(Table12[[#This Row],[PRODUCT ID]],Table2[PRODUCT ID],Table2[ITEM DESCRIPTION],"",0,1)</f>
        <v/>
      </c>
      <c r="F133" t="str">
        <f>_xlfn.XLOOKUP(Table12[[#This Row],[PRODUCT ID]],Table2[PRODUCT ID],Table2[PART NUMBER],"",0,1)</f>
        <v/>
      </c>
      <c r="G133" t="str">
        <f>_xlfn.XLOOKUP(Table12[[#This Row],[PRODUCT ID]],Table2[PRODUCT ID],Table2[UNIT],"",0,1)</f>
        <v/>
      </c>
      <c r="H133" t="str">
        <f>_xlfn.XLOOKUP(Table12[[#This Row],[PRODUCT ID]],Table2[PRODUCT ID],Table2[ITEM TYPE],"",0,1)</f>
        <v/>
      </c>
      <c r="I133"/>
      <c r="J133" t="str">
        <f>_xlfn.XLOOKUP(Table12[[#This Row],[PRODUCT ID]],Table2[PRODUCT ID],Table2[SITE],"",0,1)</f>
        <v/>
      </c>
      <c r="K133"/>
      <c r="L133" t="str">
        <f>_xlfn.XLOOKUP(Table12[[#This Row],[PRODUCT ID]],Table2[PRODUCT ID],Table2[QTY IN],"",0,1)</f>
        <v/>
      </c>
      <c r="M133"/>
      <c r="N133" t="str">
        <f>IF(Table12[[#This Row],[ITEM DESCRIPTION]]&lt;&gt;"","Waiting","")</f>
        <v/>
      </c>
      <c r="O133"/>
    </row>
    <row r="134" spans="3:15" s="33" customFormat="1" x14ac:dyDescent="0.35">
      <c r="C134" s="32" t="str">
        <f t="shared" ca="1" si="4"/>
        <v/>
      </c>
      <c r="D134"/>
      <c r="E134" t="str">
        <f>_xlfn.XLOOKUP(Table12[[#This Row],[PRODUCT ID]],Table2[PRODUCT ID],Table2[ITEM DESCRIPTION],"",0,1)</f>
        <v/>
      </c>
      <c r="F134" t="str">
        <f>_xlfn.XLOOKUP(Table12[[#This Row],[PRODUCT ID]],Table2[PRODUCT ID],Table2[PART NUMBER],"",0,1)</f>
        <v/>
      </c>
      <c r="G134" t="str">
        <f>_xlfn.XLOOKUP(Table12[[#This Row],[PRODUCT ID]],Table2[PRODUCT ID],Table2[UNIT],"",0,1)</f>
        <v/>
      </c>
      <c r="H134" t="str">
        <f>_xlfn.XLOOKUP(Table12[[#This Row],[PRODUCT ID]],Table2[PRODUCT ID],Table2[ITEM TYPE],"",0,1)</f>
        <v/>
      </c>
      <c r="I134"/>
      <c r="J134" t="str">
        <f>_xlfn.XLOOKUP(Table12[[#This Row],[PRODUCT ID]],Table2[PRODUCT ID],Table2[SITE],"",0,1)</f>
        <v/>
      </c>
      <c r="K134"/>
      <c r="L134" t="str">
        <f>_xlfn.XLOOKUP(Table12[[#This Row],[PRODUCT ID]],Table2[PRODUCT ID],Table2[QTY IN],"",0,1)</f>
        <v/>
      </c>
      <c r="M134"/>
      <c r="N134" t="str">
        <f>IF(Table12[[#This Row],[ITEM DESCRIPTION]]&lt;&gt;"","Waiting","")</f>
        <v/>
      </c>
      <c r="O134"/>
    </row>
    <row r="135" spans="3:15" s="33" customFormat="1" x14ac:dyDescent="0.35">
      <c r="C135" s="32" t="str">
        <f t="shared" ca="1" si="4"/>
        <v/>
      </c>
      <c r="D135"/>
      <c r="E135" t="str">
        <f>_xlfn.XLOOKUP(Table12[[#This Row],[PRODUCT ID]],Table2[PRODUCT ID],Table2[ITEM DESCRIPTION],"",0,1)</f>
        <v/>
      </c>
      <c r="F135" t="str">
        <f>_xlfn.XLOOKUP(Table12[[#This Row],[PRODUCT ID]],Table2[PRODUCT ID],Table2[PART NUMBER],"",0,1)</f>
        <v/>
      </c>
      <c r="G135" t="str">
        <f>_xlfn.XLOOKUP(Table12[[#This Row],[PRODUCT ID]],Table2[PRODUCT ID],Table2[UNIT],"",0,1)</f>
        <v/>
      </c>
      <c r="H135" t="str">
        <f>_xlfn.XLOOKUP(Table12[[#This Row],[PRODUCT ID]],Table2[PRODUCT ID],Table2[ITEM TYPE],"",0,1)</f>
        <v/>
      </c>
      <c r="I135"/>
      <c r="J135" t="str">
        <f>_xlfn.XLOOKUP(Table12[[#This Row],[PRODUCT ID]],Table2[PRODUCT ID],Table2[SITE],"",0,1)</f>
        <v/>
      </c>
      <c r="K135"/>
      <c r="L135" t="str">
        <f>_xlfn.XLOOKUP(Table12[[#This Row],[PRODUCT ID]],Table2[PRODUCT ID],Table2[QTY IN],"",0,1)</f>
        <v/>
      </c>
      <c r="M135"/>
      <c r="N135" t="str">
        <f>IF(Table12[[#This Row],[ITEM DESCRIPTION]]&lt;&gt;"","Waiting","")</f>
        <v/>
      </c>
      <c r="O135"/>
    </row>
    <row r="136" spans="3:15" s="33" customFormat="1" x14ac:dyDescent="0.35">
      <c r="C136" s="32" t="str">
        <f t="shared" ca="1" si="4"/>
        <v/>
      </c>
      <c r="D136"/>
      <c r="E136" t="str">
        <f>_xlfn.XLOOKUP(Table12[[#This Row],[PRODUCT ID]],Table2[PRODUCT ID],Table2[ITEM DESCRIPTION],"",0,1)</f>
        <v/>
      </c>
      <c r="F136" t="str">
        <f>_xlfn.XLOOKUP(Table12[[#This Row],[PRODUCT ID]],Table2[PRODUCT ID],Table2[PART NUMBER],"",0,1)</f>
        <v/>
      </c>
      <c r="G136" t="str">
        <f>_xlfn.XLOOKUP(Table12[[#This Row],[PRODUCT ID]],Table2[PRODUCT ID],Table2[UNIT],"",0,1)</f>
        <v/>
      </c>
      <c r="H136" t="str">
        <f>_xlfn.XLOOKUP(Table12[[#This Row],[PRODUCT ID]],Table2[PRODUCT ID],Table2[ITEM TYPE],"",0,1)</f>
        <v/>
      </c>
      <c r="I136"/>
      <c r="J136" t="str">
        <f>_xlfn.XLOOKUP(Table12[[#This Row],[PRODUCT ID]],Table2[PRODUCT ID],Table2[SITE],"",0,1)</f>
        <v/>
      </c>
      <c r="K136"/>
      <c r="L136" t="str">
        <f>_xlfn.XLOOKUP(Table12[[#This Row],[PRODUCT ID]],Table2[PRODUCT ID],Table2[QTY IN],"",0,1)</f>
        <v/>
      </c>
      <c r="M136"/>
      <c r="N136" t="str">
        <f>IF(Table12[[#This Row],[ITEM DESCRIPTION]]&lt;&gt;"","Waiting","")</f>
        <v/>
      </c>
      <c r="O136"/>
    </row>
    <row r="137" spans="3:15" s="33" customFormat="1" x14ac:dyDescent="0.35">
      <c r="C137" s="32" t="str">
        <f t="shared" ca="1" si="4"/>
        <v/>
      </c>
      <c r="D137"/>
      <c r="E137" t="str">
        <f>_xlfn.XLOOKUP(Table12[[#This Row],[PRODUCT ID]],Table2[PRODUCT ID],Table2[ITEM DESCRIPTION],"",0,1)</f>
        <v/>
      </c>
      <c r="F137" t="str">
        <f>_xlfn.XLOOKUP(Table12[[#This Row],[PRODUCT ID]],Table2[PRODUCT ID],Table2[PART NUMBER],"",0,1)</f>
        <v/>
      </c>
      <c r="G137" t="str">
        <f>_xlfn.XLOOKUP(Table12[[#This Row],[PRODUCT ID]],Table2[PRODUCT ID],Table2[UNIT],"",0,1)</f>
        <v/>
      </c>
      <c r="H137" t="str">
        <f>_xlfn.XLOOKUP(Table12[[#This Row],[PRODUCT ID]],Table2[PRODUCT ID],Table2[ITEM TYPE],"",0,1)</f>
        <v/>
      </c>
      <c r="I137"/>
      <c r="J137" t="str">
        <f>_xlfn.XLOOKUP(Table12[[#This Row],[PRODUCT ID]],Table2[PRODUCT ID],Table2[SITE],"",0,1)</f>
        <v/>
      </c>
      <c r="K137"/>
      <c r="L137" t="str">
        <f>_xlfn.XLOOKUP(Table12[[#This Row],[PRODUCT ID]],Table2[PRODUCT ID],Table2[QTY IN],"",0,1)</f>
        <v/>
      </c>
      <c r="M137"/>
      <c r="N137" t="str">
        <f>IF(Table12[[#This Row],[ITEM DESCRIPTION]]&lt;&gt;"","Waiting","")</f>
        <v/>
      </c>
      <c r="O137"/>
    </row>
    <row r="138" spans="3:15" s="33" customFormat="1" x14ac:dyDescent="0.35">
      <c r="C138" s="32" t="str">
        <f t="shared" ca="1" si="4"/>
        <v/>
      </c>
      <c r="D138"/>
      <c r="E138" t="str">
        <f>_xlfn.XLOOKUP(Table12[[#This Row],[PRODUCT ID]],Table2[PRODUCT ID],Table2[ITEM DESCRIPTION],"",0,1)</f>
        <v/>
      </c>
      <c r="F138" t="str">
        <f>_xlfn.XLOOKUP(Table12[[#This Row],[PRODUCT ID]],Table2[PRODUCT ID],Table2[PART NUMBER],"",0,1)</f>
        <v/>
      </c>
      <c r="G138" t="str">
        <f>_xlfn.XLOOKUP(Table12[[#This Row],[PRODUCT ID]],Table2[PRODUCT ID],Table2[UNIT],"",0,1)</f>
        <v/>
      </c>
      <c r="H138" t="str">
        <f>_xlfn.XLOOKUP(Table12[[#This Row],[PRODUCT ID]],Table2[PRODUCT ID],Table2[ITEM TYPE],"",0,1)</f>
        <v/>
      </c>
      <c r="I138"/>
      <c r="J138" t="str">
        <f>_xlfn.XLOOKUP(Table12[[#This Row],[PRODUCT ID]],Table2[PRODUCT ID],Table2[SITE],"",0,1)</f>
        <v/>
      </c>
      <c r="K138"/>
      <c r="L138" t="str">
        <f>_xlfn.XLOOKUP(Table12[[#This Row],[PRODUCT ID]],Table2[PRODUCT ID],Table2[QTY IN],"",0,1)</f>
        <v/>
      </c>
      <c r="M138"/>
      <c r="N138" t="str">
        <f>IF(Table12[[#This Row],[ITEM DESCRIPTION]]&lt;&gt;"","Waiting","")</f>
        <v/>
      </c>
      <c r="O138"/>
    </row>
    <row r="139" spans="3:15" s="33" customFormat="1" x14ac:dyDescent="0.35">
      <c r="C139" s="32" t="str">
        <f t="shared" ca="1" si="4"/>
        <v/>
      </c>
      <c r="D139"/>
      <c r="E139" t="str">
        <f>_xlfn.XLOOKUP(Table12[[#This Row],[PRODUCT ID]],Table2[PRODUCT ID],Table2[ITEM DESCRIPTION],"",0,1)</f>
        <v/>
      </c>
      <c r="F139" t="str">
        <f>_xlfn.XLOOKUP(Table12[[#This Row],[PRODUCT ID]],Table2[PRODUCT ID],Table2[PART NUMBER],"",0,1)</f>
        <v/>
      </c>
      <c r="G139" t="str">
        <f>_xlfn.XLOOKUP(Table12[[#This Row],[PRODUCT ID]],Table2[PRODUCT ID],Table2[UNIT],"",0,1)</f>
        <v/>
      </c>
      <c r="H139" t="str">
        <f>_xlfn.XLOOKUP(Table12[[#This Row],[PRODUCT ID]],Table2[PRODUCT ID],Table2[ITEM TYPE],"",0,1)</f>
        <v/>
      </c>
      <c r="I139"/>
      <c r="J139" t="str">
        <f>_xlfn.XLOOKUP(Table12[[#This Row],[PRODUCT ID]],Table2[PRODUCT ID],Table2[SITE],"",0,1)</f>
        <v/>
      </c>
      <c r="K139"/>
      <c r="L139" t="str">
        <f>_xlfn.XLOOKUP(Table12[[#This Row],[PRODUCT ID]],Table2[PRODUCT ID],Table2[QTY IN],"",0,1)</f>
        <v/>
      </c>
      <c r="M139"/>
      <c r="N139" t="str">
        <f>IF(Table12[[#This Row],[ITEM DESCRIPTION]]&lt;&gt;"","Waiting","")</f>
        <v/>
      </c>
      <c r="O139"/>
    </row>
    <row r="140" spans="3:15" s="33" customFormat="1" x14ac:dyDescent="0.35">
      <c r="C140" s="32" t="str">
        <f t="shared" ca="1" si="4"/>
        <v/>
      </c>
      <c r="D140"/>
      <c r="E140" t="str">
        <f>_xlfn.XLOOKUP(Table12[[#This Row],[PRODUCT ID]],Table2[PRODUCT ID],Table2[ITEM DESCRIPTION],"",0,1)</f>
        <v/>
      </c>
      <c r="F140" t="str">
        <f>_xlfn.XLOOKUP(Table12[[#This Row],[PRODUCT ID]],Table2[PRODUCT ID],Table2[PART NUMBER],"",0,1)</f>
        <v/>
      </c>
      <c r="G140" t="str">
        <f>_xlfn.XLOOKUP(Table12[[#This Row],[PRODUCT ID]],Table2[PRODUCT ID],Table2[UNIT],"",0,1)</f>
        <v/>
      </c>
      <c r="H140" t="str">
        <f>_xlfn.XLOOKUP(Table12[[#This Row],[PRODUCT ID]],Table2[PRODUCT ID],Table2[ITEM TYPE],"",0,1)</f>
        <v/>
      </c>
      <c r="I140"/>
      <c r="J140" t="str">
        <f>_xlfn.XLOOKUP(Table12[[#This Row],[PRODUCT ID]],Table2[PRODUCT ID],Table2[SITE],"",0,1)</f>
        <v/>
      </c>
      <c r="K140"/>
      <c r="L140" t="str">
        <f>_xlfn.XLOOKUP(Table12[[#This Row],[PRODUCT ID]],Table2[PRODUCT ID],Table2[QTY IN],"",0,1)</f>
        <v/>
      </c>
      <c r="M140"/>
      <c r="N140" t="str">
        <f>IF(Table12[[#This Row],[ITEM DESCRIPTION]]&lt;&gt;"","Waiting","")</f>
        <v/>
      </c>
      <c r="O140"/>
    </row>
    <row r="141" spans="3:15" s="33" customFormat="1" x14ac:dyDescent="0.35">
      <c r="C141" s="32" t="str">
        <f t="shared" ca="1" si="4"/>
        <v/>
      </c>
      <c r="D141"/>
      <c r="E141" t="str">
        <f>_xlfn.XLOOKUP(Table12[[#This Row],[PRODUCT ID]],Table2[PRODUCT ID],Table2[ITEM DESCRIPTION],"",0,1)</f>
        <v/>
      </c>
      <c r="F141" t="str">
        <f>_xlfn.XLOOKUP(Table12[[#This Row],[PRODUCT ID]],Table2[PRODUCT ID],Table2[PART NUMBER],"",0,1)</f>
        <v/>
      </c>
      <c r="G141" t="str">
        <f>_xlfn.XLOOKUP(Table12[[#This Row],[PRODUCT ID]],Table2[PRODUCT ID],Table2[UNIT],"",0,1)</f>
        <v/>
      </c>
      <c r="H141" t="str">
        <f>_xlfn.XLOOKUP(Table12[[#This Row],[PRODUCT ID]],Table2[PRODUCT ID],Table2[ITEM TYPE],"",0,1)</f>
        <v/>
      </c>
      <c r="I141"/>
      <c r="J141" t="str">
        <f>_xlfn.XLOOKUP(Table12[[#This Row],[PRODUCT ID]],Table2[PRODUCT ID],Table2[SITE],"",0,1)</f>
        <v/>
      </c>
      <c r="K141"/>
      <c r="L141" t="str">
        <f>_xlfn.XLOOKUP(Table12[[#This Row],[PRODUCT ID]],Table2[PRODUCT ID],Table2[QTY IN],"",0,1)</f>
        <v/>
      </c>
      <c r="M141"/>
      <c r="N141" t="str">
        <f>IF(Table12[[#This Row],[ITEM DESCRIPTION]]&lt;&gt;"","Waiting","")</f>
        <v/>
      </c>
      <c r="O141"/>
    </row>
    <row r="142" spans="3:15" s="33" customFormat="1" x14ac:dyDescent="0.35">
      <c r="C142" s="32" t="str">
        <f t="shared" ca="1" si="4"/>
        <v/>
      </c>
      <c r="D142"/>
      <c r="E142" t="str">
        <f>_xlfn.XLOOKUP(Table12[[#This Row],[PRODUCT ID]],Table2[PRODUCT ID],Table2[ITEM DESCRIPTION],"",0,1)</f>
        <v/>
      </c>
      <c r="F142" t="str">
        <f>_xlfn.XLOOKUP(Table12[[#This Row],[PRODUCT ID]],Table2[PRODUCT ID],Table2[PART NUMBER],"",0,1)</f>
        <v/>
      </c>
      <c r="G142" t="str">
        <f>_xlfn.XLOOKUP(Table12[[#This Row],[PRODUCT ID]],Table2[PRODUCT ID],Table2[UNIT],"",0,1)</f>
        <v/>
      </c>
      <c r="H142" t="str">
        <f>_xlfn.XLOOKUP(Table12[[#This Row],[PRODUCT ID]],Table2[PRODUCT ID],Table2[ITEM TYPE],"",0,1)</f>
        <v/>
      </c>
      <c r="I142"/>
      <c r="J142" t="str">
        <f>_xlfn.XLOOKUP(Table12[[#This Row],[PRODUCT ID]],Table2[PRODUCT ID],Table2[SITE],"",0,1)</f>
        <v/>
      </c>
      <c r="K142"/>
      <c r="L142" t="str">
        <f>_xlfn.XLOOKUP(Table12[[#This Row],[PRODUCT ID]],Table2[PRODUCT ID],Table2[QTY IN],"",0,1)</f>
        <v/>
      </c>
      <c r="M142"/>
      <c r="N142" t="str">
        <f>IF(Table12[[#This Row],[ITEM DESCRIPTION]]&lt;&gt;"","Waiting","")</f>
        <v/>
      </c>
      <c r="O142"/>
    </row>
    <row r="143" spans="3:15" s="33" customFormat="1" x14ac:dyDescent="0.35">
      <c r="C143" s="32" t="str">
        <f t="shared" ca="1" si="4"/>
        <v/>
      </c>
      <c r="D143"/>
      <c r="E143" t="str">
        <f>_xlfn.XLOOKUP(Table12[[#This Row],[PRODUCT ID]],Table2[PRODUCT ID],Table2[ITEM DESCRIPTION],"",0,1)</f>
        <v/>
      </c>
      <c r="F143" t="str">
        <f>_xlfn.XLOOKUP(Table12[[#This Row],[PRODUCT ID]],Table2[PRODUCT ID],Table2[PART NUMBER],"",0,1)</f>
        <v/>
      </c>
      <c r="G143" t="str">
        <f>_xlfn.XLOOKUP(Table12[[#This Row],[PRODUCT ID]],Table2[PRODUCT ID],Table2[UNIT],"",0,1)</f>
        <v/>
      </c>
      <c r="H143" t="str">
        <f>_xlfn.XLOOKUP(Table12[[#This Row],[PRODUCT ID]],Table2[PRODUCT ID],Table2[ITEM TYPE],"",0,1)</f>
        <v/>
      </c>
      <c r="I143"/>
      <c r="J143" t="str">
        <f>_xlfn.XLOOKUP(Table12[[#This Row],[PRODUCT ID]],Table2[PRODUCT ID],Table2[SITE],"",0,1)</f>
        <v/>
      </c>
      <c r="K143"/>
      <c r="L143" t="str">
        <f>_xlfn.XLOOKUP(Table12[[#This Row],[PRODUCT ID]],Table2[PRODUCT ID],Table2[QTY IN],"",0,1)</f>
        <v/>
      </c>
      <c r="M143"/>
      <c r="N143" t="str">
        <f>IF(Table12[[#This Row],[ITEM DESCRIPTION]]&lt;&gt;"","Waiting","")</f>
        <v/>
      </c>
      <c r="O143"/>
    </row>
    <row r="144" spans="3:15" s="33" customFormat="1" x14ac:dyDescent="0.35">
      <c r="C144" s="32" t="str">
        <f t="shared" ca="1" si="0"/>
        <v/>
      </c>
      <c r="D144"/>
      <c r="E144" t="str">
        <f>_xlfn.XLOOKUP(Table12[[#This Row],[PRODUCT ID]],Table2[PRODUCT ID],Table2[ITEM DESCRIPTION],"",0,1)</f>
        <v/>
      </c>
      <c r="F144" t="str">
        <f>_xlfn.XLOOKUP(Table12[[#This Row],[PRODUCT ID]],Table2[PRODUCT ID],Table2[PART NUMBER],"",0,1)</f>
        <v/>
      </c>
      <c r="G144" t="str">
        <f>_xlfn.XLOOKUP(Table12[[#This Row],[PRODUCT ID]],Table2[PRODUCT ID],Table2[UNIT],"",0,1)</f>
        <v/>
      </c>
      <c r="H144" t="str">
        <f>_xlfn.XLOOKUP(Table12[[#This Row],[PRODUCT ID]],Table2[PRODUCT ID],Table2[ITEM TYPE],"",0,1)</f>
        <v/>
      </c>
      <c r="I144"/>
      <c r="J144" t="str">
        <f>_xlfn.XLOOKUP(Table12[[#This Row],[PRODUCT ID]],Table2[PRODUCT ID],Table2[SITE],"",0,1)</f>
        <v/>
      </c>
      <c r="K144"/>
      <c r="L144" t="str">
        <f>_xlfn.XLOOKUP(Table12[[#This Row],[PRODUCT ID]],Table2[PRODUCT ID],Table2[QTY IN],"",0,1)</f>
        <v/>
      </c>
      <c r="M144"/>
      <c r="N144" t="str">
        <f>IF(Table12[[#This Row],[ITEM DESCRIPTION]]&lt;&gt;"","Waiting","")</f>
        <v/>
      </c>
      <c r="O144"/>
    </row>
  </sheetData>
  <conditionalFormatting sqref="O7:O144">
    <cfRule type="containsText" dxfId="12" priority="1" operator="containsText" text="DECLINE">
      <formula>NOT(ISERROR(SEARCH("DECLINE",O7)))</formula>
    </cfRule>
    <cfRule type="containsText" dxfId="11" priority="2" operator="containsText" text="APPROVE">
      <formula>NOT(ISERROR(SEARCH("APPROVE",O7)))</formula>
    </cfRule>
  </conditionalFormatting>
  <dataValidations count="2">
    <dataValidation type="list" allowBlank="1" showInputMessage="1" showErrorMessage="1" sqref="K7:K144" xr:uid="{6DD06F87-77E6-4BEA-9ABE-5C1E915F5FE9}">
      <formula1>"Chirano, Tarkwa, Edikan, Wassa"</formula1>
    </dataValidation>
    <dataValidation type="list" allowBlank="1" showInputMessage="1" showErrorMessage="1" sqref="O7:O144" xr:uid="{0A8EDC6F-D033-4086-B795-EABBED9BA6B5}">
      <formula1>"APPROVE, DECLINE"</formula1>
    </dataValidation>
  </dataValidation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879FE-E818-4368-BFB3-AB90D78BBD21}">
  <sheetPr codeName="Sheet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608E27-1034-4271-8EA0-BA6082CB1B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ITEM SEARCH</vt:lpstr>
      <vt:lpstr>MASTER POOL</vt:lpstr>
      <vt:lpstr>CHIRANO DATASET</vt:lpstr>
      <vt:lpstr>TARKWA DATASET</vt:lpstr>
      <vt:lpstr>EDIKAN DATASET</vt:lpstr>
      <vt:lpstr>WASSA DATASET</vt:lpstr>
      <vt:lpstr>REQUEST 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Gyamfi</dc:creator>
  <cp:lastModifiedBy>Prince Gyamfi</cp:lastModifiedBy>
  <dcterms:created xsi:type="dcterms:W3CDTF">2025-02-07T10:09:59Z</dcterms:created>
  <dcterms:modified xsi:type="dcterms:W3CDTF">2025-02-20T14:52:40Z</dcterms:modified>
</cp:coreProperties>
</file>