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studieschuld\"/>
    </mc:Choice>
  </mc:AlternateContent>
  <xr:revisionPtr revIDLastSave="0" documentId="8_{2679F3A0-9CB1-49F0-A0A1-7815D8B4481B}" xr6:coauthVersionLast="47" xr6:coauthVersionMax="47" xr10:uidLastSave="{00000000-0000-0000-0000-000000000000}"/>
  <bookViews>
    <workbookView xWindow="-108" yWindow="-108" windowWidth="23256" windowHeight="12456" xr2:uid="{3C07FAC7-7D27-49F9-BB7E-400568262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0" i="1"/>
  <c r="C9" i="1"/>
  <c r="H4" i="1"/>
  <c r="C3" i="1"/>
  <c r="D3" i="1"/>
  <c r="D5" i="1"/>
  <c r="B5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I4" i="1"/>
  <c r="J5" i="1" s="1"/>
  <c r="F16" i="1" l="1"/>
  <c r="I5" i="1"/>
  <c r="J6" i="1"/>
  <c r="I6" i="1" l="1"/>
  <c r="J7" i="1" s="1"/>
  <c r="I7" i="1" s="1"/>
  <c r="J8" i="1" s="1"/>
  <c r="I8" i="1" l="1"/>
  <c r="J9" i="1" s="1"/>
  <c r="I9" i="1" l="1"/>
  <c r="J10" i="1" s="1"/>
  <c r="I10" i="1" l="1"/>
  <c r="J11" i="1" s="1"/>
  <c r="I11" i="1" l="1"/>
  <c r="J12" i="1" s="1"/>
  <c r="I12" i="1" l="1"/>
  <c r="J13" i="1" s="1"/>
  <c r="I13" i="1" l="1"/>
  <c r="J14" i="1" s="1"/>
  <c r="I14" i="1" l="1"/>
  <c r="J15" i="1" s="1"/>
  <c r="I15" i="1" l="1"/>
  <c r="J16" i="1" s="1"/>
  <c r="I16" i="1" l="1"/>
  <c r="J17" i="1" s="1"/>
  <c r="I17" i="1" s="1"/>
  <c r="J18" i="1" s="1"/>
  <c r="I18" i="1" l="1"/>
  <c r="J19" i="1" s="1"/>
  <c r="I19" i="1" s="1"/>
  <c r="J20" i="1" s="1"/>
  <c r="I20" i="1" l="1"/>
  <c r="J21" i="1"/>
  <c r="I21" i="1" l="1"/>
  <c r="J22" i="1"/>
  <c r="I22" i="1" l="1"/>
  <c r="J23" i="1"/>
  <c r="I23" i="1" s="1"/>
  <c r="J24" i="1" s="1"/>
  <c r="I24" i="1" s="1"/>
  <c r="J25" i="1" s="1"/>
  <c r="I25" i="1" s="1"/>
  <c r="J26" i="1" s="1"/>
  <c r="I26" i="1" s="1"/>
  <c r="J27" i="1" s="1"/>
  <c r="J28" i="1" l="1"/>
  <c r="I28" i="1" s="1"/>
  <c r="I27" i="1"/>
</calcChain>
</file>

<file path=xl/sharedStrings.xml><?xml version="1.0" encoding="utf-8"?>
<sst xmlns="http://schemas.openxmlformats.org/spreadsheetml/2006/main" count="4" uniqueCount="4">
  <si>
    <t>SF35</t>
  </si>
  <si>
    <t>Datum</t>
  </si>
  <si>
    <t>Rente per maand</t>
  </si>
  <si>
    <t>Schuld oplopend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</si>
</sst>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5" formatCode="&quot;€&quot;\ #,##0.00"/>
    <numFmt numFmtId="171" formatCode="0.000000%"/>
    <numFmt numFmtId="181" formatCode="0.0000000000000000%"/>
    <numFmt numFmtId="188" formatCode="&quot;€&quot;\ #,##0"/>
    <numFmt numFmtId="190" formatCode="0.0000"/>
    <numFmt numFmtId="192" formatCode="0.00000"/>
    <numFmt numFmtId="197" formatCode="0.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0" borderId="0" xfId="2" applyNumberFormat="1" applyFont="1"/>
    <xf numFmtId="10" fontId="0" fillId="0" borderId="0" xfId="3" applyNumberFormat="1" applyFont="1"/>
    <xf numFmtId="165" fontId="0" fillId="0" borderId="0" xfId="0" applyNumberFormat="1"/>
    <xf numFmtId="0" fontId="2" fillId="0" borderId="0" xfId="0" applyFont="1"/>
    <xf numFmtId="14" fontId="0" fillId="0" borderId="0" xfId="0" applyNumberFormat="1"/>
    <xf numFmtId="171" fontId="0" fillId="0" borderId="0" xfId="3" applyNumberFormat="1" applyFont="1"/>
    <xf numFmtId="181" fontId="0" fillId="0" borderId="0" xfId="3" applyNumberFormat="1" applyFont="1"/>
    <xf numFmtId="188" fontId="0" fillId="0" borderId="0" xfId="0" applyNumberFormat="1"/>
    <xf numFmtId="190" fontId="0" fillId="0" borderId="0" xfId="3" applyNumberFormat="1" applyFont="1"/>
    <xf numFmtId="192" fontId="0" fillId="0" borderId="0" xfId="3" applyNumberFormat="1" applyFont="1"/>
    <xf numFmtId="19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67E2-24F6-4D2B-8510-E5A1494B950B}">
  <dimension ref="B3:J28"/>
  <sheetViews>
    <sheetView tabSelected="1" workbookViewId="0">
      <selection activeCell="Q10" sqref="Q10"/>
    </sheetView>
  </sheetViews>
  <sheetFormatPr defaultRowHeight="14.4" x14ac:dyDescent="0.3"/>
  <cols>
    <col min="2" max="2" width="20.33203125" bestFit="1" customWidth="1"/>
    <col min="4" max="4" width="10.109375" bestFit="1" customWidth="1"/>
    <col min="6" max="6" width="10.33203125" bestFit="1" customWidth="1"/>
    <col min="7" max="7" width="10.44140625" bestFit="1" customWidth="1"/>
    <col min="8" max="8" width="15.109375" bestFit="1" customWidth="1"/>
    <col min="9" max="9" width="11.44140625" bestFit="1" customWidth="1"/>
    <col min="10" max="10" width="10.44140625" bestFit="1" customWidth="1"/>
  </cols>
  <sheetData>
    <row r="3" spans="2:10" x14ac:dyDescent="0.3">
      <c r="B3" s="1">
        <v>34518.33</v>
      </c>
      <c r="C3" s="4">
        <f>B3*C5</f>
        <v>887.12108100000012</v>
      </c>
      <c r="D3" s="4">
        <f>C3/12</f>
        <v>73.92675675000001</v>
      </c>
      <c r="G3" s="5" t="s">
        <v>1</v>
      </c>
      <c r="H3" s="5" t="s">
        <v>3</v>
      </c>
      <c r="I3" s="5" t="s">
        <v>2</v>
      </c>
    </row>
    <row r="4" spans="2:10" x14ac:dyDescent="0.3">
      <c r="B4" s="2">
        <v>72.78</v>
      </c>
      <c r="C4" s="4"/>
      <c r="G4" s="6">
        <v>45666</v>
      </c>
      <c r="H4" s="4">
        <f>B9</f>
        <v>30463</v>
      </c>
      <c r="I4" s="4">
        <f>(H4*(1/12*$B$10))</f>
        <v>65.241591666666665</v>
      </c>
      <c r="J4">
        <v>110.05</v>
      </c>
    </row>
    <row r="5" spans="2:10" x14ac:dyDescent="0.3">
      <c r="B5" s="8">
        <f>B4/B3</f>
        <v>2.1084449914002211E-3</v>
      </c>
      <c r="C5" s="3">
        <v>2.5700000000000001E-2</v>
      </c>
      <c r="D5" s="7">
        <f>C5/12</f>
        <v>2.1416666666666667E-3</v>
      </c>
      <c r="G5" s="6">
        <v>45697</v>
      </c>
      <c r="H5" s="4">
        <f>H4+(H4*(1/12*$B$10))</f>
        <v>30528.241591666665</v>
      </c>
      <c r="I5" s="4">
        <f>(J5*(1/12*$B$10))</f>
        <v>65.145626992152771</v>
      </c>
      <c r="J5" s="4">
        <f>H4-$J$4+I4</f>
        <v>30418.191591666666</v>
      </c>
    </row>
    <row r="6" spans="2:10" x14ac:dyDescent="0.3">
      <c r="G6" s="6">
        <v>45725</v>
      </c>
      <c r="H6" s="4">
        <f>H5+(H5*(1/12*$B$10))</f>
        <v>30593.622909075486</v>
      </c>
      <c r="I6" s="4">
        <f t="shared" ref="I6:I28" si="0">(J6*(1/12*$B$10))</f>
        <v>65.049456793294311</v>
      </c>
      <c r="J6" s="4">
        <f>J5-$J$4+I5</f>
        <v>30373.287218658821</v>
      </c>
    </row>
    <row r="7" spans="2:10" x14ac:dyDescent="0.3">
      <c r="G7" s="6">
        <v>45756</v>
      </c>
      <c r="H7" s="4">
        <f t="shared" ref="H7:H16" si="1">H6+(H6*(1/12*$B$10))</f>
        <v>30659.144251472422</v>
      </c>
      <c r="I7" s="4">
        <f t="shared" si="0"/>
        <v>64.953080629926617</v>
      </c>
      <c r="J7" s="4">
        <f>J6-$J$4+I6</f>
        <v>30328.286675452116</v>
      </c>
    </row>
    <row r="8" spans="2:10" x14ac:dyDescent="0.3">
      <c r="B8" s="4">
        <v>30463.35</v>
      </c>
      <c r="G8" s="6">
        <v>45786</v>
      </c>
      <c r="H8" s="4">
        <f t="shared" si="1"/>
        <v>30724.805918744325</v>
      </c>
      <c r="I8" s="4">
        <f t="shared" si="0"/>
        <v>64.856498060942371</v>
      </c>
      <c r="J8" s="4">
        <f>J7-$J$4+I7</f>
        <v>30283.189756082043</v>
      </c>
    </row>
    <row r="9" spans="2:10" x14ac:dyDescent="0.3">
      <c r="B9" s="4">
        <v>30463</v>
      </c>
      <c r="C9" s="4">
        <f>B9*B10</f>
        <v>782.89909999999998</v>
      </c>
      <c r="D9" s="9"/>
      <c r="G9" s="6">
        <v>45817</v>
      </c>
      <c r="H9" s="4">
        <f t="shared" si="1"/>
        <v>30790.608211420302</v>
      </c>
      <c r="I9" s="4">
        <f t="shared" si="0"/>
        <v>64.75970864428956</v>
      </c>
      <c r="J9" s="4">
        <f>J8-$J$4+I8</f>
        <v>30237.996254142985</v>
      </c>
    </row>
    <row r="10" spans="2:10" x14ac:dyDescent="0.3">
      <c r="B10" s="10">
        <v>2.5700000000000001E-2</v>
      </c>
      <c r="C10" s="11">
        <f>(1/12*$B$10)</f>
        <v>2.1416666666666667E-3</v>
      </c>
      <c r="G10" s="6">
        <v>45847</v>
      </c>
      <c r="H10" s="4">
        <f t="shared" si="1"/>
        <v>30856.551430673095</v>
      </c>
      <c r="I10" s="4">
        <f t="shared" si="0"/>
        <v>64.662711936969416</v>
      </c>
      <c r="J10" s="4">
        <f>J9-$J$4+I9</f>
        <v>30192.705962787277</v>
      </c>
    </row>
    <row r="11" spans="2:10" x14ac:dyDescent="0.3">
      <c r="B11" t="s">
        <v>0</v>
      </c>
      <c r="G11" s="6">
        <v>45878</v>
      </c>
      <c r="H11" s="4">
        <f t="shared" si="1"/>
        <v>30922.635878320452</v>
      </c>
      <c r="I11" s="4">
        <f t="shared" si="0"/>
        <v>64.565507495034424</v>
      </c>
      <c r="J11" s="4">
        <f>J10-$J$4+I10</f>
        <v>30147.318674724247</v>
      </c>
    </row>
    <row r="12" spans="2:10" x14ac:dyDescent="0.3">
      <c r="B12" s="4">
        <f>B9*B10</f>
        <v>782.89909999999998</v>
      </c>
      <c r="G12" s="6">
        <v>45909</v>
      </c>
      <c r="H12" s="4">
        <f t="shared" si="1"/>
        <v>30988.861856826523</v>
      </c>
      <c r="I12" s="4">
        <f t="shared" si="0"/>
        <v>64.468094873586296</v>
      </c>
      <c r="J12" s="4">
        <f>J11-$J$4+I11</f>
        <v>30101.834182219282</v>
      </c>
    </row>
    <row r="13" spans="2:10" x14ac:dyDescent="0.3">
      <c r="B13" s="4"/>
      <c r="G13" s="6">
        <v>45939</v>
      </c>
      <c r="H13" s="4">
        <f t="shared" si="1"/>
        <v>31055.229669303226</v>
      </c>
      <c r="I13" s="4">
        <f t="shared" si="0"/>
        <v>64.370473626773901</v>
      </c>
      <c r="J13" s="4">
        <f>J12-$J$4+I12</f>
        <v>30056.25227709287</v>
      </c>
    </row>
    <row r="14" spans="2:10" x14ac:dyDescent="0.3">
      <c r="B14" s="12">
        <v>7.8966877481434401E-10</v>
      </c>
      <c r="G14" s="6">
        <v>45970</v>
      </c>
      <c r="H14" s="4">
        <f t="shared" si="1"/>
        <v>31121.739619511649</v>
      </c>
      <c r="I14" s="4">
        <f t="shared" si="0"/>
        <v>64.272643307791242</v>
      </c>
      <c r="J14" s="4">
        <f>J13-$J$4+I13</f>
        <v>30010.572750719646</v>
      </c>
    </row>
    <row r="15" spans="2:10" x14ac:dyDescent="0.3">
      <c r="G15" s="6">
        <v>46000</v>
      </c>
      <c r="H15" s="4">
        <f t="shared" si="1"/>
        <v>31188.392011863438</v>
      </c>
      <c r="I15" s="4">
        <f t="shared" si="0"/>
        <v>64.174603468875432</v>
      </c>
      <c r="J15" s="4">
        <f>J14-$J$4+I14</f>
        <v>29964.795394027438</v>
      </c>
    </row>
    <row r="16" spans="2:10" x14ac:dyDescent="0.3">
      <c r="F16" s="4">
        <f>H16-H4</f>
        <v>792.18715142217843</v>
      </c>
      <c r="G16" s="6">
        <v>46031</v>
      </c>
      <c r="H16" s="4">
        <f>H15+(H15*(1/12*$B$10))</f>
        <v>31255.187151422178</v>
      </c>
      <c r="I16" s="4">
        <f t="shared" si="0"/>
        <v>64.076353661304609</v>
      </c>
      <c r="J16" s="4">
        <f>J15-$J$4+I15</f>
        <v>29918.919997496316</v>
      </c>
    </row>
    <row r="17" spans="7:10" x14ac:dyDescent="0.3">
      <c r="G17" s="6">
        <v>46062</v>
      </c>
      <c r="H17" s="4">
        <f t="shared" ref="H17:H28" si="2">H16+(H16*(1/12*$B$10))</f>
        <v>31322.125343904809</v>
      </c>
      <c r="I17" s="4">
        <f t="shared" si="0"/>
        <v>63.977893435395906</v>
      </c>
      <c r="J17" s="4">
        <f>J16-$J$4+I16</f>
        <v>29872.946351157621</v>
      </c>
    </row>
    <row r="18" spans="7:10" x14ac:dyDescent="0.3">
      <c r="G18" s="6">
        <v>46090</v>
      </c>
      <c r="H18" s="4">
        <f t="shared" si="2"/>
        <v>31389.206895683004</v>
      </c>
      <c r="I18" s="4">
        <f t="shared" si="0"/>
        <v>63.879222340503382</v>
      </c>
      <c r="J18" s="4">
        <f>J17-$J$4+I17</f>
        <v>29826.874244593018</v>
      </c>
    </row>
    <row r="19" spans="7:10" x14ac:dyDescent="0.3">
      <c r="G19" s="6">
        <v>46121</v>
      </c>
      <c r="H19" s="4">
        <f t="shared" si="2"/>
        <v>31456.432113784591</v>
      </c>
      <c r="I19" s="4">
        <f t="shared" si="0"/>
        <v>63.780339925015966</v>
      </c>
      <c r="J19" s="4">
        <f>J18-$J$4+I18</f>
        <v>29780.703466933523</v>
      </c>
    </row>
    <row r="20" spans="7:10" x14ac:dyDescent="0.3">
      <c r="G20" s="6">
        <v>46151</v>
      </c>
      <c r="H20" s="4">
        <f t="shared" si="2"/>
        <v>31523.801305894947</v>
      </c>
      <c r="I20" s="4">
        <f t="shared" si="0"/>
        <v>63.681245736355372</v>
      </c>
      <c r="J20" s="4">
        <f>J19-$J$4+I19</f>
        <v>29734.433806858538</v>
      </c>
    </row>
    <row r="21" spans="7:10" x14ac:dyDescent="0.3">
      <c r="G21" s="6">
        <v>46182</v>
      </c>
      <c r="H21" s="4">
        <f t="shared" si="2"/>
        <v>31591.314780358407</v>
      </c>
      <c r="I21" s="4">
        <f t="shared" si="0"/>
        <v>63.581939320974065</v>
      </c>
      <c r="J21" s="4">
        <f>J20-$J$4+I20</f>
        <v>29688.065052594895</v>
      </c>
    </row>
    <row r="22" spans="7:10" x14ac:dyDescent="0.3">
      <c r="G22" s="6">
        <v>46212</v>
      </c>
      <c r="H22" s="4">
        <f t="shared" si="2"/>
        <v>31658.972846179673</v>
      </c>
      <c r="I22" s="4">
        <f t="shared" si="0"/>
        <v>63.482420224353156</v>
      </c>
      <c r="J22" s="4">
        <f>J21-$J$4+I21</f>
        <v>29641.596991915871</v>
      </c>
    </row>
    <row r="23" spans="7:10" x14ac:dyDescent="0.3">
      <c r="G23" s="6">
        <v>46243</v>
      </c>
      <c r="H23" s="4">
        <f t="shared" si="2"/>
        <v>31726.77581302524</v>
      </c>
      <c r="I23" s="4">
        <f t="shared" si="0"/>
        <v>63.382687991000317</v>
      </c>
      <c r="J23" s="4">
        <f>J22-$J$4+I22</f>
        <v>29595.029412140226</v>
      </c>
    </row>
    <row r="24" spans="7:10" x14ac:dyDescent="0.3">
      <c r="G24" s="6">
        <v>46274</v>
      </c>
      <c r="H24" s="4">
        <f t="shared" si="2"/>
        <v>31794.723991224804</v>
      </c>
      <c r="I24" s="4">
        <f t="shared" si="0"/>
        <v>63.282742164447711</v>
      </c>
      <c r="J24" s="4">
        <f>J23-$J$4+I23</f>
        <v>29548.362100131228</v>
      </c>
    </row>
    <row r="25" spans="7:10" x14ac:dyDescent="0.3">
      <c r="G25" s="6">
        <v>46304</v>
      </c>
      <c r="H25" s="4">
        <f t="shared" si="2"/>
        <v>31862.817691772678</v>
      </c>
      <c r="I25" s="4">
        <f t="shared" si="0"/>
        <v>63.182582287249907</v>
      </c>
      <c r="J25" s="4">
        <f>J24-$J$4+I24</f>
        <v>29501.594842295675</v>
      </c>
    </row>
    <row r="26" spans="7:10" x14ac:dyDescent="0.3">
      <c r="G26" s="6">
        <v>46335</v>
      </c>
      <c r="H26" s="4">
        <f t="shared" si="2"/>
        <v>31931.057226329223</v>
      </c>
      <c r="I26" s="4">
        <f t="shared" si="0"/>
        <v>63.082207900981764</v>
      </c>
      <c r="J26" s="4">
        <f>J25-$J$4+I25</f>
        <v>29454.727424582925</v>
      </c>
    </row>
    <row r="27" spans="7:10" x14ac:dyDescent="0.3">
      <c r="G27" s="6">
        <v>46365</v>
      </c>
      <c r="H27" s="4">
        <f t="shared" si="2"/>
        <v>31999.442907222277</v>
      </c>
      <c r="I27" s="4">
        <f t="shared" si="0"/>
        <v>62.981618546236369</v>
      </c>
      <c r="J27" s="4">
        <f>J26-$J$4+I26</f>
        <v>29407.759632483907</v>
      </c>
    </row>
    <row r="28" spans="7:10" x14ac:dyDescent="0.3">
      <c r="G28" s="6">
        <v>46396</v>
      </c>
      <c r="H28" s="4">
        <f t="shared" si="2"/>
        <v>32067.975047448577</v>
      </c>
      <c r="I28" s="4">
        <f t="shared" si="0"/>
        <v>62.880813762622893</v>
      </c>
      <c r="J28" s="4">
        <f>J27-$J$4+I27</f>
        <v>29360.691251030144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van Laar</dc:creator>
  <cp:lastModifiedBy>Philip van Laar</cp:lastModifiedBy>
  <dcterms:created xsi:type="dcterms:W3CDTF">2025-01-11T11:15:48Z</dcterms:created>
  <dcterms:modified xsi:type="dcterms:W3CDTF">2025-01-11T21:37:04Z</dcterms:modified>
</cp:coreProperties>
</file>