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lac\OneDrive\Dokumenty\GitHub\Programming\standard\matura\2022_czerwiec\rozwiazania\"/>
    </mc:Choice>
  </mc:AlternateContent>
  <xr:revisionPtr revIDLastSave="0" documentId="13_ncr:1_{3748DA87-490A-48E2-B479-C69C460185C0}" xr6:coauthVersionLast="47" xr6:coauthVersionMax="47" xr10:uidLastSave="{00000000-0000-0000-0000-000000000000}"/>
  <bookViews>
    <workbookView xWindow="-108" yWindow="612" windowWidth="23256" windowHeight="12456" activeTab="4" xr2:uid="{00000000-000D-0000-FFFF-FFFF00000000}"/>
  </bookViews>
  <sheets>
    <sheet name="temperatury" sheetId="2" r:id="rId1"/>
    <sheet name="5_1" sheetId="1" r:id="rId2"/>
    <sheet name="wykres_5_2" sheetId="5" r:id="rId3"/>
    <sheet name="5_3" sheetId="4" r:id="rId4"/>
    <sheet name="5_4" sheetId="6" r:id="rId5"/>
    <sheet name="5_2" sheetId="3" r:id="rId6"/>
  </sheets>
  <definedNames>
    <definedName name="ExternalData_1" localSheetId="1" hidden="1">'5_1'!$A$1:$B$93</definedName>
    <definedName name="ExternalData_1" localSheetId="5" hidden="1">'5_2'!$A$1:$B$93</definedName>
    <definedName name="ExternalData_1" localSheetId="3" hidden="1">'5_3'!$A$1:$B$93</definedName>
    <definedName name="ExternalData_1" localSheetId="4" hidden="1">'5_4'!$A$1:$B$131</definedName>
    <definedName name="ExternalData_1" localSheetId="0" hidden="1">temperatury!$A$1:$B$93</definedName>
  </definedNames>
  <calcPr calcId="191029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6" i="6" l="1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F2" i="6"/>
  <c r="F29" i="6"/>
  <c r="F85" i="6"/>
  <c r="F93" i="6"/>
  <c r="B95" i="6"/>
  <c r="C95" i="6" s="1"/>
  <c r="C94" i="6"/>
  <c r="F94" i="6" s="1"/>
  <c r="E94" i="6"/>
  <c r="E93" i="6"/>
  <c r="D93" i="6"/>
  <c r="C93" i="6"/>
  <c r="E92" i="6"/>
  <c r="D92" i="6"/>
  <c r="C92" i="6"/>
  <c r="E91" i="6"/>
  <c r="D91" i="6"/>
  <c r="F91" i="6" s="1"/>
  <c r="C91" i="6"/>
  <c r="E90" i="6"/>
  <c r="D90" i="6"/>
  <c r="C90" i="6"/>
  <c r="F90" i="6" s="1"/>
  <c r="E89" i="6"/>
  <c r="D89" i="6"/>
  <c r="C89" i="6"/>
  <c r="E88" i="6"/>
  <c r="D88" i="6"/>
  <c r="C88" i="6"/>
  <c r="F88" i="6" s="1"/>
  <c r="E87" i="6"/>
  <c r="D87" i="6"/>
  <c r="C87" i="6"/>
  <c r="F87" i="6" s="1"/>
  <c r="E86" i="6"/>
  <c r="D86" i="6"/>
  <c r="C86" i="6"/>
  <c r="F86" i="6" s="1"/>
  <c r="E85" i="6"/>
  <c r="D85" i="6"/>
  <c r="C85" i="6"/>
  <c r="E84" i="6"/>
  <c r="D84" i="6"/>
  <c r="C84" i="6"/>
  <c r="E83" i="6"/>
  <c r="D83" i="6"/>
  <c r="C83" i="6"/>
  <c r="E82" i="6"/>
  <c r="D82" i="6"/>
  <c r="C82" i="6"/>
  <c r="F82" i="6" s="1"/>
  <c r="E81" i="6"/>
  <c r="D81" i="6"/>
  <c r="C81" i="6"/>
  <c r="E80" i="6"/>
  <c r="D80" i="6"/>
  <c r="C80" i="6"/>
  <c r="F80" i="6" s="1"/>
  <c r="E79" i="6"/>
  <c r="D79" i="6"/>
  <c r="C79" i="6"/>
  <c r="F79" i="6" s="1"/>
  <c r="E78" i="6"/>
  <c r="D78" i="6"/>
  <c r="C78" i="6"/>
  <c r="F78" i="6" s="1"/>
  <c r="E77" i="6"/>
  <c r="D77" i="6"/>
  <c r="C77" i="6"/>
  <c r="F77" i="6" s="1"/>
  <c r="E76" i="6"/>
  <c r="D76" i="6"/>
  <c r="C76" i="6"/>
  <c r="E75" i="6"/>
  <c r="D75" i="6"/>
  <c r="C75" i="6"/>
  <c r="E74" i="6"/>
  <c r="D74" i="6"/>
  <c r="C74" i="6"/>
  <c r="F74" i="6" s="1"/>
  <c r="E73" i="6"/>
  <c r="D73" i="6"/>
  <c r="C73" i="6"/>
  <c r="E72" i="6"/>
  <c r="D72" i="6"/>
  <c r="C72" i="6"/>
  <c r="F72" i="6" s="1"/>
  <c r="E71" i="6"/>
  <c r="D71" i="6"/>
  <c r="C71" i="6"/>
  <c r="F71" i="6" s="1"/>
  <c r="E70" i="6"/>
  <c r="D70" i="6"/>
  <c r="C70" i="6"/>
  <c r="F70" i="6" s="1"/>
  <c r="E69" i="6"/>
  <c r="D69" i="6"/>
  <c r="C69" i="6"/>
  <c r="F69" i="6" s="1"/>
  <c r="E68" i="6"/>
  <c r="D68" i="6"/>
  <c r="C68" i="6"/>
  <c r="E67" i="6"/>
  <c r="D67" i="6"/>
  <c r="C67" i="6"/>
  <c r="E66" i="6"/>
  <c r="D66" i="6"/>
  <c r="C66" i="6"/>
  <c r="F66" i="6" s="1"/>
  <c r="E65" i="6"/>
  <c r="D65" i="6"/>
  <c r="C65" i="6"/>
  <c r="E64" i="6"/>
  <c r="D64" i="6"/>
  <c r="C64" i="6"/>
  <c r="F64" i="6" s="1"/>
  <c r="E63" i="6"/>
  <c r="D63" i="6"/>
  <c r="C63" i="6"/>
  <c r="F63" i="6" s="1"/>
  <c r="E62" i="6"/>
  <c r="D62" i="6"/>
  <c r="C62" i="6"/>
  <c r="F62" i="6" s="1"/>
  <c r="E61" i="6"/>
  <c r="D61" i="6"/>
  <c r="C61" i="6"/>
  <c r="F61" i="6" s="1"/>
  <c r="E60" i="6"/>
  <c r="D60" i="6"/>
  <c r="C60" i="6"/>
  <c r="E59" i="6"/>
  <c r="D59" i="6"/>
  <c r="C59" i="6"/>
  <c r="E58" i="6"/>
  <c r="D58" i="6"/>
  <c r="C58" i="6"/>
  <c r="F58" i="6" s="1"/>
  <c r="E57" i="6"/>
  <c r="D57" i="6"/>
  <c r="C57" i="6"/>
  <c r="E56" i="6"/>
  <c r="D56" i="6"/>
  <c r="C56" i="6"/>
  <c r="F56" i="6" s="1"/>
  <c r="E55" i="6"/>
  <c r="D55" i="6"/>
  <c r="C55" i="6"/>
  <c r="F55" i="6" s="1"/>
  <c r="E54" i="6"/>
  <c r="D54" i="6"/>
  <c r="C54" i="6"/>
  <c r="E53" i="6"/>
  <c r="D53" i="6"/>
  <c r="C53" i="6"/>
  <c r="F53" i="6" s="1"/>
  <c r="E52" i="6"/>
  <c r="D52" i="6"/>
  <c r="C52" i="6"/>
  <c r="E51" i="6"/>
  <c r="D51" i="6"/>
  <c r="C51" i="6"/>
  <c r="F51" i="6" s="1"/>
  <c r="E50" i="6"/>
  <c r="D50" i="6"/>
  <c r="C50" i="6"/>
  <c r="F50" i="6" s="1"/>
  <c r="E49" i="6"/>
  <c r="D49" i="6"/>
  <c r="C49" i="6"/>
  <c r="E48" i="6"/>
  <c r="D48" i="6"/>
  <c r="C48" i="6"/>
  <c r="F48" i="6" s="1"/>
  <c r="E47" i="6"/>
  <c r="D47" i="6"/>
  <c r="C47" i="6"/>
  <c r="F47" i="6" s="1"/>
  <c r="E46" i="6"/>
  <c r="D46" i="6"/>
  <c r="C46" i="6"/>
  <c r="E45" i="6"/>
  <c r="D45" i="6"/>
  <c r="C45" i="6"/>
  <c r="F45" i="6" s="1"/>
  <c r="E44" i="6"/>
  <c r="D44" i="6"/>
  <c r="C44" i="6"/>
  <c r="E43" i="6"/>
  <c r="D43" i="6"/>
  <c r="C43" i="6"/>
  <c r="F43" i="6" s="1"/>
  <c r="E42" i="6"/>
  <c r="D42" i="6"/>
  <c r="C42" i="6"/>
  <c r="F42" i="6" s="1"/>
  <c r="E41" i="6"/>
  <c r="D41" i="6"/>
  <c r="C41" i="6"/>
  <c r="E40" i="6"/>
  <c r="D40" i="6"/>
  <c r="C40" i="6"/>
  <c r="F40" i="6" s="1"/>
  <c r="E39" i="6"/>
  <c r="D39" i="6"/>
  <c r="C39" i="6"/>
  <c r="F39" i="6" s="1"/>
  <c r="E38" i="6"/>
  <c r="D38" i="6"/>
  <c r="C38" i="6"/>
  <c r="E37" i="6"/>
  <c r="D37" i="6"/>
  <c r="C37" i="6"/>
  <c r="F37" i="6" s="1"/>
  <c r="E36" i="6"/>
  <c r="D36" i="6"/>
  <c r="C36" i="6"/>
  <c r="E35" i="6"/>
  <c r="D35" i="6"/>
  <c r="C35" i="6"/>
  <c r="F35" i="6" s="1"/>
  <c r="E34" i="6"/>
  <c r="D34" i="6"/>
  <c r="C34" i="6"/>
  <c r="F34" i="6" s="1"/>
  <c r="E33" i="6"/>
  <c r="D33" i="6"/>
  <c r="C33" i="6"/>
  <c r="E32" i="6"/>
  <c r="D32" i="6"/>
  <c r="C32" i="6"/>
  <c r="F32" i="6" s="1"/>
  <c r="E31" i="6"/>
  <c r="D31" i="6"/>
  <c r="C31" i="6"/>
  <c r="F31" i="6" s="1"/>
  <c r="E30" i="6"/>
  <c r="D30" i="6"/>
  <c r="C30" i="6"/>
  <c r="E29" i="6"/>
  <c r="D29" i="6"/>
  <c r="C29" i="6"/>
  <c r="E28" i="6"/>
  <c r="D28" i="6"/>
  <c r="C28" i="6"/>
  <c r="E27" i="6"/>
  <c r="D27" i="6"/>
  <c r="C27" i="6"/>
  <c r="F27" i="6" s="1"/>
  <c r="E26" i="6"/>
  <c r="D26" i="6"/>
  <c r="C26" i="6"/>
  <c r="F26" i="6" s="1"/>
  <c r="E25" i="6"/>
  <c r="D25" i="6"/>
  <c r="C25" i="6"/>
  <c r="E24" i="6"/>
  <c r="D24" i="6"/>
  <c r="C24" i="6"/>
  <c r="F24" i="6" s="1"/>
  <c r="E23" i="6"/>
  <c r="D23" i="6"/>
  <c r="C23" i="6"/>
  <c r="F23" i="6" s="1"/>
  <c r="E22" i="6"/>
  <c r="D22" i="6"/>
  <c r="C22" i="6"/>
  <c r="F22" i="6" s="1"/>
  <c r="E21" i="6"/>
  <c r="D21" i="6"/>
  <c r="C21" i="6"/>
  <c r="E20" i="6"/>
  <c r="D20" i="6"/>
  <c r="C20" i="6"/>
  <c r="E19" i="6"/>
  <c r="D19" i="6"/>
  <c r="C19" i="6"/>
  <c r="E18" i="6"/>
  <c r="D18" i="6"/>
  <c r="C18" i="6"/>
  <c r="F18" i="6" s="1"/>
  <c r="E17" i="6"/>
  <c r="D17" i="6"/>
  <c r="C17" i="6"/>
  <c r="E16" i="6"/>
  <c r="D16" i="6"/>
  <c r="C16" i="6"/>
  <c r="F16" i="6" s="1"/>
  <c r="E15" i="6"/>
  <c r="D15" i="6"/>
  <c r="C15" i="6"/>
  <c r="F15" i="6" s="1"/>
  <c r="E14" i="6"/>
  <c r="D14" i="6"/>
  <c r="C14" i="6"/>
  <c r="F14" i="6" s="1"/>
  <c r="E13" i="6"/>
  <c r="D13" i="6"/>
  <c r="C13" i="6"/>
  <c r="E12" i="6"/>
  <c r="D12" i="6"/>
  <c r="C12" i="6"/>
  <c r="E11" i="6"/>
  <c r="D11" i="6"/>
  <c r="C11" i="6"/>
  <c r="E10" i="6"/>
  <c r="D10" i="6"/>
  <c r="C10" i="6"/>
  <c r="F10" i="6" s="1"/>
  <c r="E9" i="6"/>
  <c r="D9" i="6"/>
  <c r="C9" i="6"/>
  <c r="E8" i="6"/>
  <c r="D8" i="6"/>
  <c r="C8" i="6"/>
  <c r="F8" i="6" s="1"/>
  <c r="E7" i="6"/>
  <c r="D7" i="6"/>
  <c r="C7" i="6"/>
  <c r="F7" i="6" s="1"/>
  <c r="E6" i="6"/>
  <c r="D6" i="6"/>
  <c r="C6" i="6"/>
  <c r="F6" i="6" s="1"/>
  <c r="E5" i="6"/>
  <c r="D5" i="6"/>
  <c r="C5" i="6"/>
  <c r="E4" i="6"/>
  <c r="D4" i="6"/>
  <c r="C4" i="6"/>
  <c r="E3" i="6"/>
  <c r="D3" i="6"/>
  <c r="C3" i="6"/>
  <c r="G4" i="4"/>
  <c r="G5" i="4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3" i="4"/>
  <c r="G2" i="4"/>
  <c r="F2" i="4"/>
  <c r="E93" i="4"/>
  <c r="D93" i="4"/>
  <c r="C93" i="4"/>
  <c r="F93" i="4" s="1"/>
  <c r="E92" i="4"/>
  <c r="D92" i="4"/>
  <c r="C92" i="4"/>
  <c r="F92" i="4" s="1"/>
  <c r="E91" i="4"/>
  <c r="D91" i="4"/>
  <c r="C91" i="4"/>
  <c r="F91" i="4" s="1"/>
  <c r="E90" i="4"/>
  <c r="D90" i="4"/>
  <c r="C90" i="4"/>
  <c r="F90" i="4" s="1"/>
  <c r="E89" i="4"/>
  <c r="D89" i="4"/>
  <c r="C89" i="4"/>
  <c r="F89" i="4" s="1"/>
  <c r="E88" i="4"/>
  <c r="D88" i="4"/>
  <c r="C88" i="4"/>
  <c r="F88" i="4" s="1"/>
  <c r="E87" i="4"/>
  <c r="D87" i="4"/>
  <c r="C87" i="4"/>
  <c r="F87" i="4" s="1"/>
  <c r="E86" i="4"/>
  <c r="D86" i="4"/>
  <c r="C86" i="4"/>
  <c r="F86" i="4" s="1"/>
  <c r="E85" i="4"/>
  <c r="D85" i="4"/>
  <c r="C85" i="4"/>
  <c r="F85" i="4" s="1"/>
  <c r="E84" i="4"/>
  <c r="D84" i="4"/>
  <c r="C84" i="4"/>
  <c r="F84" i="4" s="1"/>
  <c r="E83" i="4"/>
  <c r="D83" i="4"/>
  <c r="C83" i="4"/>
  <c r="F83" i="4" s="1"/>
  <c r="E82" i="4"/>
  <c r="D82" i="4"/>
  <c r="C82" i="4"/>
  <c r="F82" i="4" s="1"/>
  <c r="E81" i="4"/>
  <c r="D81" i="4"/>
  <c r="C81" i="4"/>
  <c r="F81" i="4" s="1"/>
  <c r="E80" i="4"/>
  <c r="D80" i="4"/>
  <c r="C80" i="4"/>
  <c r="F80" i="4" s="1"/>
  <c r="E79" i="4"/>
  <c r="D79" i="4"/>
  <c r="C79" i="4"/>
  <c r="F79" i="4" s="1"/>
  <c r="E78" i="4"/>
  <c r="D78" i="4"/>
  <c r="C78" i="4"/>
  <c r="F78" i="4" s="1"/>
  <c r="E77" i="4"/>
  <c r="D77" i="4"/>
  <c r="C77" i="4"/>
  <c r="F77" i="4" s="1"/>
  <c r="E76" i="4"/>
  <c r="D76" i="4"/>
  <c r="C76" i="4"/>
  <c r="F76" i="4" s="1"/>
  <c r="E75" i="4"/>
  <c r="D75" i="4"/>
  <c r="C75" i="4"/>
  <c r="F75" i="4" s="1"/>
  <c r="E74" i="4"/>
  <c r="D74" i="4"/>
  <c r="C74" i="4"/>
  <c r="F74" i="4" s="1"/>
  <c r="E73" i="4"/>
  <c r="D73" i="4"/>
  <c r="C73" i="4"/>
  <c r="F73" i="4" s="1"/>
  <c r="E72" i="4"/>
  <c r="D72" i="4"/>
  <c r="C72" i="4"/>
  <c r="F72" i="4" s="1"/>
  <c r="E71" i="4"/>
  <c r="D71" i="4"/>
  <c r="C71" i="4"/>
  <c r="F71" i="4" s="1"/>
  <c r="E70" i="4"/>
  <c r="D70" i="4"/>
  <c r="C70" i="4"/>
  <c r="F70" i="4" s="1"/>
  <c r="E69" i="4"/>
  <c r="D69" i="4"/>
  <c r="C69" i="4"/>
  <c r="F69" i="4" s="1"/>
  <c r="E68" i="4"/>
  <c r="D68" i="4"/>
  <c r="C68" i="4"/>
  <c r="F68" i="4" s="1"/>
  <c r="E67" i="4"/>
  <c r="D67" i="4"/>
  <c r="C67" i="4"/>
  <c r="F67" i="4" s="1"/>
  <c r="E66" i="4"/>
  <c r="D66" i="4"/>
  <c r="C66" i="4"/>
  <c r="F66" i="4" s="1"/>
  <c r="E65" i="4"/>
  <c r="D65" i="4"/>
  <c r="C65" i="4"/>
  <c r="F65" i="4" s="1"/>
  <c r="E64" i="4"/>
  <c r="D64" i="4"/>
  <c r="C64" i="4"/>
  <c r="F64" i="4" s="1"/>
  <c r="E63" i="4"/>
  <c r="D63" i="4"/>
  <c r="C63" i="4"/>
  <c r="F63" i="4" s="1"/>
  <c r="E62" i="4"/>
  <c r="D62" i="4"/>
  <c r="C62" i="4"/>
  <c r="F62" i="4" s="1"/>
  <c r="E61" i="4"/>
  <c r="D61" i="4"/>
  <c r="C61" i="4"/>
  <c r="F61" i="4" s="1"/>
  <c r="E60" i="4"/>
  <c r="D60" i="4"/>
  <c r="C60" i="4"/>
  <c r="F60" i="4" s="1"/>
  <c r="E59" i="4"/>
  <c r="D59" i="4"/>
  <c r="C59" i="4"/>
  <c r="F59" i="4" s="1"/>
  <c r="E58" i="4"/>
  <c r="D58" i="4"/>
  <c r="C58" i="4"/>
  <c r="F58" i="4" s="1"/>
  <c r="E57" i="4"/>
  <c r="D57" i="4"/>
  <c r="C57" i="4"/>
  <c r="F57" i="4" s="1"/>
  <c r="E56" i="4"/>
  <c r="D56" i="4"/>
  <c r="C56" i="4"/>
  <c r="F56" i="4" s="1"/>
  <c r="E55" i="4"/>
  <c r="D55" i="4"/>
  <c r="C55" i="4"/>
  <c r="F55" i="4" s="1"/>
  <c r="E54" i="4"/>
  <c r="D54" i="4"/>
  <c r="C54" i="4"/>
  <c r="F54" i="4" s="1"/>
  <c r="E53" i="4"/>
  <c r="D53" i="4"/>
  <c r="C53" i="4"/>
  <c r="F53" i="4" s="1"/>
  <c r="E52" i="4"/>
  <c r="D52" i="4"/>
  <c r="C52" i="4"/>
  <c r="F52" i="4" s="1"/>
  <c r="E51" i="4"/>
  <c r="D51" i="4"/>
  <c r="C51" i="4"/>
  <c r="F51" i="4" s="1"/>
  <c r="E50" i="4"/>
  <c r="D50" i="4"/>
  <c r="C50" i="4"/>
  <c r="F50" i="4" s="1"/>
  <c r="E49" i="4"/>
  <c r="D49" i="4"/>
  <c r="C49" i="4"/>
  <c r="F49" i="4" s="1"/>
  <c r="E48" i="4"/>
  <c r="D48" i="4"/>
  <c r="C48" i="4"/>
  <c r="F48" i="4" s="1"/>
  <c r="E47" i="4"/>
  <c r="D47" i="4"/>
  <c r="C47" i="4"/>
  <c r="F47" i="4" s="1"/>
  <c r="E46" i="4"/>
  <c r="D46" i="4"/>
  <c r="C46" i="4"/>
  <c r="F46" i="4" s="1"/>
  <c r="E45" i="4"/>
  <c r="D45" i="4"/>
  <c r="C45" i="4"/>
  <c r="F45" i="4" s="1"/>
  <c r="E44" i="4"/>
  <c r="D44" i="4"/>
  <c r="C44" i="4"/>
  <c r="F44" i="4" s="1"/>
  <c r="E43" i="4"/>
  <c r="D43" i="4"/>
  <c r="C43" i="4"/>
  <c r="F43" i="4" s="1"/>
  <c r="E42" i="4"/>
  <c r="D42" i="4"/>
  <c r="C42" i="4"/>
  <c r="F42" i="4" s="1"/>
  <c r="E41" i="4"/>
  <c r="D41" i="4"/>
  <c r="C41" i="4"/>
  <c r="F41" i="4" s="1"/>
  <c r="E40" i="4"/>
  <c r="D40" i="4"/>
  <c r="C40" i="4"/>
  <c r="F40" i="4" s="1"/>
  <c r="E39" i="4"/>
  <c r="D39" i="4"/>
  <c r="C39" i="4"/>
  <c r="F39" i="4" s="1"/>
  <c r="E38" i="4"/>
  <c r="D38" i="4"/>
  <c r="C38" i="4"/>
  <c r="F38" i="4" s="1"/>
  <c r="E37" i="4"/>
  <c r="D37" i="4"/>
  <c r="C37" i="4"/>
  <c r="F37" i="4" s="1"/>
  <c r="E36" i="4"/>
  <c r="D36" i="4"/>
  <c r="C36" i="4"/>
  <c r="F36" i="4" s="1"/>
  <c r="E35" i="4"/>
  <c r="D35" i="4"/>
  <c r="C35" i="4"/>
  <c r="F35" i="4" s="1"/>
  <c r="E34" i="4"/>
  <c r="D34" i="4"/>
  <c r="C34" i="4"/>
  <c r="F34" i="4" s="1"/>
  <c r="E33" i="4"/>
  <c r="D33" i="4"/>
  <c r="C33" i="4"/>
  <c r="F33" i="4" s="1"/>
  <c r="E32" i="4"/>
  <c r="D32" i="4"/>
  <c r="C32" i="4"/>
  <c r="F32" i="4" s="1"/>
  <c r="E31" i="4"/>
  <c r="D31" i="4"/>
  <c r="C31" i="4"/>
  <c r="F31" i="4" s="1"/>
  <c r="E30" i="4"/>
  <c r="D30" i="4"/>
  <c r="C30" i="4"/>
  <c r="F30" i="4" s="1"/>
  <c r="E29" i="4"/>
  <c r="D29" i="4"/>
  <c r="C29" i="4"/>
  <c r="F29" i="4" s="1"/>
  <c r="E28" i="4"/>
  <c r="D28" i="4"/>
  <c r="C28" i="4"/>
  <c r="F28" i="4" s="1"/>
  <c r="E27" i="4"/>
  <c r="D27" i="4"/>
  <c r="C27" i="4"/>
  <c r="F27" i="4" s="1"/>
  <c r="E26" i="4"/>
  <c r="D26" i="4"/>
  <c r="C26" i="4"/>
  <c r="F26" i="4" s="1"/>
  <c r="E25" i="4"/>
  <c r="D25" i="4"/>
  <c r="C25" i="4"/>
  <c r="F25" i="4" s="1"/>
  <c r="E24" i="4"/>
  <c r="D24" i="4"/>
  <c r="C24" i="4"/>
  <c r="F24" i="4" s="1"/>
  <c r="E23" i="4"/>
  <c r="D23" i="4"/>
  <c r="C23" i="4"/>
  <c r="F23" i="4" s="1"/>
  <c r="E22" i="4"/>
  <c r="D22" i="4"/>
  <c r="C22" i="4"/>
  <c r="F22" i="4" s="1"/>
  <c r="E21" i="4"/>
  <c r="D21" i="4"/>
  <c r="C21" i="4"/>
  <c r="F21" i="4" s="1"/>
  <c r="E20" i="4"/>
  <c r="D20" i="4"/>
  <c r="C20" i="4"/>
  <c r="F20" i="4" s="1"/>
  <c r="E19" i="4"/>
  <c r="D19" i="4"/>
  <c r="C19" i="4"/>
  <c r="F19" i="4" s="1"/>
  <c r="E18" i="4"/>
  <c r="D18" i="4"/>
  <c r="C18" i="4"/>
  <c r="F18" i="4" s="1"/>
  <c r="E17" i="4"/>
  <c r="D17" i="4"/>
  <c r="C17" i="4"/>
  <c r="F17" i="4" s="1"/>
  <c r="E16" i="4"/>
  <c r="D16" i="4"/>
  <c r="C16" i="4"/>
  <c r="F16" i="4" s="1"/>
  <c r="E15" i="4"/>
  <c r="D15" i="4"/>
  <c r="C15" i="4"/>
  <c r="F15" i="4" s="1"/>
  <c r="E14" i="4"/>
  <c r="D14" i="4"/>
  <c r="C14" i="4"/>
  <c r="F14" i="4" s="1"/>
  <c r="E13" i="4"/>
  <c r="D13" i="4"/>
  <c r="C13" i="4"/>
  <c r="F13" i="4" s="1"/>
  <c r="E12" i="4"/>
  <c r="D12" i="4"/>
  <c r="C12" i="4"/>
  <c r="F12" i="4" s="1"/>
  <c r="E11" i="4"/>
  <c r="D11" i="4"/>
  <c r="C11" i="4"/>
  <c r="F11" i="4" s="1"/>
  <c r="E10" i="4"/>
  <c r="D10" i="4"/>
  <c r="C10" i="4"/>
  <c r="F10" i="4" s="1"/>
  <c r="E9" i="4"/>
  <c r="D9" i="4"/>
  <c r="C9" i="4"/>
  <c r="F9" i="4" s="1"/>
  <c r="E8" i="4"/>
  <c r="D8" i="4"/>
  <c r="C8" i="4"/>
  <c r="F8" i="4" s="1"/>
  <c r="E7" i="4"/>
  <c r="D7" i="4"/>
  <c r="C7" i="4"/>
  <c r="F7" i="4" s="1"/>
  <c r="E6" i="4"/>
  <c r="D6" i="4"/>
  <c r="C6" i="4"/>
  <c r="F6" i="4" s="1"/>
  <c r="E5" i="4"/>
  <c r="D5" i="4"/>
  <c r="C5" i="4"/>
  <c r="F5" i="4" s="1"/>
  <c r="E4" i="4"/>
  <c r="D4" i="4"/>
  <c r="C4" i="4"/>
  <c r="F4" i="4" s="1"/>
  <c r="E3" i="4"/>
  <c r="D3" i="4"/>
  <c r="C3" i="4"/>
  <c r="F3" i="4" s="1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10" i="3"/>
  <c r="D9" i="3"/>
  <c r="D8" i="3"/>
  <c r="D7" i="3"/>
  <c r="D6" i="3"/>
  <c r="D5" i="3"/>
  <c r="D4" i="3"/>
  <c r="D3" i="3"/>
  <c r="C8" i="1"/>
  <c r="C3" i="1"/>
  <c r="C4" i="1" s="1"/>
  <c r="C5" i="1" s="1"/>
  <c r="C6" i="1" s="1"/>
  <c r="C7" i="1" s="1"/>
  <c r="C9" i="1" s="1"/>
  <c r="C10" i="1" s="1"/>
  <c r="C11" i="1" s="1"/>
  <c r="C12" i="1"/>
  <c r="C13" i="1"/>
  <c r="C14" i="1"/>
  <c r="C15" i="1" s="1"/>
  <c r="C16" i="1" s="1"/>
  <c r="C17" i="1" s="1"/>
  <c r="C18" i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/>
  <c r="C30" i="1" s="1"/>
  <c r="C31" i="1" s="1"/>
  <c r="C32" i="1" s="1"/>
  <c r="C33" i="1" s="1"/>
  <c r="C34" i="1" s="1"/>
  <c r="C35" i="1" s="1"/>
  <c r="C36" i="1" s="1"/>
  <c r="C37" i="1"/>
  <c r="C38" i="1"/>
  <c r="C39" i="1" s="1"/>
  <c r="C40" i="1"/>
  <c r="C41" i="1"/>
  <c r="C42" i="1" s="1"/>
  <c r="C43" i="1" s="1"/>
  <c r="C44" i="1" s="1"/>
  <c r="C45" i="1"/>
  <c r="C46" i="1"/>
  <c r="C47" i="1" s="1"/>
  <c r="C48" i="1" s="1"/>
  <c r="C49" i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/>
  <c r="C65" i="1"/>
  <c r="C66" i="1" s="1"/>
  <c r="C67" i="1"/>
  <c r="C68" i="1" s="1"/>
  <c r="C69" i="1" s="1"/>
  <c r="C70" i="1" s="1"/>
  <c r="C71" i="1"/>
  <c r="C72" i="1"/>
  <c r="C73" i="1"/>
  <c r="C74" i="1"/>
  <c r="C75" i="1"/>
  <c r="C76" i="1"/>
  <c r="C77" i="1"/>
  <c r="C78" i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F3" i="6" l="1"/>
  <c r="F5" i="6"/>
  <c r="F11" i="6"/>
  <c r="F13" i="6"/>
  <c r="F19" i="6"/>
  <c r="F21" i="6"/>
  <c r="F59" i="6"/>
  <c r="F67" i="6"/>
  <c r="F75" i="6"/>
  <c r="F83" i="6"/>
  <c r="F30" i="6"/>
  <c r="F38" i="6"/>
  <c r="F46" i="6"/>
  <c r="F54" i="6"/>
  <c r="F9" i="6"/>
  <c r="F17" i="6"/>
  <c r="F25" i="6"/>
  <c r="F33" i="6"/>
  <c r="F41" i="6"/>
  <c r="F49" i="6"/>
  <c r="F57" i="6"/>
  <c r="F65" i="6"/>
  <c r="F73" i="6"/>
  <c r="F81" i="6"/>
  <c r="F89" i="6"/>
  <c r="F4" i="6"/>
  <c r="F12" i="6"/>
  <c r="F20" i="6"/>
  <c r="F28" i="6"/>
  <c r="F36" i="6"/>
  <c r="F44" i="6"/>
  <c r="F52" i="6"/>
  <c r="F60" i="6"/>
  <c r="F68" i="6"/>
  <c r="F76" i="6"/>
  <c r="F84" i="6"/>
  <c r="F92" i="6"/>
  <c r="B96" i="6"/>
  <c r="E95" i="6"/>
  <c r="F95" i="6" s="1"/>
  <c r="E3" i="1"/>
  <c r="C68" i="3"/>
  <c r="C48" i="3"/>
  <c r="C76" i="3"/>
  <c r="C9" i="3"/>
  <c r="C58" i="3"/>
  <c r="C3" i="3"/>
  <c r="C67" i="3"/>
  <c r="C20" i="3"/>
  <c r="C84" i="3"/>
  <c r="C13" i="3"/>
  <c r="C77" i="3"/>
  <c r="C14" i="3"/>
  <c r="C78" i="3"/>
  <c r="C89" i="3"/>
  <c r="C64" i="3"/>
  <c r="C87" i="3"/>
  <c r="C65" i="3"/>
  <c r="C59" i="3"/>
  <c r="C56" i="3"/>
  <c r="C66" i="3"/>
  <c r="C92" i="3"/>
  <c r="C22" i="3"/>
  <c r="C19" i="3"/>
  <c r="C83" i="3"/>
  <c r="C36" i="3"/>
  <c r="C31" i="3"/>
  <c r="C29" i="3"/>
  <c r="C93" i="3"/>
  <c r="C30" i="3"/>
  <c r="C23" i="3"/>
  <c r="C16" i="3"/>
  <c r="C88" i="3"/>
  <c r="C81" i="3"/>
  <c r="C47" i="3"/>
  <c r="C5" i="3"/>
  <c r="C70" i="3"/>
  <c r="C11" i="3"/>
  <c r="C85" i="3"/>
  <c r="C86" i="3"/>
  <c r="C74" i="3"/>
  <c r="C18" i="3"/>
  <c r="C82" i="3"/>
  <c r="C27" i="3"/>
  <c r="C91" i="3"/>
  <c r="C44" i="3"/>
  <c r="C63" i="3"/>
  <c r="C37" i="3"/>
  <c r="C15" i="3"/>
  <c r="C38" i="3"/>
  <c r="C79" i="3"/>
  <c r="C24" i="3"/>
  <c r="C57" i="3"/>
  <c r="C42" i="3"/>
  <c r="C4" i="3"/>
  <c r="C61" i="3"/>
  <c r="C50" i="3"/>
  <c r="C12" i="3"/>
  <c r="C6" i="3"/>
  <c r="C10" i="3"/>
  <c r="C28" i="3"/>
  <c r="C72" i="3"/>
  <c r="C26" i="3"/>
  <c r="C90" i="3"/>
  <c r="C35" i="3"/>
  <c r="C55" i="3"/>
  <c r="C52" i="3"/>
  <c r="C80" i="3"/>
  <c r="C45" i="3"/>
  <c r="C71" i="3"/>
  <c r="C46" i="3"/>
  <c r="C41" i="3"/>
  <c r="C32" i="3"/>
  <c r="C73" i="3"/>
  <c r="C51" i="3"/>
  <c r="C62" i="3"/>
  <c r="C33" i="3"/>
  <c r="C69" i="3"/>
  <c r="C75" i="3"/>
  <c r="C21" i="3"/>
  <c r="C8" i="3"/>
  <c r="C34" i="3"/>
  <c r="C39" i="3"/>
  <c r="C43" i="3"/>
  <c r="C25" i="3"/>
  <c r="C60" i="3"/>
  <c r="C49" i="3"/>
  <c r="C53" i="3"/>
  <c r="C17" i="3"/>
  <c r="C54" i="3"/>
  <c r="C7" i="3"/>
  <c r="C40" i="3"/>
  <c r="E12" i="3"/>
  <c r="E73" i="3"/>
  <c r="E31" i="3"/>
  <c r="E45" i="3"/>
  <c r="E86" i="3"/>
  <c r="E7" i="3"/>
  <c r="E17" i="3"/>
  <c r="E18" i="3"/>
  <c r="E82" i="3"/>
  <c r="E11" i="3"/>
  <c r="E75" i="3"/>
  <c r="E87" i="3"/>
  <c r="E28" i="3"/>
  <c r="E92" i="3"/>
  <c r="E9" i="3"/>
  <c r="E53" i="3"/>
  <c r="E39" i="3"/>
  <c r="E15" i="3"/>
  <c r="E57" i="3"/>
  <c r="E81" i="3"/>
  <c r="E37" i="3"/>
  <c r="E20" i="3"/>
  <c r="E26" i="3"/>
  <c r="E32" i="3"/>
  <c r="E6" i="3"/>
  <c r="E23" i="3"/>
  <c r="E34" i="3"/>
  <c r="E22" i="3"/>
  <c r="E27" i="3"/>
  <c r="E91" i="3"/>
  <c r="E72" i="3"/>
  <c r="E44" i="3"/>
  <c r="E38" i="3"/>
  <c r="E5" i="3"/>
  <c r="E69" i="3"/>
  <c r="E56" i="3"/>
  <c r="E55" i="3"/>
  <c r="E10" i="3"/>
  <c r="E78" i="3"/>
  <c r="E46" i="3"/>
  <c r="E74" i="3"/>
  <c r="E84" i="3"/>
  <c r="E90" i="3"/>
  <c r="E36" i="3"/>
  <c r="E41" i="3"/>
  <c r="E89" i="3"/>
  <c r="E42" i="3"/>
  <c r="E62" i="3"/>
  <c r="E35" i="3"/>
  <c r="E14" i="3"/>
  <c r="E25" i="3"/>
  <c r="E52" i="3"/>
  <c r="E70" i="3"/>
  <c r="E13" i="3"/>
  <c r="E77" i="3"/>
  <c r="E88" i="3"/>
  <c r="E79" i="3"/>
  <c r="E66" i="3"/>
  <c r="E16" i="3"/>
  <c r="E3" i="3"/>
  <c r="E64" i="3"/>
  <c r="E19" i="3"/>
  <c r="E61" i="3"/>
  <c r="E50" i="3"/>
  <c r="E71" i="3"/>
  <c r="E43" i="3"/>
  <c r="E30" i="3"/>
  <c r="E65" i="3"/>
  <c r="E60" i="3"/>
  <c r="E47" i="3"/>
  <c r="E21" i="3"/>
  <c r="E85" i="3"/>
  <c r="E33" i="3"/>
  <c r="E24" i="3"/>
  <c r="E59" i="3"/>
  <c r="E76" i="3"/>
  <c r="E80" i="3"/>
  <c r="E67" i="3"/>
  <c r="E83" i="3"/>
  <c r="E8" i="3"/>
  <c r="E58" i="3"/>
  <c r="E48" i="3"/>
  <c r="E51" i="3"/>
  <c r="E54" i="3"/>
  <c r="E4" i="3"/>
  <c r="E68" i="3"/>
  <c r="E63" i="3"/>
  <c r="E29" i="3"/>
  <c r="E93" i="3"/>
  <c r="E49" i="3"/>
  <c r="E40" i="3"/>
  <c r="B97" i="6" l="1"/>
  <c r="C96" i="6"/>
  <c r="E96" i="6"/>
  <c r="F96" i="6" l="1"/>
  <c r="B98" i="6"/>
  <c r="E97" i="6"/>
  <c r="C97" i="6"/>
  <c r="F97" i="6" s="1"/>
  <c r="B99" i="6" l="1"/>
  <c r="C98" i="6"/>
  <c r="E98" i="6"/>
  <c r="F98" i="6" l="1"/>
  <c r="B100" i="6"/>
  <c r="C99" i="6"/>
  <c r="E99" i="6"/>
  <c r="F99" i="6" l="1"/>
  <c r="B101" i="6"/>
  <c r="C100" i="6"/>
  <c r="E100" i="6"/>
  <c r="F100" i="6" l="1"/>
  <c r="B102" i="6"/>
  <c r="E101" i="6"/>
  <c r="C101" i="6"/>
  <c r="F101" i="6" s="1"/>
  <c r="B103" i="6" l="1"/>
  <c r="C102" i="6"/>
  <c r="E102" i="6"/>
  <c r="F102" i="6" l="1"/>
  <c r="B104" i="6"/>
  <c r="E103" i="6"/>
  <c r="C103" i="6"/>
  <c r="F103" i="6" s="1"/>
  <c r="B105" i="6" l="1"/>
  <c r="E104" i="6"/>
  <c r="C104" i="6"/>
  <c r="F104" i="6" s="1"/>
  <c r="B106" i="6" l="1"/>
  <c r="E105" i="6"/>
  <c r="C105" i="6"/>
  <c r="F105" i="6" s="1"/>
  <c r="B107" i="6" l="1"/>
  <c r="E106" i="6"/>
  <c r="C106" i="6"/>
  <c r="F106" i="6" s="1"/>
  <c r="B108" i="6" l="1"/>
  <c r="C107" i="6"/>
  <c r="E107" i="6"/>
  <c r="F107" i="6" l="1"/>
  <c r="B109" i="6"/>
  <c r="C108" i="6"/>
  <c r="E108" i="6"/>
  <c r="F108" i="6" l="1"/>
  <c r="B110" i="6"/>
  <c r="C109" i="6"/>
  <c r="E109" i="6"/>
  <c r="F109" i="6" l="1"/>
  <c r="B111" i="6"/>
  <c r="C110" i="6"/>
  <c r="E110" i="6"/>
  <c r="F110" i="6" l="1"/>
  <c r="B112" i="6"/>
  <c r="C111" i="6"/>
  <c r="E111" i="6"/>
  <c r="F111" i="6" l="1"/>
  <c r="B113" i="6"/>
  <c r="C112" i="6"/>
  <c r="E112" i="6"/>
  <c r="F112" i="6" l="1"/>
  <c r="B114" i="6"/>
  <c r="E113" i="6"/>
  <c r="C113" i="6"/>
  <c r="F113" i="6" s="1"/>
  <c r="B115" i="6" l="1"/>
  <c r="C114" i="6"/>
  <c r="E114" i="6"/>
  <c r="F114" i="6" l="1"/>
  <c r="B116" i="6"/>
  <c r="C115" i="6"/>
  <c r="E115" i="6"/>
  <c r="F115" i="6" l="1"/>
  <c r="B117" i="6"/>
  <c r="E116" i="6"/>
  <c r="C116" i="6"/>
  <c r="F116" i="6" s="1"/>
  <c r="B118" i="6" l="1"/>
  <c r="E117" i="6"/>
  <c r="C117" i="6"/>
  <c r="F117" i="6" s="1"/>
  <c r="B119" i="6" l="1"/>
  <c r="E118" i="6"/>
  <c r="C118" i="6"/>
  <c r="F118" i="6" s="1"/>
  <c r="B120" i="6" l="1"/>
  <c r="C119" i="6"/>
  <c r="E119" i="6"/>
  <c r="F119" i="6" l="1"/>
  <c r="B121" i="6"/>
  <c r="E120" i="6"/>
  <c r="C120" i="6"/>
  <c r="F120" i="6" s="1"/>
  <c r="B122" i="6" l="1"/>
  <c r="C121" i="6"/>
  <c r="E121" i="6"/>
  <c r="F121" i="6" l="1"/>
  <c r="B123" i="6"/>
  <c r="C122" i="6"/>
  <c r="E122" i="6"/>
  <c r="F122" i="6" l="1"/>
  <c r="C123" i="6"/>
  <c r="E123" i="6"/>
  <c r="F123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73E97-0AAE-4B86-87F4-6DBF82DF1379}" keepAlive="1" name="Zapytanie — temperatury" description="Połączenie z zapytaniem „temperatury” w skoroszycie." type="5" refreshedVersion="8" background="1" saveData="1">
    <dbPr connection="Provider=Microsoft.Mashup.OleDb.1;Data Source=$Workbook$;Location=temperatury;Extended Properties=&quot;&quot;" command="SELECT * FROM [temperatury]"/>
  </connection>
  <connection id="2" xr16:uid="{6B919A02-6339-4FD0-870D-1AA144AADC7A}" keepAlive="1" name="Zapytanie — temperatury (2)" description="Połączenie z zapytaniem „temperatury (2)” w skoroszycie." type="5" refreshedVersion="8" background="1" saveData="1">
    <dbPr connection="Provider=Microsoft.Mashup.OleDb.1;Data Source=$Workbook$;Location=&quot;temperatury (2)&quot;;Extended Properties=&quot;&quot;" command="SELECT * FROM [temperatury (2)]"/>
  </connection>
  <connection id="3" xr16:uid="{AF7F2CB7-B2BD-4114-8B56-CEF4E78654F3}" keepAlive="1" name="Zapytanie — temperatury (3)" description="Połączenie z zapytaniem „temperatury (3)” w skoroszycie." type="5" refreshedVersion="8" background="1" saveData="1">
    <dbPr connection="Provider=Microsoft.Mashup.OleDb.1;Data Source=$Workbook$;Location=&quot;temperatury (3)&quot;;Extended Properties=&quot;&quot;" command="SELECT * FROM [temperatury (3)]"/>
  </connection>
  <connection id="4" xr16:uid="{22C936A2-00AB-4408-B518-94E4FE1579C2}" keepAlive="1" name="Zapytanie — temperatury (4)" description="Połączenie z zapytaniem „temperatury (4)” w skoroszycie." type="5" refreshedVersion="8" background="1" saveData="1">
    <dbPr connection="Provider=Microsoft.Mashup.OleDb.1;Data Source=$Workbook$;Location=&quot;temperatury (4)&quot;;Extended Properties=&quot;&quot;" command="SELECT * FROM [temperatury (4)]"/>
  </connection>
  <connection id="5" xr16:uid="{20614E3A-3498-4EF2-9D95-CF6AB502768A}" keepAlive="1" name="Zapytanie — temperatury (5)" description="Połączenie z zapytaniem „temperatury (5)” w skoroszycie." type="5" refreshedVersion="8" background="1" saveData="1">
    <dbPr connection="Provider=Microsoft.Mashup.OleDb.1;Data Source=$Workbook$;Location=&quot;temperatury (5)&quot;;Extended Properties=&quot;&quot;" command="SELECT * FROM [temperatury (5)]"/>
  </connection>
</connections>
</file>

<file path=xl/sharedStrings.xml><?xml version="1.0" encoding="utf-8"?>
<sst xmlns="http://schemas.openxmlformats.org/spreadsheetml/2006/main" count="31" uniqueCount="16">
  <si>
    <t>Data</t>
  </si>
  <si>
    <t>Temperatura</t>
  </si>
  <si>
    <t>Dlugosc ciagu cieplych dni</t>
  </si>
  <si>
    <t>Lodow</t>
  </si>
  <si>
    <t>Hot-dogow</t>
  </si>
  <si>
    <t>Kukurydzy</t>
  </si>
  <si>
    <t>Etykiety wierszy</t>
  </si>
  <si>
    <t>Suma końcowa</t>
  </si>
  <si>
    <t>cze</t>
  </si>
  <si>
    <t>lip</t>
  </si>
  <si>
    <t>sie</t>
  </si>
  <si>
    <t>Lody</t>
  </si>
  <si>
    <t>Kukurydza</t>
  </si>
  <si>
    <t>Hot-dog</t>
  </si>
  <si>
    <t>Utarg</t>
  </si>
  <si>
    <t>Suma utargu do danego 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</si>
</sst>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3" borderId="0" xfId="0" applyFill="1"/>
    <xf numFmtId="14" fontId="0" fillId="0" borderId="1" xfId="0" applyNumberFormat="1" applyFont="1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0" fillId="3" borderId="0" xfId="0" applyNumberFormat="1" applyFill="1"/>
    <xf numFmtId="0" fontId="0" fillId="3" borderId="0" xfId="0" applyNumberFormat="1" applyFill="1"/>
    <xf numFmtId="14" fontId="0" fillId="3" borderId="1" xfId="0" applyNumberFormat="1" applyFont="1" applyFill="1" applyBorder="1"/>
    <xf numFmtId="0" fontId="0" fillId="3" borderId="2" xfId="0" applyNumberFormat="1" applyFont="1" applyFill="1" applyBorder="1"/>
    <xf numFmtId="14" fontId="0" fillId="2" borderId="1" xfId="0" applyNumberFormat="1" applyFont="1" applyFill="1" applyBorder="1"/>
  </cellXfs>
  <cellStyles count="1">
    <cellStyle name="Normalny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[zad5.xlsx]5_2!Tabela przestawna1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Ilości hot-dogów,</a:t>
            </a:r>
            <a:r>
              <a:rPr lang="pl-PL" baseline="0"/>
              <a:t> lodów i kukurydzy sprzedanych w okresie </a:t>
            </a:r>
            <a:r>
              <a:rPr lang="pl-PL" sz="1400" b="0" i="0" u="none" strike="noStrike" baseline="0"/>
              <a:t>1.06.2022r do 31.08.2022r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'5_2'!$H$3</c:f>
              <c:strCache>
                <c:ptCount val="1"/>
                <c:pt idx="0">
                  <c:v>Lody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'5_2'!$G$4:$G$7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'5_2'!$H$4:$H$7</c:f>
              <c:numCache>
                <c:formatCode>General</c:formatCode>
                <c:ptCount val="3"/>
                <c:pt idx="0">
                  <c:v>3527</c:v>
                </c:pt>
                <c:pt idx="1">
                  <c:v>3675</c:v>
                </c:pt>
                <c:pt idx="2">
                  <c:v>3579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5-43AC-9392-A9F0F92DB002}"/>
            </c:ext>
          </c:extLst>
        </c:ser>
        <c:ser>
          <c:idx val="1"/>
          <c:order val="1"/>
          <c:tx>
            <c:strRef>
              <c:f>'5_2'!$I$3</c:f>
              <c:strCache>
                <c:ptCount val="1"/>
                <c:pt idx="0">
                  <c:v>Hot-dog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'5_2'!$G$4:$G$7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'5_2'!$I$4:$I$7</c:f>
              <c:numCache>
                <c:formatCode>General</c:formatCode>
                <c:ptCount val="3"/>
                <c:pt idx="0">
                  <c:v>2639</c:v>
                </c:pt>
                <c:pt idx="1">
                  <c:v>2747</c:v>
                </c:pt>
                <c:pt idx="2">
                  <c:v>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E5-43AC-9392-A9F0F92DB002}"/>
            </c:ext>
          </c:extLst>
        </c:ser>
        <c:ser>
          <c:idx val="2"/>
          <c:order val="2"/>
          <c:tx>
            <c:strRef>
              <c:f>'5_2'!$J$3</c:f>
              <c:strCache>
                <c:ptCount val="1"/>
                <c:pt idx="0">
                  <c:v>Kukurydza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'5_2'!$G$4:$G$7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'5_2'!$J$4:$J$7</c:f>
              <c:numCache>
                <c:formatCode>General</c:formatCode>
                <c:ptCount val="3"/>
                <c:pt idx="0">
                  <c:v>2355</c:v>
                </c:pt>
                <c:pt idx="1">
                  <c:v>2448</c:v>
                </c:pt>
                <c:pt idx="2">
                  <c:v>2390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E5-43AC-9392-A9F0F92DB0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3684127"/>
        <c:axId val="2043674559"/>
      </c:barChart>
      <c:catAx>
        <c:axId val="204368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3674559"/>
        <c:crosses val="autoZero"/>
        <c:auto val="1"/>
        <c:lblAlgn val="ctr"/>
        <c:lblOffset val="100"/>
        <c:noMultiLvlLbl val="0"/>
      </c:catAx>
      <c:valAx>
        <c:axId val="204367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Sprzedane ilości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368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5F1E51-7FDA-4070-98D5-9947DBD0321E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6910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29ECF3D-E883-1048-39BD-6444D1D1C3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f Dalach" refreshedDate="44978.875184143515" createdVersion="8" refreshedVersion="8" minRefreshableVersion="3" recordCount="92" xr:uid="{7213A450-B531-4EC5-BBC5-29B62023CBAD}">
  <cacheSource type="worksheet">
    <worksheetSource name="temperatury4"/>
  </cacheSource>
  <cacheFields count="5">
    <cacheField name="Data" numFmtId="14">
      <sharedItems containsSemiMixedTypes="0" containsNonDate="0" containsDate="1" containsString="0" minDate="2022-06-01T00:00:00" maxDate="2022-09-01T00:00:00" count="92"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</sharedItems>
      <fieldGroup base="0">
        <rangePr groupBy="months" startDate="2022-06-01T00:00:00" endDate="2022-09-01T00:00:00"/>
        <groupItems count="14">
          <s v="&lt;01.06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9.2022"/>
        </groupItems>
      </fieldGroup>
    </cacheField>
    <cacheField name="Temperatura" numFmtId="0">
      <sharedItems containsSemiMixedTypes="0" containsString="0" containsNumber="1" containsInteger="1" minValue="15" maxValue="33"/>
    </cacheField>
    <cacheField name="Lodow" numFmtId="0">
      <sharedItems containsSemiMixedTypes="0" containsString="0" containsNumber="1" containsInteger="1" minValue="82" maxValue="157"/>
    </cacheField>
    <cacheField name="Hot-dogow" numFmtId="0">
      <sharedItems containsSemiMixedTypes="0" containsString="0" containsNumber="1" containsInteger="1" minValue="58" maxValue="121"/>
    </cacheField>
    <cacheField name="Kukurydzy" numFmtId="0">
      <sharedItems containsSemiMixedTypes="0" containsString="0" containsNumber="1" containsInteger="1" minValue="58" maxValue="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n v="24"/>
    <n v="120"/>
    <n v="90"/>
    <n v="80"/>
  </r>
  <r>
    <x v="1"/>
    <n v="25"/>
    <n v="124"/>
    <n v="93"/>
    <n v="82"/>
  </r>
  <r>
    <x v="2"/>
    <n v="27"/>
    <n v="132"/>
    <n v="100"/>
    <n v="87"/>
  </r>
  <r>
    <x v="3"/>
    <n v="27"/>
    <n v="132"/>
    <n v="100"/>
    <n v="87"/>
  </r>
  <r>
    <x v="4"/>
    <n v="27"/>
    <n v="132"/>
    <n v="100"/>
    <n v="87"/>
  </r>
  <r>
    <x v="5"/>
    <n v="22"/>
    <n v="111"/>
    <n v="83"/>
    <n v="75"/>
  </r>
  <r>
    <x v="6"/>
    <n v="25"/>
    <n v="124"/>
    <n v="93"/>
    <n v="82"/>
  </r>
  <r>
    <x v="7"/>
    <n v="25"/>
    <n v="124"/>
    <n v="93"/>
    <n v="82"/>
  </r>
  <r>
    <x v="8"/>
    <n v="21"/>
    <n v="107"/>
    <n v="79"/>
    <n v="72"/>
  </r>
  <r>
    <x v="9"/>
    <n v="21"/>
    <n v="107"/>
    <n v="79"/>
    <n v="72"/>
  </r>
  <r>
    <x v="10"/>
    <n v="19"/>
    <n v="99"/>
    <n v="72"/>
    <n v="68"/>
  </r>
  <r>
    <x v="11"/>
    <n v="19"/>
    <n v="99"/>
    <n v="72"/>
    <n v="68"/>
  </r>
  <r>
    <x v="12"/>
    <n v="15"/>
    <n v="82"/>
    <n v="58"/>
    <n v="58"/>
  </r>
  <r>
    <x v="13"/>
    <n v="21"/>
    <n v="107"/>
    <n v="79"/>
    <n v="72"/>
  </r>
  <r>
    <x v="14"/>
    <n v="23"/>
    <n v="115"/>
    <n v="86"/>
    <n v="77"/>
  </r>
  <r>
    <x v="15"/>
    <n v="23"/>
    <n v="115"/>
    <n v="86"/>
    <n v="77"/>
  </r>
  <r>
    <x v="16"/>
    <n v="16"/>
    <n v="86"/>
    <n v="62"/>
    <n v="61"/>
  </r>
  <r>
    <x v="17"/>
    <n v="21"/>
    <n v="107"/>
    <n v="79"/>
    <n v="72"/>
  </r>
  <r>
    <x v="18"/>
    <n v="22"/>
    <n v="111"/>
    <n v="83"/>
    <n v="75"/>
  </r>
  <r>
    <x v="19"/>
    <n v="22"/>
    <n v="111"/>
    <n v="83"/>
    <n v="75"/>
  </r>
  <r>
    <x v="20"/>
    <n v="22"/>
    <n v="111"/>
    <n v="83"/>
    <n v="75"/>
  </r>
  <r>
    <x v="21"/>
    <n v="28"/>
    <n v="136"/>
    <n v="103"/>
    <n v="89"/>
  </r>
  <r>
    <x v="22"/>
    <n v="31"/>
    <n v="148"/>
    <n v="114"/>
    <n v="96"/>
  </r>
  <r>
    <x v="23"/>
    <n v="33"/>
    <n v="157"/>
    <n v="121"/>
    <n v="101"/>
  </r>
  <r>
    <x v="24"/>
    <n v="33"/>
    <n v="157"/>
    <n v="121"/>
    <n v="101"/>
  </r>
  <r>
    <x v="25"/>
    <n v="23"/>
    <n v="115"/>
    <n v="86"/>
    <n v="77"/>
  </r>
  <r>
    <x v="26"/>
    <n v="23"/>
    <n v="115"/>
    <n v="86"/>
    <n v="77"/>
  </r>
  <r>
    <x v="27"/>
    <n v="19"/>
    <n v="99"/>
    <n v="72"/>
    <n v="68"/>
  </r>
  <r>
    <x v="28"/>
    <n v="24"/>
    <n v="120"/>
    <n v="90"/>
    <n v="80"/>
  </r>
  <r>
    <x v="29"/>
    <n v="25"/>
    <n v="124"/>
    <n v="93"/>
    <n v="82"/>
  </r>
  <r>
    <x v="30"/>
    <n v="27"/>
    <n v="132"/>
    <n v="100"/>
    <n v="87"/>
  </r>
  <r>
    <x v="31"/>
    <n v="27"/>
    <n v="132"/>
    <n v="100"/>
    <n v="87"/>
  </r>
  <r>
    <x v="32"/>
    <n v="21"/>
    <n v="107"/>
    <n v="79"/>
    <n v="72"/>
  </r>
  <r>
    <x v="33"/>
    <n v="21"/>
    <n v="107"/>
    <n v="79"/>
    <n v="72"/>
  </r>
  <r>
    <x v="34"/>
    <n v="25"/>
    <n v="124"/>
    <n v="93"/>
    <n v="82"/>
  </r>
  <r>
    <x v="35"/>
    <n v="19"/>
    <n v="99"/>
    <n v="72"/>
    <n v="68"/>
  </r>
  <r>
    <x v="36"/>
    <n v="21"/>
    <n v="107"/>
    <n v="79"/>
    <n v="72"/>
  </r>
  <r>
    <x v="37"/>
    <n v="24"/>
    <n v="120"/>
    <n v="90"/>
    <n v="80"/>
  </r>
  <r>
    <x v="38"/>
    <n v="19"/>
    <n v="99"/>
    <n v="72"/>
    <n v="68"/>
  </r>
  <r>
    <x v="39"/>
    <n v="28"/>
    <n v="136"/>
    <n v="103"/>
    <n v="89"/>
  </r>
  <r>
    <x v="40"/>
    <n v="27"/>
    <n v="132"/>
    <n v="100"/>
    <n v="87"/>
  </r>
  <r>
    <x v="41"/>
    <n v="24"/>
    <n v="120"/>
    <n v="90"/>
    <n v="80"/>
  </r>
  <r>
    <x v="42"/>
    <n v="22"/>
    <n v="111"/>
    <n v="83"/>
    <n v="75"/>
  </r>
  <r>
    <x v="43"/>
    <n v="17"/>
    <n v="91"/>
    <n v="65"/>
    <n v="63"/>
  </r>
  <r>
    <x v="44"/>
    <n v="18"/>
    <n v="95"/>
    <n v="69"/>
    <n v="65"/>
  </r>
  <r>
    <x v="45"/>
    <n v="23"/>
    <n v="115"/>
    <n v="86"/>
    <n v="77"/>
  </r>
  <r>
    <x v="46"/>
    <n v="23"/>
    <n v="115"/>
    <n v="86"/>
    <n v="77"/>
  </r>
  <r>
    <x v="47"/>
    <n v="19"/>
    <n v="99"/>
    <n v="72"/>
    <n v="68"/>
  </r>
  <r>
    <x v="48"/>
    <n v="21"/>
    <n v="107"/>
    <n v="79"/>
    <n v="72"/>
  </r>
  <r>
    <x v="49"/>
    <n v="25"/>
    <n v="124"/>
    <n v="93"/>
    <n v="82"/>
  </r>
  <r>
    <x v="50"/>
    <n v="28"/>
    <n v="136"/>
    <n v="103"/>
    <n v="89"/>
  </r>
  <r>
    <x v="51"/>
    <n v="27"/>
    <n v="132"/>
    <n v="100"/>
    <n v="87"/>
  </r>
  <r>
    <x v="52"/>
    <n v="23"/>
    <n v="115"/>
    <n v="86"/>
    <n v="77"/>
  </r>
  <r>
    <x v="53"/>
    <n v="26"/>
    <n v="128"/>
    <n v="96"/>
    <n v="84"/>
  </r>
  <r>
    <x v="54"/>
    <n v="29"/>
    <n v="140"/>
    <n v="107"/>
    <n v="91"/>
  </r>
  <r>
    <x v="55"/>
    <n v="26"/>
    <n v="128"/>
    <n v="96"/>
    <n v="84"/>
  </r>
  <r>
    <x v="56"/>
    <n v="27"/>
    <n v="132"/>
    <n v="100"/>
    <n v="87"/>
  </r>
  <r>
    <x v="57"/>
    <n v="24"/>
    <n v="120"/>
    <n v="90"/>
    <n v="80"/>
  </r>
  <r>
    <x v="58"/>
    <n v="26"/>
    <n v="128"/>
    <n v="96"/>
    <n v="84"/>
  </r>
  <r>
    <x v="59"/>
    <n v="25"/>
    <n v="124"/>
    <n v="93"/>
    <n v="82"/>
  </r>
  <r>
    <x v="60"/>
    <n v="24"/>
    <n v="120"/>
    <n v="90"/>
    <n v="80"/>
  </r>
  <r>
    <x v="61"/>
    <n v="22"/>
    <n v="111"/>
    <n v="83"/>
    <n v="75"/>
  </r>
  <r>
    <x v="62"/>
    <n v="19"/>
    <n v="99"/>
    <n v="72"/>
    <n v="68"/>
  </r>
  <r>
    <x v="63"/>
    <n v="21"/>
    <n v="107"/>
    <n v="79"/>
    <n v="72"/>
  </r>
  <r>
    <x v="64"/>
    <n v="26"/>
    <n v="128"/>
    <n v="96"/>
    <n v="84"/>
  </r>
  <r>
    <x v="65"/>
    <n v="19"/>
    <n v="99"/>
    <n v="72"/>
    <n v="68"/>
  </r>
  <r>
    <x v="66"/>
    <n v="21"/>
    <n v="107"/>
    <n v="79"/>
    <n v="72"/>
  </r>
  <r>
    <x v="67"/>
    <n v="23"/>
    <n v="115"/>
    <n v="86"/>
    <n v="77"/>
  </r>
  <r>
    <x v="68"/>
    <n v="27"/>
    <n v="132"/>
    <n v="100"/>
    <n v="87"/>
  </r>
  <r>
    <x v="69"/>
    <n v="20"/>
    <n v="103"/>
    <n v="76"/>
    <n v="70"/>
  </r>
  <r>
    <x v="70"/>
    <n v="18"/>
    <n v="95"/>
    <n v="69"/>
    <n v="65"/>
  </r>
  <r>
    <x v="71"/>
    <n v="17"/>
    <n v="91"/>
    <n v="65"/>
    <n v="63"/>
  </r>
  <r>
    <x v="72"/>
    <n v="19"/>
    <n v="99"/>
    <n v="72"/>
    <n v="68"/>
  </r>
  <r>
    <x v="73"/>
    <n v="26"/>
    <n v="128"/>
    <n v="96"/>
    <n v="84"/>
  </r>
  <r>
    <x v="74"/>
    <n v="21"/>
    <n v="107"/>
    <n v="79"/>
    <n v="72"/>
  </r>
  <r>
    <x v="75"/>
    <n v="19"/>
    <n v="99"/>
    <n v="72"/>
    <n v="68"/>
  </r>
  <r>
    <x v="76"/>
    <n v="19"/>
    <n v="99"/>
    <n v="72"/>
    <n v="68"/>
  </r>
  <r>
    <x v="77"/>
    <n v="21"/>
    <n v="107"/>
    <n v="79"/>
    <n v="72"/>
  </r>
  <r>
    <x v="78"/>
    <n v="21"/>
    <n v="107"/>
    <n v="79"/>
    <n v="72"/>
  </r>
  <r>
    <x v="79"/>
    <n v="24"/>
    <n v="120"/>
    <n v="90"/>
    <n v="80"/>
  </r>
  <r>
    <x v="80"/>
    <n v="26"/>
    <n v="128"/>
    <n v="96"/>
    <n v="84"/>
  </r>
  <r>
    <x v="81"/>
    <n v="23"/>
    <n v="115"/>
    <n v="86"/>
    <n v="77"/>
  </r>
  <r>
    <x v="82"/>
    <n v="23"/>
    <n v="115"/>
    <n v="86"/>
    <n v="77"/>
  </r>
  <r>
    <x v="83"/>
    <n v="24"/>
    <n v="120"/>
    <n v="90"/>
    <n v="80"/>
  </r>
  <r>
    <x v="84"/>
    <n v="26"/>
    <n v="128"/>
    <n v="96"/>
    <n v="84"/>
  </r>
  <r>
    <x v="85"/>
    <n v="28"/>
    <n v="136"/>
    <n v="103"/>
    <n v="89"/>
  </r>
  <r>
    <x v="86"/>
    <n v="32"/>
    <n v="153"/>
    <n v="117"/>
    <n v="98"/>
  </r>
  <r>
    <x v="87"/>
    <n v="26"/>
    <n v="128"/>
    <n v="96"/>
    <n v="84"/>
  </r>
  <r>
    <x v="88"/>
    <n v="32"/>
    <n v="153"/>
    <n v="117"/>
    <n v="98"/>
  </r>
  <r>
    <x v="89"/>
    <n v="23"/>
    <n v="115"/>
    <n v="86"/>
    <n v="77"/>
  </r>
  <r>
    <x v="90"/>
    <n v="22"/>
    <n v="111"/>
    <n v="83"/>
    <n v="75"/>
  </r>
  <r>
    <x v="91"/>
    <n v="25"/>
    <n v="124"/>
    <n v="93"/>
    <n v="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BFD370-2669-4DA1-9BDF-720767B40747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">
  <location ref="G3:J7" firstHeaderRow="0" firstDataRow="1" firstDataCol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4"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Lody" fld="2" baseField="0" baseItem="6"/>
    <dataField name="Hot-dog" fld="3" baseField="0" baseItem="6"/>
    <dataField name="Kukurydza" fld="4" baseField="0" baseItem="6"/>
  </dataFields>
  <chartFormats count="3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CE04C4-08EC-4BBF-A4D9-057AC196587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BDB4B3-5193-45C6-A8B3-1BE64138FF1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CC606EA-BAF5-489A-898F-4D99C64548A8}" autoFormatId="16" applyNumberFormats="0" applyBorderFormats="0" applyFontFormats="0" applyPatternFormats="0" applyAlignmentFormats="0" applyWidthHeightFormats="0">
  <queryTableRefresh nextId="8" unboundColumnsRight="5">
    <queryTableFields count="7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5401B13-B892-4CC2-97AB-6F3BE90FD670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6CC0CBC-BF33-438A-89BC-2F0D97F3009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F4D36-B61D-48EC-8FF3-06DEC4CA9CF3}" name="temperatury" displayName="temperatury" ref="A1:B93" tableType="queryTable" totalsRowShown="0">
  <autoFilter ref="A1:B93" xr:uid="{2C1F4D36-B61D-48EC-8FF3-06DEC4CA9CF3}"/>
  <tableColumns count="2">
    <tableColumn id="1" xr3:uid="{3BF06204-8D4D-40D5-9ECB-E85BB62AC83A}" uniqueName="1" name="Data" queryTableFieldId="1" dataDxfId="14"/>
    <tableColumn id="2" xr3:uid="{311471B3-D6E1-4EAF-A64E-3D39CC0321D7}" uniqueName="2" name="Temperatura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4FD71B-A90B-4498-BB46-2F73EC17854F}" name="temperatury3" displayName="temperatury3" ref="A1:C93" tableType="queryTable" totalsRowShown="0">
  <autoFilter ref="A1:C93" xr:uid="{284FD71B-A90B-4498-BB46-2F73EC17854F}"/>
  <tableColumns count="3">
    <tableColumn id="1" xr3:uid="{0B66FBB8-D597-4DC8-848A-B0E5D2256AB1}" uniqueName="1" name="Data" queryTableFieldId="1" dataDxfId="13"/>
    <tableColumn id="2" xr3:uid="{7B9448DE-FFD7-415A-A3FD-867151FFF309}" uniqueName="2" name="Temperatura" queryTableFieldId="2"/>
    <tableColumn id="3" xr3:uid="{8208E28E-2093-4507-8C25-FFDC57A8A9EC}" uniqueName="3" name="Dlugosc ciagu cieplych dni" queryTableFieldId="3" dataDxfId="12">
      <calculatedColumnFormula>IF(temperatury3[[#This Row],[Temperatura]]&gt;20,C1+1,0)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30B01B-635A-4D31-8D9C-B23ED7839B71}" name="temperatury45" displayName="temperatury45" ref="A1:G93" tableType="queryTable" totalsRowShown="0">
  <autoFilter ref="A1:G93" xr:uid="{A030B01B-635A-4D31-8D9C-B23ED7839B71}"/>
  <tableColumns count="7">
    <tableColumn id="1" xr3:uid="{FFA85146-F472-4660-B68A-AD909BA51D48}" uniqueName="1" name="Data" queryTableFieldId="1" dataDxfId="8"/>
    <tableColumn id="2" xr3:uid="{8F519EE7-28B4-42E5-8E56-AC378BF1850A}" uniqueName="2" name="Temperatura" queryTableFieldId="2"/>
    <tableColumn id="3" xr3:uid="{C9E47CFB-2A76-400D-90B3-DD47B52A3C29}" uniqueName="3" name="Lodow" queryTableFieldId="3" dataDxfId="7">
      <calculatedColumnFormula>FLOOR($C$2*(1+(2/29)*(temperatury45[[#This Row],[Temperatura]]-24)/2), 1)</calculatedColumnFormula>
    </tableColumn>
    <tableColumn id="4" xr3:uid="{D88343F5-36C6-4242-B080-53F2EB4296DC}" uniqueName="4" name="Hot-dogow" queryTableFieldId="4"/>
    <tableColumn id="5" xr3:uid="{859C76AD-0FBE-4380-A70B-8BF71DB39336}" uniqueName="5" name="Kukurydzy" queryTableFieldId="5" dataDxfId="6">
      <calculatedColumnFormula>FLOOR($E$2*(1+(1/17)*(temperatury45[[#This Row],[Temperatura]]-24)/2), 1)</calculatedColumnFormula>
    </tableColumn>
    <tableColumn id="6" xr3:uid="{0C21F010-B2C0-4C9C-8E4C-8640F00006A1}" uniqueName="6" name="Utarg" queryTableFieldId="6" dataDxfId="5">
      <calculatedColumnFormula>temperatury45[[#This Row],[Lodow]]*5 + temperatury45[[#This Row],[Hot-dogow]]*7 + temperatury45[[#This Row],[Kukurydzy]]*6</calculatedColumnFormula>
    </tableColumn>
    <tableColumn id="7" xr3:uid="{B0A0A7F3-DDBD-4BC4-BDA4-661651EC53C3}" uniqueName="7" name="Suma utargu do danego dnia" queryTableFieldId="7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D0924A-4AD9-41D3-8D85-B3EA8BEA8BDA}" name="temperatury46" displayName="temperatury46" ref="A1:F131" tableType="queryTable" totalsRowShown="0">
  <autoFilter ref="A1:F131" xr:uid="{D2D0924A-4AD9-41D3-8D85-B3EA8BEA8BDA}"/>
  <tableColumns count="6">
    <tableColumn id="1" xr3:uid="{DF453C90-FC57-44A4-A915-B1664EA4027C}" uniqueName="1" name="Data" queryTableFieldId="1" dataDxfId="3"/>
    <tableColumn id="2" xr3:uid="{B72E07DE-C46D-49D1-93FA-A1042F5799EE}" uniqueName="2" name="Temperatura" queryTableFieldId="2"/>
    <tableColumn id="3" xr3:uid="{3DB1289C-37F9-4F5E-A5E7-BB8515505713}" uniqueName="3" name="Lodow" queryTableFieldId="3" dataDxfId="2">
      <calculatedColumnFormula>FLOOR($C$2*(1+(2/29)*(temperatury46[[#This Row],[Temperatura]]-24)/2), 1)</calculatedColumnFormula>
    </tableColumn>
    <tableColumn id="4" xr3:uid="{569E1A72-D25C-4549-BBA0-64E808151567}" uniqueName="4" name="Hot-dogow" queryTableFieldId="4"/>
    <tableColumn id="5" xr3:uid="{EA9EECCC-620F-4456-B0CB-D797364E1460}" uniqueName="5" name="Kukurydzy" queryTableFieldId="5" dataDxfId="1">
      <calculatedColumnFormula>FLOOR($E$2*(1+(1/17)*(temperatury46[[#This Row],[Temperatura]]-24)/2), 1)</calculatedColumnFormula>
    </tableColumn>
    <tableColumn id="6" xr3:uid="{2E985DC0-21B3-4E13-848F-BB8B4536CA1E}" uniqueName="6" name="Utarg" queryTableFieldId="6" dataDxfId="0">
      <calculatedColumnFormula>temperatury46[[#This Row],[Lodow]]*5 +temperatury46[[#This Row],[Hot-dogow]]*7 +temperatury46[[#This Row],[Kukurydzy]]*6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C0B1E0-A7B4-4435-9889-9D6DE9FAB44E}" name="temperatury4" displayName="temperatury4" ref="A1:E93" tableType="queryTable" totalsRowShown="0">
  <autoFilter ref="A1:E93" xr:uid="{8BC0B1E0-A7B4-4435-9889-9D6DE9FAB44E}"/>
  <tableColumns count="5">
    <tableColumn id="1" xr3:uid="{20A75FD2-5560-46DD-A902-06BE983A8295}" uniqueName="1" name="Data" queryTableFieldId="1" dataDxfId="11"/>
    <tableColumn id="2" xr3:uid="{51ABC493-A356-48C4-AC22-53FCB3C3C44B}" uniqueName="2" name="Temperatura" queryTableFieldId="2"/>
    <tableColumn id="3" xr3:uid="{B857A488-AA9B-4806-AA8E-089A446C221F}" uniqueName="3" name="Lodow" queryTableFieldId="3" dataDxfId="10">
      <calculatedColumnFormula>FLOOR($C$2*(1+(2/29)*(temperatury4[[#This Row],[Temperatura]]-24)/2), 1)</calculatedColumnFormula>
    </tableColumn>
    <tableColumn id="4" xr3:uid="{62EA9CD9-28C3-4901-B3B7-B62FB2559DAD}" uniqueName="4" name="Hot-dogow" queryTableFieldId="4"/>
    <tableColumn id="5" xr3:uid="{4EF27BBF-B87E-4EE1-B76B-0B8CD79991E0}" uniqueName="5" name="Kukurydzy" queryTableFieldId="5" dataDxfId="9">
      <calculatedColumnFormula>FLOOR($E$2*(1+(1/17)*(temperatury4[[#This Row],[Temperatura]]-24)/2), 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B3B4-3C81-4227-9FC2-99DB9F856C24}">
  <dimension ref="A1:B93"/>
  <sheetViews>
    <sheetView workbookViewId="0">
      <selection sqref="A1:B1048576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44713</v>
      </c>
      <c r="B2">
        <v>24</v>
      </c>
    </row>
    <row r="3" spans="1:2" x14ac:dyDescent="0.3">
      <c r="A3" s="1">
        <v>44714</v>
      </c>
      <c r="B3">
        <v>25</v>
      </c>
    </row>
    <row r="4" spans="1:2" x14ac:dyDescent="0.3">
      <c r="A4" s="1">
        <v>44715</v>
      </c>
      <c r="B4">
        <v>27</v>
      </c>
    </row>
    <row r="5" spans="1:2" x14ac:dyDescent="0.3">
      <c r="A5" s="1">
        <v>44716</v>
      </c>
      <c r="B5">
        <v>27</v>
      </c>
    </row>
    <row r="6" spans="1:2" x14ac:dyDescent="0.3">
      <c r="A6" s="1">
        <v>44717</v>
      </c>
      <c r="B6">
        <v>27</v>
      </c>
    </row>
    <row r="7" spans="1:2" x14ac:dyDescent="0.3">
      <c r="A7" s="1">
        <v>44718</v>
      </c>
      <c r="B7">
        <v>22</v>
      </c>
    </row>
    <row r="8" spans="1:2" x14ac:dyDescent="0.3">
      <c r="A8" s="1">
        <v>44719</v>
      </c>
      <c r="B8">
        <v>25</v>
      </c>
    </row>
    <row r="9" spans="1:2" x14ac:dyDescent="0.3">
      <c r="A9" s="1">
        <v>44720</v>
      </c>
      <c r="B9">
        <v>25</v>
      </c>
    </row>
    <row r="10" spans="1:2" x14ac:dyDescent="0.3">
      <c r="A10" s="1">
        <v>44721</v>
      </c>
      <c r="B10">
        <v>21</v>
      </c>
    </row>
    <row r="11" spans="1:2" x14ac:dyDescent="0.3">
      <c r="A11" s="1">
        <v>44722</v>
      </c>
      <c r="B11">
        <v>21</v>
      </c>
    </row>
    <row r="12" spans="1:2" x14ac:dyDescent="0.3">
      <c r="A12" s="1">
        <v>44723</v>
      </c>
      <c r="B12">
        <v>19</v>
      </c>
    </row>
    <row r="13" spans="1:2" x14ac:dyDescent="0.3">
      <c r="A13" s="1">
        <v>44724</v>
      </c>
      <c r="B13">
        <v>19</v>
      </c>
    </row>
    <row r="14" spans="1:2" x14ac:dyDescent="0.3">
      <c r="A14" s="1">
        <v>44725</v>
      </c>
      <c r="B14">
        <v>15</v>
      </c>
    </row>
    <row r="15" spans="1:2" x14ac:dyDescent="0.3">
      <c r="A15" s="1">
        <v>44726</v>
      </c>
      <c r="B15">
        <v>21</v>
      </c>
    </row>
    <row r="16" spans="1:2" x14ac:dyDescent="0.3">
      <c r="A16" s="1">
        <v>44727</v>
      </c>
      <c r="B16">
        <v>23</v>
      </c>
    </row>
    <row r="17" spans="1:2" x14ac:dyDescent="0.3">
      <c r="A17" s="1">
        <v>44728</v>
      </c>
      <c r="B17">
        <v>23</v>
      </c>
    </row>
    <row r="18" spans="1:2" x14ac:dyDescent="0.3">
      <c r="A18" s="1">
        <v>44729</v>
      </c>
      <c r="B18">
        <v>16</v>
      </c>
    </row>
    <row r="19" spans="1:2" x14ac:dyDescent="0.3">
      <c r="A19" s="1">
        <v>44730</v>
      </c>
      <c r="B19">
        <v>21</v>
      </c>
    </row>
    <row r="20" spans="1:2" x14ac:dyDescent="0.3">
      <c r="A20" s="1">
        <v>44731</v>
      </c>
      <c r="B20">
        <v>22</v>
      </c>
    </row>
    <row r="21" spans="1:2" x14ac:dyDescent="0.3">
      <c r="A21" s="1">
        <v>44732</v>
      </c>
      <c r="B21">
        <v>22</v>
      </c>
    </row>
    <row r="22" spans="1:2" x14ac:dyDescent="0.3">
      <c r="A22" s="1">
        <v>44733</v>
      </c>
      <c r="B22">
        <v>22</v>
      </c>
    </row>
    <row r="23" spans="1:2" x14ac:dyDescent="0.3">
      <c r="A23" s="1">
        <v>44734</v>
      </c>
      <c r="B23">
        <v>28</v>
      </c>
    </row>
    <row r="24" spans="1:2" x14ac:dyDescent="0.3">
      <c r="A24" s="1">
        <v>44735</v>
      </c>
      <c r="B24">
        <v>31</v>
      </c>
    </row>
    <row r="25" spans="1:2" x14ac:dyDescent="0.3">
      <c r="A25" s="1">
        <v>44736</v>
      </c>
      <c r="B25">
        <v>33</v>
      </c>
    </row>
    <row r="26" spans="1:2" x14ac:dyDescent="0.3">
      <c r="A26" s="1">
        <v>44737</v>
      </c>
      <c r="B26">
        <v>33</v>
      </c>
    </row>
    <row r="27" spans="1:2" x14ac:dyDescent="0.3">
      <c r="A27" s="1">
        <v>44738</v>
      </c>
      <c r="B27">
        <v>23</v>
      </c>
    </row>
    <row r="28" spans="1:2" x14ac:dyDescent="0.3">
      <c r="A28" s="1">
        <v>44739</v>
      </c>
      <c r="B28">
        <v>23</v>
      </c>
    </row>
    <row r="29" spans="1:2" x14ac:dyDescent="0.3">
      <c r="A29" s="1">
        <v>44740</v>
      </c>
      <c r="B29">
        <v>19</v>
      </c>
    </row>
    <row r="30" spans="1:2" x14ac:dyDescent="0.3">
      <c r="A30" s="1">
        <v>44741</v>
      </c>
      <c r="B30">
        <v>24</v>
      </c>
    </row>
    <row r="31" spans="1:2" x14ac:dyDescent="0.3">
      <c r="A31" s="1">
        <v>44742</v>
      </c>
      <c r="B31">
        <v>25</v>
      </c>
    </row>
    <row r="32" spans="1:2" x14ac:dyDescent="0.3">
      <c r="A32" s="1">
        <v>44743</v>
      </c>
      <c r="B32">
        <v>27</v>
      </c>
    </row>
    <row r="33" spans="1:2" x14ac:dyDescent="0.3">
      <c r="A33" s="1">
        <v>44744</v>
      </c>
      <c r="B33">
        <v>27</v>
      </c>
    </row>
    <row r="34" spans="1:2" x14ac:dyDescent="0.3">
      <c r="A34" s="1">
        <v>44745</v>
      </c>
      <c r="B34">
        <v>21</v>
      </c>
    </row>
    <row r="35" spans="1:2" x14ac:dyDescent="0.3">
      <c r="A35" s="1">
        <v>44746</v>
      </c>
      <c r="B35">
        <v>21</v>
      </c>
    </row>
    <row r="36" spans="1:2" x14ac:dyDescent="0.3">
      <c r="A36" s="1">
        <v>44747</v>
      </c>
      <c r="B36">
        <v>25</v>
      </c>
    </row>
    <row r="37" spans="1:2" x14ac:dyDescent="0.3">
      <c r="A37" s="1">
        <v>44748</v>
      </c>
      <c r="B37">
        <v>19</v>
      </c>
    </row>
    <row r="38" spans="1:2" x14ac:dyDescent="0.3">
      <c r="A38" s="1">
        <v>44749</v>
      </c>
      <c r="B38">
        <v>21</v>
      </c>
    </row>
    <row r="39" spans="1:2" x14ac:dyDescent="0.3">
      <c r="A39" s="1">
        <v>44750</v>
      </c>
      <c r="B39">
        <v>24</v>
      </c>
    </row>
    <row r="40" spans="1:2" x14ac:dyDescent="0.3">
      <c r="A40" s="1">
        <v>44751</v>
      </c>
      <c r="B40">
        <v>19</v>
      </c>
    </row>
    <row r="41" spans="1:2" x14ac:dyDescent="0.3">
      <c r="A41" s="1">
        <v>44752</v>
      </c>
      <c r="B41">
        <v>28</v>
      </c>
    </row>
    <row r="42" spans="1:2" x14ac:dyDescent="0.3">
      <c r="A42" s="1">
        <v>44753</v>
      </c>
      <c r="B42">
        <v>27</v>
      </c>
    </row>
    <row r="43" spans="1:2" x14ac:dyDescent="0.3">
      <c r="A43" s="1">
        <v>44754</v>
      </c>
      <c r="B43">
        <v>24</v>
      </c>
    </row>
    <row r="44" spans="1:2" x14ac:dyDescent="0.3">
      <c r="A44" s="1">
        <v>44755</v>
      </c>
      <c r="B44">
        <v>22</v>
      </c>
    </row>
    <row r="45" spans="1:2" x14ac:dyDescent="0.3">
      <c r="A45" s="1">
        <v>44756</v>
      </c>
      <c r="B45">
        <v>17</v>
      </c>
    </row>
    <row r="46" spans="1:2" x14ac:dyDescent="0.3">
      <c r="A46" s="1">
        <v>44757</v>
      </c>
      <c r="B46">
        <v>18</v>
      </c>
    </row>
    <row r="47" spans="1:2" x14ac:dyDescent="0.3">
      <c r="A47" s="1">
        <v>44758</v>
      </c>
      <c r="B47">
        <v>23</v>
      </c>
    </row>
    <row r="48" spans="1:2" x14ac:dyDescent="0.3">
      <c r="A48" s="1">
        <v>44759</v>
      </c>
      <c r="B48">
        <v>23</v>
      </c>
    </row>
    <row r="49" spans="1:2" x14ac:dyDescent="0.3">
      <c r="A49" s="1">
        <v>44760</v>
      </c>
      <c r="B49">
        <v>19</v>
      </c>
    </row>
    <row r="50" spans="1:2" x14ac:dyDescent="0.3">
      <c r="A50" s="1">
        <v>44761</v>
      </c>
      <c r="B50">
        <v>21</v>
      </c>
    </row>
    <row r="51" spans="1:2" x14ac:dyDescent="0.3">
      <c r="A51" s="1">
        <v>44762</v>
      </c>
      <c r="B51">
        <v>25</v>
      </c>
    </row>
    <row r="52" spans="1:2" x14ac:dyDescent="0.3">
      <c r="A52" s="1">
        <v>44763</v>
      </c>
      <c r="B52">
        <v>28</v>
      </c>
    </row>
    <row r="53" spans="1:2" x14ac:dyDescent="0.3">
      <c r="A53" s="1">
        <v>44764</v>
      </c>
      <c r="B53">
        <v>27</v>
      </c>
    </row>
    <row r="54" spans="1:2" x14ac:dyDescent="0.3">
      <c r="A54" s="1">
        <v>44765</v>
      </c>
      <c r="B54">
        <v>23</v>
      </c>
    </row>
    <row r="55" spans="1:2" x14ac:dyDescent="0.3">
      <c r="A55" s="1">
        <v>44766</v>
      </c>
      <c r="B55">
        <v>26</v>
      </c>
    </row>
    <row r="56" spans="1:2" x14ac:dyDescent="0.3">
      <c r="A56" s="1">
        <v>44767</v>
      </c>
      <c r="B56">
        <v>29</v>
      </c>
    </row>
    <row r="57" spans="1:2" x14ac:dyDescent="0.3">
      <c r="A57" s="1">
        <v>44768</v>
      </c>
      <c r="B57">
        <v>26</v>
      </c>
    </row>
    <row r="58" spans="1:2" x14ac:dyDescent="0.3">
      <c r="A58" s="1">
        <v>44769</v>
      </c>
      <c r="B58">
        <v>27</v>
      </c>
    </row>
    <row r="59" spans="1:2" x14ac:dyDescent="0.3">
      <c r="A59" s="1">
        <v>44770</v>
      </c>
      <c r="B59">
        <v>24</v>
      </c>
    </row>
    <row r="60" spans="1:2" x14ac:dyDescent="0.3">
      <c r="A60" s="1">
        <v>44771</v>
      </c>
      <c r="B60">
        <v>26</v>
      </c>
    </row>
    <row r="61" spans="1:2" x14ac:dyDescent="0.3">
      <c r="A61" s="1">
        <v>44772</v>
      </c>
      <c r="B61">
        <v>25</v>
      </c>
    </row>
    <row r="62" spans="1:2" x14ac:dyDescent="0.3">
      <c r="A62" s="1">
        <v>44773</v>
      </c>
      <c r="B62">
        <v>24</v>
      </c>
    </row>
    <row r="63" spans="1:2" x14ac:dyDescent="0.3">
      <c r="A63" s="1">
        <v>44774</v>
      </c>
      <c r="B63">
        <v>22</v>
      </c>
    </row>
    <row r="64" spans="1:2" x14ac:dyDescent="0.3">
      <c r="A64" s="1">
        <v>44775</v>
      </c>
      <c r="B64">
        <v>19</v>
      </c>
    </row>
    <row r="65" spans="1:2" x14ac:dyDescent="0.3">
      <c r="A65" s="1">
        <v>44776</v>
      </c>
      <c r="B65">
        <v>21</v>
      </c>
    </row>
    <row r="66" spans="1:2" x14ac:dyDescent="0.3">
      <c r="A66" s="1">
        <v>44777</v>
      </c>
      <c r="B66">
        <v>26</v>
      </c>
    </row>
    <row r="67" spans="1:2" x14ac:dyDescent="0.3">
      <c r="A67" s="1">
        <v>44778</v>
      </c>
      <c r="B67">
        <v>19</v>
      </c>
    </row>
    <row r="68" spans="1:2" x14ac:dyDescent="0.3">
      <c r="A68" s="1">
        <v>44779</v>
      </c>
      <c r="B68">
        <v>21</v>
      </c>
    </row>
    <row r="69" spans="1:2" x14ac:dyDescent="0.3">
      <c r="A69" s="1">
        <v>44780</v>
      </c>
      <c r="B69">
        <v>23</v>
      </c>
    </row>
    <row r="70" spans="1:2" x14ac:dyDescent="0.3">
      <c r="A70" s="1">
        <v>44781</v>
      </c>
      <c r="B70">
        <v>27</v>
      </c>
    </row>
    <row r="71" spans="1:2" x14ac:dyDescent="0.3">
      <c r="A71" s="1">
        <v>44782</v>
      </c>
      <c r="B71">
        <v>20</v>
      </c>
    </row>
    <row r="72" spans="1:2" x14ac:dyDescent="0.3">
      <c r="A72" s="1">
        <v>44783</v>
      </c>
      <c r="B72">
        <v>18</v>
      </c>
    </row>
    <row r="73" spans="1:2" x14ac:dyDescent="0.3">
      <c r="A73" s="1">
        <v>44784</v>
      </c>
      <c r="B73">
        <v>17</v>
      </c>
    </row>
    <row r="74" spans="1:2" x14ac:dyDescent="0.3">
      <c r="A74" s="1">
        <v>44785</v>
      </c>
      <c r="B74">
        <v>19</v>
      </c>
    </row>
    <row r="75" spans="1:2" x14ac:dyDescent="0.3">
      <c r="A75" s="1">
        <v>44786</v>
      </c>
      <c r="B75">
        <v>26</v>
      </c>
    </row>
    <row r="76" spans="1:2" x14ac:dyDescent="0.3">
      <c r="A76" s="1">
        <v>44787</v>
      </c>
      <c r="B76">
        <v>21</v>
      </c>
    </row>
    <row r="77" spans="1:2" x14ac:dyDescent="0.3">
      <c r="A77" s="1">
        <v>44788</v>
      </c>
      <c r="B77">
        <v>19</v>
      </c>
    </row>
    <row r="78" spans="1:2" x14ac:dyDescent="0.3">
      <c r="A78" s="1">
        <v>44789</v>
      </c>
      <c r="B78">
        <v>19</v>
      </c>
    </row>
    <row r="79" spans="1:2" x14ac:dyDescent="0.3">
      <c r="A79" s="1">
        <v>44790</v>
      </c>
      <c r="B79">
        <v>21</v>
      </c>
    </row>
    <row r="80" spans="1:2" x14ac:dyDescent="0.3">
      <c r="A80" s="1">
        <v>44791</v>
      </c>
      <c r="B80">
        <v>21</v>
      </c>
    </row>
    <row r="81" spans="1:2" x14ac:dyDescent="0.3">
      <c r="A81" s="1">
        <v>44792</v>
      </c>
      <c r="B81">
        <v>24</v>
      </c>
    </row>
    <row r="82" spans="1:2" x14ac:dyDescent="0.3">
      <c r="A82" s="1">
        <v>44793</v>
      </c>
      <c r="B82">
        <v>26</v>
      </c>
    </row>
    <row r="83" spans="1:2" x14ac:dyDescent="0.3">
      <c r="A83" s="1">
        <v>44794</v>
      </c>
      <c r="B83">
        <v>23</v>
      </c>
    </row>
    <row r="84" spans="1:2" x14ac:dyDescent="0.3">
      <c r="A84" s="1">
        <v>44795</v>
      </c>
      <c r="B84">
        <v>23</v>
      </c>
    </row>
    <row r="85" spans="1:2" x14ac:dyDescent="0.3">
      <c r="A85" s="1">
        <v>44796</v>
      </c>
      <c r="B85">
        <v>24</v>
      </c>
    </row>
    <row r="86" spans="1:2" x14ac:dyDescent="0.3">
      <c r="A86" s="1">
        <v>44797</v>
      </c>
      <c r="B86">
        <v>26</v>
      </c>
    </row>
    <row r="87" spans="1:2" x14ac:dyDescent="0.3">
      <c r="A87" s="1">
        <v>44798</v>
      </c>
      <c r="B87">
        <v>28</v>
      </c>
    </row>
    <row r="88" spans="1:2" x14ac:dyDescent="0.3">
      <c r="A88" s="1">
        <v>44799</v>
      </c>
      <c r="B88">
        <v>32</v>
      </c>
    </row>
    <row r="89" spans="1:2" x14ac:dyDescent="0.3">
      <c r="A89" s="1">
        <v>44800</v>
      </c>
      <c r="B89">
        <v>26</v>
      </c>
    </row>
    <row r="90" spans="1:2" x14ac:dyDescent="0.3">
      <c r="A90" s="1">
        <v>44801</v>
      </c>
      <c r="B90">
        <v>32</v>
      </c>
    </row>
    <row r="91" spans="1:2" x14ac:dyDescent="0.3">
      <c r="A91" s="1">
        <v>44802</v>
      </c>
      <c r="B91">
        <v>23</v>
      </c>
    </row>
    <row r="92" spans="1:2" x14ac:dyDescent="0.3">
      <c r="A92" s="1">
        <v>44803</v>
      </c>
      <c r="B92">
        <v>22</v>
      </c>
    </row>
    <row r="93" spans="1:2" x14ac:dyDescent="0.3">
      <c r="A93" s="1">
        <v>44804</v>
      </c>
      <c r="B93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activeCell="F6" sqref="F6"/>
    </sheetView>
  </sheetViews>
  <sheetFormatPr defaultRowHeight="14.4" x14ac:dyDescent="0.3"/>
  <cols>
    <col min="1" max="1" width="10.109375" bestFit="1" customWidth="1"/>
    <col min="2" max="2" width="12.5546875" customWidth="1"/>
    <col min="3" max="3" width="25.4414062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1">
        <v>44713</v>
      </c>
      <c r="B2">
        <v>24</v>
      </c>
      <c r="C2">
        <v>1</v>
      </c>
    </row>
    <row r="3" spans="1:6" x14ac:dyDescent="0.3">
      <c r="A3" s="1">
        <v>44714</v>
      </c>
      <c r="B3">
        <v>25</v>
      </c>
      <c r="C3">
        <f>IF(temperatury3[[#This Row],[Temperatura]]&gt;20,C2+1,0)</f>
        <v>2</v>
      </c>
      <c r="E3">
        <f>MAX(C:C)</f>
        <v>15</v>
      </c>
      <c r="F3" s="3">
        <v>44790</v>
      </c>
    </row>
    <row r="4" spans="1:6" x14ac:dyDescent="0.3">
      <c r="A4" s="1">
        <v>44715</v>
      </c>
      <c r="B4">
        <v>27</v>
      </c>
      <c r="C4">
        <f>IF(temperatury3[[#This Row],[Temperatura]]&gt;20,C3+1,0)</f>
        <v>3</v>
      </c>
      <c r="F4" s="3">
        <v>44804</v>
      </c>
    </row>
    <row r="5" spans="1:6" x14ac:dyDescent="0.3">
      <c r="A5" s="1">
        <v>44716</v>
      </c>
      <c r="B5">
        <v>27</v>
      </c>
      <c r="C5">
        <f>IF(temperatury3[[#This Row],[Temperatura]]&gt;20,C4+1,0)</f>
        <v>4</v>
      </c>
    </row>
    <row r="6" spans="1:6" x14ac:dyDescent="0.3">
      <c r="A6" s="1">
        <v>44717</v>
      </c>
      <c r="B6">
        <v>27</v>
      </c>
      <c r="C6">
        <f>IF(temperatury3[[#This Row],[Temperatura]]&gt;20,C5+1,0)</f>
        <v>5</v>
      </c>
    </row>
    <row r="7" spans="1:6" x14ac:dyDescent="0.3">
      <c r="A7" s="1">
        <v>44718</v>
      </c>
      <c r="B7">
        <v>22</v>
      </c>
      <c r="C7">
        <f>IF(temperatury3[[#This Row],[Temperatura]]&gt;20,C6+1,0)</f>
        <v>6</v>
      </c>
    </row>
    <row r="8" spans="1:6" x14ac:dyDescent="0.3">
      <c r="A8" s="1">
        <v>44719</v>
      </c>
      <c r="B8">
        <v>25</v>
      </c>
      <c r="C8">
        <f>IF(temperatury3[[#This Row],[Temperatura]]&gt;20,C7+1,0)</f>
        <v>7</v>
      </c>
    </row>
    <row r="9" spans="1:6" x14ac:dyDescent="0.3">
      <c r="A9" s="1">
        <v>44720</v>
      </c>
      <c r="B9">
        <v>25</v>
      </c>
      <c r="C9">
        <f>IF(temperatury3[[#This Row],[Temperatura]]&gt;20,C8+1,0)</f>
        <v>8</v>
      </c>
    </row>
    <row r="10" spans="1:6" x14ac:dyDescent="0.3">
      <c r="A10" s="1">
        <v>44721</v>
      </c>
      <c r="B10">
        <v>21</v>
      </c>
      <c r="C10">
        <f>IF(temperatury3[[#This Row],[Temperatura]]&gt;20,C9+1,0)</f>
        <v>9</v>
      </c>
    </row>
    <row r="11" spans="1:6" x14ac:dyDescent="0.3">
      <c r="A11" s="1">
        <v>44722</v>
      </c>
      <c r="B11">
        <v>21</v>
      </c>
      <c r="C11">
        <f>IF(temperatury3[[#This Row],[Temperatura]]&gt;20,C10+1,0)</f>
        <v>10</v>
      </c>
    </row>
    <row r="12" spans="1:6" x14ac:dyDescent="0.3">
      <c r="A12" s="1">
        <v>44723</v>
      </c>
      <c r="B12">
        <v>19</v>
      </c>
      <c r="C12">
        <f>IF(temperatury3[[#This Row],[Temperatura]]&gt;20,C11+1,0)</f>
        <v>0</v>
      </c>
    </row>
    <row r="13" spans="1:6" x14ac:dyDescent="0.3">
      <c r="A13" s="1">
        <v>44724</v>
      </c>
      <c r="B13">
        <v>19</v>
      </c>
      <c r="C13">
        <f>IF(temperatury3[[#This Row],[Temperatura]]&gt;20,C12+1,0)</f>
        <v>0</v>
      </c>
    </row>
    <row r="14" spans="1:6" x14ac:dyDescent="0.3">
      <c r="A14" s="1">
        <v>44725</v>
      </c>
      <c r="B14">
        <v>15</v>
      </c>
      <c r="C14">
        <f>IF(temperatury3[[#This Row],[Temperatura]]&gt;20,C13+1,0)</f>
        <v>0</v>
      </c>
    </row>
    <row r="15" spans="1:6" x14ac:dyDescent="0.3">
      <c r="A15" s="1">
        <v>44726</v>
      </c>
      <c r="B15">
        <v>21</v>
      </c>
      <c r="C15">
        <f>IF(temperatury3[[#This Row],[Temperatura]]&gt;20,C14+1,0)</f>
        <v>1</v>
      </c>
    </row>
    <row r="16" spans="1:6" x14ac:dyDescent="0.3">
      <c r="A16" s="1">
        <v>44727</v>
      </c>
      <c r="B16">
        <v>23</v>
      </c>
      <c r="C16">
        <f>IF(temperatury3[[#This Row],[Temperatura]]&gt;20,C15+1,0)</f>
        <v>2</v>
      </c>
    </row>
    <row r="17" spans="1:3" x14ac:dyDescent="0.3">
      <c r="A17" s="1">
        <v>44728</v>
      </c>
      <c r="B17">
        <v>23</v>
      </c>
      <c r="C17">
        <f>IF(temperatury3[[#This Row],[Temperatura]]&gt;20,C16+1,0)</f>
        <v>3</v>
      </c>
    </row>
    <row r="18" spans="1:3" x14ac:dyDescent="0.3">
      <c r="A18" s="1">
        <v>44729</v>
      </c>
      <c r="B18">
        <v>16</v>
      </c>
      <c r="C18">
        <f>IF(temperatury3[[#This Row],[Temperatura]]&gt;20,C17+1,0)</f>
        <v>0</v>
      </c>
    </row>
    <row r="19" spans="1:3" x14ac:dyDescent="0.3">
      <c r="A19" s="1">
        <v>44730</v>
      </c>
      <c r="B19">
        <v>21</v>
      </c>
      <c r="C19">
        <f>IF(temperatury3[[#This Row],[Temperatura]]&gt;20,C18+1,0)</f>
        <v>1</v>
      </c>
    </row>
    <row r="20" spans="1:3" x14ac:dyDescent="0.3">
      <c r="A20" s="1">
        <v>44731</v>
      </c>
      <c r="B20">
        <v>22</v>
      </c>
      <c r="C20">
        <f>IF(temperatury3[[#This Row],[Temperatura]]&gt;20,C19+1,0)</f>
        <v>2</v>
      </c>
    </row>
    <row r="21" spans="1:3" x14ac:dyDescent="0.3">
      <c r="A21" s="1">
        <v>44732</v>
      </c>
      <c r="B21">
        <v>22</v>
      </c>
      <c r="C21">
        <f>IF(temperatury3[[#This Row],[Temperatura]]&gt;20,C20+1,0)</f>
        <v>3</v>
      </c>
    </row>
    <row r="22" spans="1:3" x14ac:dyDescent="0.3">
      <c r="A22" s="1">
        <v>44733</v>
      </c>
      <c r="B22">
        <v>22</v>
      </c>
      <c r="C22">
        <f>IF(temperatury3[[#This Row],[Temperatura]]&gt;20,C21+1,0)</f>
        <v>4</v>
      </c>
    </row>
    <row r="23" spans="1:3" x14ac:dyDescent="0.3">
      <c r="A23" s="1">
        <v>44734</v>
      </c>
      <c r="B23">
        <v>28</v>
      </c>
      <c r="C23">
        <f>IF(temperatury3[[#This Row],[Temperatura]]&gt;20,C22+1,0)</f>
        <v>5</v>
      </c>
    </row>
    <row r="24" spans="1:3" x14ac:dyDescent="0.3">
      <c r="A24" s="1">
        <v>44735</v>
      </c>
      <c r="B24">
        <v>31</v>
      </c>
      <c r="C24">
        <f>IF(temperatury3[[#This Row],[Temperatura]]&gt;20,C23+1,0)</f>
        <v>6</v>
      </c>
    </row>
    <row r="25" spans="1:3" x14ac:dyDescent="0.3">
      <c r="A25" s="1">
        <v>44736</v>
      </c>
      <c r="B25">
        <v>33</v>
      </c>
      <c r="C25">
        <f>IF(temperatury3[[#This Row],[Temperatura]]&gt;20,C24+1,0)</f>
        <v>7</v>
      </c>
    </row>
    <row r="26" spans="1:3" x14ac:dyDescent="0.3">
      <c r="A26" s="1">
        <v>44737</v>
      </c>
      <c r="B26">
        <v>33</v>
      </c>
      <c r="C26">
        <f>IF(temperatury3[[#This Row],[Temperatura]]&gt;20,C25+1,0)</f>
        <v>8</v>
      </c>
    </row>
    <row r="27" spans="1:3" x14ac:dyDescent="0.3">
      <c r="A27" s="1">
        <v>44738</v>
      </c>
      <c r="B27">
        <v>23</v>
      </c>
      <c r="C27">
        <f>IF(temperatury3[[#This Row],[Temperatura]]&gt;20,C26+1,0)</f>
        <v>9</v>
      </c>
    </row>
    <row r="28" spans="1:3" x14ac:dyDescent="0.3">
      <c r="A28" s="1">
        <v>44739</v>
      </c>
      <c r="B28">
        <v>23</v>
      </c>
      <c r="C28">
        <f>IF(temperatury3[[#This Row],[Temperatura]]&gt;20,C27+1,0)</f>
        <v>10</v>
      </c>
    </row>
    <row r="29" spans="1:3" x14ac:dyDescent="0.3">
      <c r="A29" s="1">
        <v>44740</v>
      </c>
      <c r="B29">
        <v>19</v>
      </c>
      <c r="C29">
        <f>IF(temperatury3[[#This Row],[Temperatura]]&gt;20,C28+1,0)</f>
        <v>0</v>
      </c>
    </row>
    <row r="30" spans="1:3" x14ac:dyDescent="0.3">
      <c r="A30" s="1">
        <v>44741</v>
      </c>
      <c r="B30">
        <v>24</v>
      </c>
      <c r="C30">
        <f>IF(temperatury3[[#This Row],[Temperatura]]&gt;20,C29+1,0)</f>
        <v>1</v>
      </c>
    </row>
    <row r="31" spans="1:3" x14ac:dyDescent="0.3">
      <c r="A31" s="1">
        <v>44742</v>
      </c>
      <c r="B31">
        <v>25</v>
      </c>
      <c r="C31">
        <f>IF(temperatury3[[#This Row],[Temperatura]]&gt;20,C30+1,0)</f>
        <v>2</v>
      </c>
    </row>
    <row r="32" spans="1:3" x14ac:dyDescent="0.3">
      <c r="A32" s="1">
        <v>44743</v>
      </c>
      <c r="B32">
        <v>27</v>
      </c>
      <c r="C32">
        <f>IF(temperatury3[[#This Row],[Temperatura]]&gt;20,C31+1,0)</f>
        <v>3</v>
      </c>
    </row>
    <row r="33" spans="1:3" x14ac:dyDescent="0.3">
      <c r="A33" s="1">
        <v>44744</v>
      </c>
      <c r="B33">
        <v>27</v>
      </c>
      <c r="C33">
        <f>IF(temperatury3[[#This Row],[Temperatura]]&gt;20,C32+1,0)</f>
        <v>4</v>
      </c>
    </row>
    <row r="34" spans="1:3" x14ac:dyDescent="0.3">
      <c r="A34" s="1">
        <v>44745</v>
      </c>
      <c r="B34">
        <v>21</v>
      </c>
      <c r="C34">
        <f>IF(temperatury3[[#This Row],[Temperatura]]&gt;20,C33+1,0)</f>
        <v>5</v>
      </c>
    </row>
    <row r="35" spans="1:3" x14ac:dyDescent="0.3">
      <c r="A35" s="1">
        <v>44746</v>
      </c>
      <c r="B35">
        <v>21</v>
      </c>
      <c r="C35">
        <f>IF(temperatury3[[#This Row],[Temperatura]]&gt;20,C34+1,0)</f>
        <v>6</v>
      </c>
    </row>
    <row r="36" spans="1:3" x14ac:dyDescent="0.3">
      <c r="A36" s="1">
        <v>44747</v>
      </c>
      <c r="B36">
        <v>25</v>
      </c>
      <c r="C36">
        <f>IF(temperatury3[[#This Row],[Temperatura]]&gt;20,C35+1,0)</f>
        <v>7</v>
      </c>
    </row>
    <row r="37" spans="1:3" x14ac:dyDescent="0.3">
      <c r="A37" s="1">
        <v>44748</v>
      </c>
      <c r="B37">
        <v>19</v>
      </c>
      <c r="C37">
        <f>IF(temperatury3[[#This Row],[Temperatura]]&gt;20,C36+1,0)</f>
        <v>0</v>
      </c>
    </row>
    <row r="38" spans="1:3" x14ac:dyDescent="0.3">
      <c r="A38" s="1">
        <v>44749</v>
      </c>
      <c r="B38">
        <v>21</v>
      </c>
      <c r="C38">
        <f>IF(temperatury3[[#This Row],[Temperatura]]&gt;20,C37+1,0)</f>
        <v>1</v>
      </c>
    </row>
    <row r="39" spans="1:3" x14ac:dyDescent="0.3">
      <c r="A39" s="1">
        <v>44750</v>
      </c>
      <c r="B39">
        <v>24</v>
      </c>
      <c r="C39">
        <f>IF(temperatury3[[#This Row],[Temperatura]]&gt;20,C38+1,0)</f>
        <v>2</v>
      </c>
    </row>
    <row r="40" spans="1:3" x14ac:dyDescent="0.3">
      <c r="A40" s="1">
        <v>44751</v>
      </c>
      <c r="B40">
        <v>19</v>
      </c>
      <c r="C40">
        <f>IF(temperatury3[[#This Row],[Temperatura]]&gt;20,C39+1,0)</f>
        <v>0</v>
      </c>
    </row>
    <row r="41" spans="1:3" x14ac:dyDescent="0.3">
      <c r="A41" s="1">
        <v>44752</v>
      </c>
      <c r="B41">
        <v>28</v>
      </c>
      <c r="C41">
        <f>IF(temperatury3[[#This Row],[Temperatura]]&gt;20,C40+1,0)</f>
        <v>1</v>
      </c>
    </row>
    <row r="42" spans="1:3" x14ac:dyDescent="0.3">
      <c r="A42" s="1">
        <v>44753</v>
      </c>
      <c r="B42">
        <v>27</v>
      </c>
      <c r="C42">
        <f>IF(temperatury3[[#This Row],[Temperatura]]&gt;20,C41+1,0)</f>
        <v>2</v>
      </c>
    </row>
    <row r="43" spans="1:3" x14ac:dyDescent="0.3">
      <c r="A43" s="1">
        <v>44754</v>
      </c>
      <c r="B43">
        <v>24</v>
      </c>
      <c r="C43">
        <f>IF(temperatury3[[#This Row],[Temperatura]]&gt;20,C42+1,0)</f>
        <v>3</v>
      </c>
    </row>
    <row r="44" spans="1:3" x14ac:dyDescent="0.3">
      <c r="A44" s="1">
        <v>44755</v>
      </c>
      <c r="B44">
        <v>22</v>
      </c>
      <c r="C44">
        <f>IF(temperatury3[[#This Row],[Temperatura]]&gt;20,C43+1,0)</f>
        <v>4</v>
      </c>
    </row>
    <row r="45" spans="1:3" x14ac:dyDescent="0.3">
      <c r="A45" s="1">
        <v>44756</v>
      </c>
      <c r="B45">
        <v>17</v>
      </c>
      <c r="C45">
        <f>IF(temperatury3[[#This Row],[Temperatura]]&gt;20,C44+1,0)</f>
        <v>0</v>
      </c>
    </row>
    <row r="46" spans="1:3" x14ac:dyDescent="0.3">
      <c r="A46" s="1">
        <v>44757</v>
      </c>
      <c r="B46">
        <v>18</v>
      </c>
      <c r="C46">
        <f>IF(temperatury3[[#This Row],[Temperatura]]&gt;20,C45+1,0)</f>
        <v>0</v>
      </c>
    </row>
    <row r="47" spans="1:3" x14ac:dyDescent="0.3">
      <c r="A47" s="1">
        <v>44758</v>
      </c>
      <c r="B47">
        <v>23</v>
      </c>
      <c r="C47">
        <f>IF(temperatury3[[#This Row],[Temperatura]]&gt;20,C46+1,0)</f>
        <v>1</v>
      </c>
    </row>
    <row r="48" spans="1:3" x14ac:dyDescent="0.3">
      <c r="A48" s="1">
        <v>44759</v>
      </c>
      <c r="B48">
        <v>23</v>
      </c>
      <c r="C48">
        <f>IF(temperatury3[[#This Row],[Temperatura]]&gt;20,C47+1,0)</f>
        <v>2</v>
      </c>
    </row>
    <row r="49" spans="1:3" x14ac:dyDescent="0.3">
      <c r="A49" s="1">
        <v>44760</v>
      </c>
      <c r="B49">
        <v>19</v>
      </c>
      <c r="C49">
        <f>IF(temperatury3[[#This Row],[Temperatura]]&gt;20,C48+1,0)</f>
        <v>0</v>
      </c>
    </row>
    <row r="50" spans="1:3" x14ac:dyDescent="0.3">
      <c r="A50" s="1">
        <v>44761</v>
      </c>
      <c r="B50">
        <v>21</v>
      </c>
      <c r="C50">
        <f>IF(temperatury3[[#This Row],[Temperatura]]&gt;20,C49+1,0)</f>
        <v>1</v>
      </c>
    </row>
    <row r="51" spans="1:3" x14ac:dyDescent="0.3">
      <c r="A51" s="1">
        <v>44762</v>
      </c>
      <c r="B51">
        <v>25</v>
      </c>
      <c r="C51">
        <f>IF(temperatury3[[#This Row],[Temperatura]]&gt;20,C50+1,0)</f>
        <v>2</v>
      </c>
    </row>
    <row r="52" spans="1:3" x14ac:dyDescent="0.3">
      <c r="A52" s="1">
        <v>44763</v>
      </c>
      <c r="B52">
        <v>28</v>
      </c>
      <c r="C52">
        <f>IF(temperatury3[[#This Row],[Temperatura]]&gt;20,C51+1,0)</f>
        <v>3</v>
      </c>
    </row>
    <row r="53" spans="1:3" x14ac:dyDescent="0.3">
      <c r="A53" s="1">
        <v>44764</v>
      </c>
      <c r="B53">
        <v>27</v>
      </c>
      <c r="C53">
        <f>IF(temperatury3[[#This Row],[Temperatura]]&gt;20,C52+1,0)</f>
        <v>4</v>
      </c>
    </row>
    <row r="54" spans="1:3" x14ac:dyDescent="0.3">
      <c r="A54" s="1">
        <v>44765</v>
      </c>
      <c r="B54">
        <v>23</v>
      </c>
      <c r="C54">
        <f>IF(temperatury3[[#This Row],[Temperatura]]&gt;20,C53+1,0)</f>
        <v>5</v>
      </c>
    </row>
    <row r="55" spans="1:3" x14ac:dyDescent="0.3">
      <c r="A55" s="1">
        <v>44766</v>
      </c>
      <c r="B55">
        <v>26</v>
      </c>
      <c r="C55">
        <f>IF(temperatury3[[#This Row],[Temperatura]]&gt;20,C54+1,0)</f>
        <v>6</v>
      </c>
    </row>
    <row r="56" spans="1:3" x14ac:dyDescent="0.3">
      <c r="A56" s="1">
        <v>44767</v>
      </c>
      <c r="B56">
        <v>29</v>
      </c>
      <c r="C56">
        <f>IF(temperatury3[[#This Row],[Temperatura]]&gt;20,C55+1,0)</f>
        <v>7</v>
      </c>
    </row>
    <row r="57" spans="1:3" x14ac:dyDescent="0.3">
      <c r="A57" s="1">
        <v>44768</v>
      </c>
      <c r="B57">
        <v>26</v>
      </c>
      <c r="C57">
        <f>IF(temperatury3[[#This Row],[Temperatura]]&gt;20,C56+1,0)</f>
        <v>8</v>
      </c>
    </row>
    <row r="58" spans="1:3" x14ac:dyDescent="0.3">
      <c r="A58" s="1">
        <v>44769</v>
      </c>
      <c r="B58">
        <v>27</v>
      </c>
      <c r="C58">
        <f>IF(temperatury3[[#This Row],[Temperatura]]&gt;20,C57+1,0)</f>
        <v>9</v>
      </c>
    </row>
    <row r="59" spans="1:3" x14ac:dyDescent="0.3">
      <c r="A59" s="1">
        <v>44770</v>
      </c>
      <c r="B59">
        <v>24</v>
      </c>
      <c r="C59">
        <f>IF(temperatury3[[#This Row],[Temperatura]]&gt;20,C58+1,0)</f>
        <v>10</v>
      </c>
    </row>
    <row r="60" spans="1:3" x14ac:dyDescent="0.3">
      <c r="A60" s="1">
        <v>44771</v>
      </c>
      <c r="B60">
        <v>26</v>
      </c>
      <c r="C60">
        <f>IF(temperatury3[[#This Row],[Temperatura]]&gt;20,C59+1,0)</f>
        <v>11</v>
      </c>
    </row>
    <row r="61" spans="1:3" x14ac:dyDescent="0.3">
      <c r="A61" s="1">
        <v>44772</v>
      </c>
      <c r="B61">
        <v>25</v>
      </c>
      <c r="C61">
        <f>IF(temperatury3[[#This Row],[Temperatura]]&gt;20,C60+1,0)</f>
        <v>12</v>
      </c>
    </row>
    <row r="62" spans="1:3" x14ac:dyDescent="0.3">
      <c r="A62" s="1">
        <v>44773</v>
      </c>
      <c r="B62">
        <v>24</v>
      </c>
      <c r="C62">
        <f>IF(temperatury3[[#This Row],[Temperatura]]&gt;20,C61+1,0)</f>
        <v>13</v>
      </c>
    </row>
    <row r="63" spans="1:3" x14ac:dyDescent="0.3">
      <c r="A63" s="1">
        <v>44774</v>
      </c>
      <c r="B63">
        <v>22</v>
      </c>
      <c r="C63">
        <f>IF(temperatury3[[#This Row],[Temperatura]]&gt;20,C62+1,0)</f>
        <v>14</v>
      </c>
    </row>
    <row r="64" spans="1:3" x14ac:dyDescent="0.3">
      <c r="A64" s="1">
        <v>44775</v>
      </c>
      <c r="B64">
        <v>19</v>
      </c>
      <c r="C64">
        <f>IF(temperatury3[[#This Row],[Temperatura]]&gt;20,C63+1,0)</f>
        <v>0</v>
      </c>
    </row>
    <row r="65" spans="1:3" x14ac:dyDescent="0.3">
      <c r="A65" s="1">
        <v>44776</v>
      </c>
      <c r="B65">
        <v>21</v>
      </c>
      <c r="C65">
        <f>IF(temperatury3[[#This Row],[Temperatura]]&gt;20,C64+1,0)</f>
        <v>1</v>
      </c>
    </row>
    <row r="66" spans="1:3" x14ac:dyDescent="0.3">
      <c r="A66" s="1">
        <v>44777</v>
      </c>
      <c r="B66">
        <v>26</v>
      </c>
      <c r="C66">
        <f>IF(temperatury3[[#This Row],[Temperatura]]&gt;20,C65+1,0)</f>
        <v>2</v>
      </c>
    </row>
    <row r="67" spans="1:3" x14ac:dyDescent="0.3">
      <c r="A67" s="1">
        <v>44778</v>
      </c>
      <c r="B67">
        <v>19</v>
      </c>
      <c r="C67">
        <f>IF(temperatury3[[#This Row],[Temperatura]]&gt;20,C66+1,0)</f>
        <v>0</v>
      </c>
    </row>
    <row r="68" spans="1:3" x14ac:dyDescent="0.3">
      <c r="A68" s="1">
        <v>44779</v>
      </c>
      <c r="B68">
        <v>21</v>
      </c>
      <c r="C68">
        <f>IF(temperatury3[[#This Row],[Temperatura]]&gt;20,C67+1,0)</f>
        <v>1</v>
      </c>
    </row>
    <row r="69" spans="1:3" x14ac:dyDescent="0.3">
      <c r="A69" s="1">
        <v>44780</v>
      </c>
      <c r="B69">
        <v>23</v>
      </c>
      <c r="C69">
        <f>IF(temperatury3[[#This Row],[Temperatura]]&gt;20,C68+1,0)</f>
        <v>2</v>
      </c>
    </row>
    <row r="70" spans="1:3" x14ac:dyDescent="0.3">
      <c r="A70" s="1">
        <v>44781</v>
      </c>
      <c r="B70">
        <v>27</v>
      </c>
      <c r="C70">
        <f>IF(temperatury3[[#This Row],[Temperatura]]&gt;20,C69+1,0)</f>
        <v>3</v>
      </c>
    </row>
    <row r="71" spans="1:3" x14ac:dyDescent="0.3">
      <c r="A71" s="1">
        <v>44782</v>
      </c>
      <c r="B71">
        <v>20</v>
      </c>
      <c r="C71">
        <f>IF(temperatury3[[#This Row],[Temperatura]]&gt;20,C70+1,0)</f>
        <v>0</v>
      </c>
    </row>
    <row r="72" spans="1:3" x14ac:dyDescent="0.3">
      <c r="A72" s="1">
        <v>44783</v>
      </c>
      <c r="B72">
        <v>18</v>
      </c>
      <c r="C72">
        <f>IF(temperatury3[[#This Row],[Temperatura]]&gt;20,C71+1,0)</f>
        <v>0</v>
      </c>
    </row>
    <row r="73" spans="1:3" x14ac:dyDescent="0.3">
      <c r="A73" s="1">
        <v>44784</v>
      </c>
      <c r="B73">
        <v>17</v>
      </c>
      <c r="C73">
        <f>IF(temperatury3[[#This Row],[Temperatura]]&gt;20,C72+1,0)</f>
        <v>0</v>
      </c>
    </row>
    <row r="74" spans="1:3" x14ac:dyDescent="0.3">
      <c r="A74" s="1">
        <v>44785</v>
      </c>
      <c r="B74">
        <v>19</v>
      </c>
      <c r="C74">
        <f>IF(temperatury3[[#This Row],[Temperatura]]&gt;20,C73+1,0)</f>
        <v>0</v>
      </c>
    </row>
    <row r="75" spans="1:3" x14ac:dyDescent="0.3">
      <c r="A75" s="1">
        <v>44786</v>
      </c>
      <c r="B75">
        <v>26</v>
      </c>
      <c r="C75">
        <f>IF(temperatury3[[#This Row],[Temperatura]]&gt;20,C74+1,0)</f>
        <v>1</v>
      </c>
    </row>
    <row r="76" spans="1:3" x14ac:dyDescent="0.3">
      <c r="A76" s="1">
        <v>44787</v>
      </c>
      <c r="B76">
        <v>21</v>
      </c>
      <c r="C76">
        <f>IF(temperatury3[[#This Row],[Temperatura]]&gt;20,C75+1,0)</f>
        <v>2</v>
      </c>
    </row>
    <row r="77" spans="1:3" x14ac:dyDescent="0.3">
      <c r="A77" s="1">
        <v>44788</v>
      </c>
      <c r="B77">
        <v>19</v>
      </c>
      <c r="C77">
        <f>IF(temperatury3[[#This Row],[Temperatura]]&gt;20,C76+1,0)</f>
        <v>0</v>
      </c>
    </row>
    <row r="78" spans="1:3" x14ac:dyDescent="0.3">
      <c r="A78" s="1">
        <v>44789</v>
      </c>
      <c r="B78">
        <v>19</v>
      </c>
      <c r="C78">
        <f>IF(temperatury3[[#This Row],[Temperatura]]&gt;20,C77+1,0)</f>
        <v>0</v>
      </c>
    </row>
    <row r="79" spans="1:3" x14ac:dyDescent="0.3">
      <c r="A79" s="1">
        <v>44790</v>
      </c>
      <c r="B79">
        <v>21</v>
      </c>
      <c r="C79" s="2">
        <f>IF(temperatury3[[#This Row],[Temperatura]]&gt;20,C78+1,0)</f>
        <v>1</v>
      </c>
    </row>
    <row r="80" spans="1:3" x14ac:dyDescent="0.3">
      <c r="A80" s="1">
        <v>44791</v>
      </c>
      <c r="B80">
        <v>21</v>
      </c>
      <c r="C80" s="2">
        <f>IF(temperatury3[[#This Row],[Temperatura]]&gt;20,C79+1,0)</f>
        <v>2</v>
      </c>
    </row>
    <row r="81" spans="1:3" x14ac:dyDescent="0.3">
      <c r="A81" s="1">
        <v>44792</v>
      </c>
      <c r="B81">
        <v>24</v>
      </c>
      <c r="C81" s="2">
        <f>IF(temperatury3[[#This Row],[Temperatura]]&gt;20,C80+1,0)</f>
        <v>3</v>
      </c>
    </row>
    <row r="82" spans="1:3" x14ac:dyDescent="0.3">
      <c r="A82" s="1">
        <v>44793</v>
      </c>
      <c r="B82">
        <v>26</v>
      </c>
      <c r="C82" s="2">
        <f>IF(temperatury3[[#This Row],[Temperatura]]&gt;20,C81+1,0)</f>
        <v>4</v>
      </c>
    </row>
    <row r="83" spans="1:3" x14ac:dyDescent="0.3">
      <c r="A83" s="1">
        <v>44794</v>
      </c>
      <c r="B83">
        <v>23</v>
      </c>
      <c r="C83" s="2">
        <f>IF(temperatury3[[#This Row],[Temperatura]]&gt;20,C82+1,0)</f>
        <v>5</v>
      </c>
    </row>
    <row r="84" spans="1:3" x14ac:dyDescent="0.3">
      <c r="A84" s="1">
        <v>44795</v>
      </c>
      <c r="B84">
        <v>23</v>
      </c>
      <c r="C84" s="2">
        <f>IF(temperatury3[[#This Row],[Temperatura]]&gt;20,C83+1,0)</f>
        <v>6</v>
      </c>
    </row>
    <row r="85" spans="1:3" x14ac:dyDescent="0.3">
      <c r="A85" s="1">
        <v>44796</v>
      </c>
      <c r="B85">
        <v>24</v>
      </c>
      <c r="C85" s="2">
        <f>IF(temperatury3[[#This Row],[Temperatura]]&gt;20,C84+1,0)</f>
        <v>7</v>
      </c>
    </row>
    <row r="86" spans="1:3" x14ac:dyDescent="0.3">
      <c r="A86" s="1">
        <v>44797</v>
      </c>
      <c r="B86">
        <v>26</v>
      </c>
      <c r="C86" s="2">
        <f>IF(temperatury3[[#This Row],[Temperatura]]&gt;20,C85+1,0)</f>
        <v>8</v>
      </c>
    </row>
    <row r="87" spans="1:3" x14ac:dyDescent="0.3">
      <c r="A87" s="1">
        <v>44798</v>
      </c>
      <c r="B87">
        <v>28</v>
      </c>
      <c r="C87" s="2">
        <f>IF(temperatury3[[#This Row],[Temperatura]]&gt;20,C86+1,0)</f>
        <v>9</v>
      </c>
    </row>
    <row r="88" spans="1:3" x14ac:dyDescent="0.3">
      <c r="A88" s="1">
        <v>44799</v>
      </c>
      <c r="B88">
        <v>32</v>
      </c>
      <c r="C88" s="2">
        <f>IF(temperatury3[[#This Row],[Temperatura]]&gt;20,C87+1,0)</f>
        <v>10</v>
      </c>
    </row>
    <row r="89" spans="1:3" x14ac:dyDescent="0.3">
      <c r="A89" s="1">
        <v>44800</v>
      </c>
      <c r="B89">
        <v>26</v>
      </c>
      <c r="C89" s="2">
        <f>IF(temperatury3[[#This Row],[Temperatura]]&gt;20,C88+1,0)</f>
        <v>11</v>
      </c>
    </row>
    <row r="90" spans="1:3" x14ac:dyDescent="0.3">
      <c r="A90" s="1">
        <v>44801</v>
      </c>
      <c r="B90">
        <v>32</v>
      </c>
      <c r="C90" s="2">
        <f>IF(temperatury3[[#This Row],[Temperatura]]&gt;20,C89+1,0)</f>
        <v>12</v>
      </c>
    </row>
    <row r="91" spans="1:3" x14ac:dyDescent="0.3">
      <c r="A91" s="1">
        <v>44802</v>
      </c>
      <c r="B91">
        <v>23</v>
      </c>
      <c r="C91" s="2">
        <f>IF(temperatury3[[#This Row],[Temperatura]]&gt;20,C90+1,0)</f>
        <v>13</v>
      </c>
    </row>
    <row r="92" spans="1:3" x14ac:dyDescent="0.3">
      <c r="A92" s="1">
        <v>44803</v>
      </c>
      <c r="B92">
        <v>22</v>
      </c>
      <c r="C92" s="2">
        <f>IF(temperatury3[[#This Row],[Temperatura]]&gt;20,C91+1,0)</f>
        <v>14</v>
      </c>
    </row>
    <row r="93" spans="1:3" x14ac:dyDescent="0.3">
      <c r="A93" s="1">
        <v>44804</v>
      </c>
      <c r="B93">
        <v>25</v>
      </c>
      <c r="C93" s="2">
        <f>IF(temperatury3[[#This Row],[Temperatura]]&gt;20,C92+1,0)</f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BD5D-BCFB-4623-AB27-AE88FE686FB1}">
  <dimension ref="A1:J93"/>
  <sheetViews>
    <sheetView workbookViewId="0">
      <selection activeCell="F3" sqref="F3"/>
    </sheetView>
  </sheetViews>
  <sheetFormatPr defaultRowHeight="14.4" x14ac:dyDescent="0.3"/>
  <cols>
    <col min="1" max="1" width="10.77734375" bestFit="1" customWidth="1"/>
    <col min="2" max="2" width="14.6640625" customWidth="1"/>
    <col min="3" max="3" width="14" bestFit="1" customWidth="1"/>
    <col min="4" max="4" width="12.6640625" bestFit="1" customWidth="1"/>
    <col min="5" max="5" width="12.109375" bestFit="1" customWidth="1"/>
    <col min="6" max="6" width="21.77734375" customWidth="1"/>
    <col min="7" max="7" width="28" bestFit="1" customWidth="1"/>
    <col min="9" max="9" width="10.10937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14</v>
      </c>
      <c r="G1" t="s">
        <v>15</v>
      </c>
    </row>
    <row r="2" spans="1:10" x14ac:dyDescent="0.3">
      <c r="A2" s="1">
        <v>44713</v>
      </c>
      <c r="B2">
        <v>24</v>
      </c>
      <c r="C2">
        <v>120</v>
      </c>
      <c r="D2">
        <v>90</v>
      </c>
      <c r="E2">
        <v>80</v>
      </c>
      <c r="F2">
        <f>temperatury45[[#This Row],[Lodow]]*5 + temperatury45[[#This Row],[Hot-dogow]]*7 + temperatury45[[#This Row],[Kukurydzy]]*6</f>
        <v>1710</v>
      </c>
      <c r="G2" s="6">
        <f>temperatury45[[#This Row],[Utarg]]</f>
        <v>1710</v>
      </c>
      <c r="I2" s="9">
        <v>44739</v>
      </c>
      <c r="J2" s="10">
        <v>45358</v>
      </c>
    </row>
    <row r="3" spans="1:10" x14ac:dyDescent="0.3">
      <c r="A3" s="1">
        <v>44714</v>
      </c>
      <c r="B3">
        <v>25</v>
      </c>
      <c r="C3" s="6">
        <f>FLOOR($C$2*(1+(2/29)*(temperatury45[[#This Row],[Temperatura]]-24)/2), 1)</f>
        <v>124</v>
      </c>
      <c r="D3">
        <f>FLOOR($D$2*(1+(1/13)*(temperatury45[[#This Row],[Temperatura]]-24)/2), 1)</f>
        <v>93</v>
      </c>
      <c r="E3">
        <f>FLOOR($E$2*(1+(1/17)*(temperatury45[[#This Row],[Temperatura]]-24)/2), 1)</f>
        <v>82</v>
      </c>
      <c r="F3">
        <f>temperatury45[[#This Row],[Lodow]]*5 + temperatury45[[#This Row],[Hot-dogow]]*7 + temperatury45[[#This Row],[Kukurydzy]]*6</f>
        <v>1763</v>
      </c>
      <c r="G3" s="6">
        <f>G2+temperatury45[[#This Row],[Utarg]]</f>
        <v>3473</v>
      </c>
    </row>
    <row r="4" spans="1:10" x14ac:dyDescent="0.3">
      <c r="A4" s="1">
        <v>44715</v>
      </c>
      <c r="B4">
        <v>27</v>
      </c>
      <c r="C4" s="6">
        <f>FLOOR($C$2*(1+(2/29)*(temperatury45[[#This Row],[Temperatura]]-24)/2), 1)</f>
        <v>132</v>
      </c>
      <c r="D4">
        <f>FLOOR($D$2*(1+(1/13)*(temperatury45[[#This Row],[Temperatura]]-24)/2), 1)</f>
        <v>100</v>
      </c>
      <c r="E4">
        <f>FLOOR($E$2*(1+(1/17)*(temperatury45[[#This Row],[Temperatura]]-24)/2), 1)</f>
        <v>87</v>
      </c>
      <c r="F4">
        <f>temperatury45[[#This Row],[Lodow]]*5 + temperatury45[[#This Row],[Hot-dogow]]*7 + temperatury45[[#This Row],[Kukurydzy]]*6</f>
        <v>1882</v>
      </c>
      <c r="G4" s="6">
        <f>G3+temperatury45[[#This Row],[Utarg]]</f>
        <v>5355</v>
      </c>
    </row>
    <row r="5" spans="1:10" x14ac:dyDescent="0.3">
      <c r="A5" s="1">
        <v>44716</v>
      </c>
      <c r="B5">
        <v>27</v>
      </c>
      <c r="C5" s="6">
        <f>FLOOR($C$2*(1+(2/29)*(temperatury45[[#This Row],[Temperatura]]-24)/2), 1)</f>
        <v>132</v>
      </c>
      <c r="D5">
        <f>FLOOR($D$2*(1+(1/13)*(temperatury45[[#This Row],[Temperatura]]-24)/2), 1)</f>
        <v>100</v>
      </c>
      <c r="E5">
        <f>FLOOR($E$2*(1+(1/17)*(temperatury45[[#This Row],[Temperatura]]-24)/2), 1)</f>
        <v>87</v>
      </c>
      <c r="F5">
        <f>temperatury45[[#This Row],[Lodow]]*5 + temperatury45[[#This Row],[Hot-dogow]]*7 + temperatury45[[#This Row],[Kukurydzy]]*6</f>
        <v>1882</v>
      </c>
      <c r="G5" s="6">
        <f>G4+temperatury45[[#This Row],[Utarg]]</f>
        <v>7237</v>
      </c>
    </row>
    <row r="6" spans="1:10" x14ac:dyDescent="0.3">
      <c r="A6" s="1">
        <v>44717</v>
      </c>
      <c r="B6">
        <v>27</v>
      </c>
      <c r="C6" s="6">
        <f>FLOOR($C$2*(1+(2/29)*(temperatury45[[#This Row],[Temperatura]]-24)/2), 1)</f>
        <v>132</v>
      </c>
      <c r="D6">
        <f>FLOOR($D$2*(1+(1/13)*(temperatury45[[#This Row],[Temperatura]]-24)/2), 1)</f>
        <v>100</v>
      </c>
      <c r="E6">
        <f>FLOOR($E$2*(1+(1/17)*(temperatury45[[#This Row],[Temperatura]]-24)/2), 1)</f>
        <v>87</v>
      </c>
      <c r="F6">
        <f>temperatury45[[#This Row],[Lodow]]*5 + temperatury45[[#This Row],[Hot-dogow]]*7 + temperatury45[[#This Row],[Kukurydzy]]*6</f>
        <v>1882</v>
      </c>
      <c r="G6" s="6">
        <f>G5+temperatury45[[#This Row],[Utarg]]</f>
        <v>9119</v>
      </c>
    </row>
    <row r="7" spans="1:10" x14ac:dyDescent="0.3">
      <c r="A7" s="1">
        <v>44718</v>
      </c>
      <c r="B7">
        <v>22</v>
      </c>
      <c r="C7" s="6">
        <f>FLOOR($C$2*(1+(2/29)*(temperatury45[[#This Row],[Temperatura]]-24)/2), 1)</f>
        <v>111</v>
      </c>
      <c r="D7">
        <f>FLOOR($D$2*(1+(1/13)*(temperatury45[[#This Row],[Temperatura]]-24)/2), 1)</f>
        <v>83</v>
      </c>
      <c r="E7">
        <f>FLOOR($E$2*(1+(1/17)*(temperatury45[[#This Row],[Temperatura]]-24)/2), 1)</f>
        <v>75</v>
      </c>
      <c r="F7">
        <f>temperatury45[[#This Row],[Lodow]]*5 + temperatury45[[#This Row],[Hot-dogow]]*7 + temperatury45[[#This Row],[Kukurydzy]]*6</f>
        <v>1586</v>
      </c>
      <c r="G7" s="6">
        <f>G6+temperatury45[[#This Row],[Utarg]]</f>
        <v>10705</v>
      </c>
    </row>
    <row r="8" spans="1:10" x14ac:dyDescent="0.3">
      <c r="A8" s="1">
        <v>44719</v>
      </c>
      <c r="B8">
        <v>25</v>
      </c>
      <c r="C8">
        <f>FLOOR($C$2*(1+(2/29)*(temperatury45[[#This Row],[Temperatura]]-24)/2), 1)</f>
        <v>124</v>
      </c>
      <c r="D8">
        <f>FLOOR($D$2*(1+(1/13)*(temperatury45[[#This Row],[Temperatura]]-24)/2), 1)</f>
        <v>93</v>
      </c>
      <c r="E8">
        <f>FLOOR($E$2*(1+(1/17)*(temperatury45[[#This Row],[Temperatura]]-24)/2), 1)</f>
        <v>82</v>
      </c>
      <c r="F8">
        <f>temperatury45[[#This Row],[Lodow]]*5 + temperatury45[[#This Row],[Hot-dogow]]*7 + temperatury45[[#This Row],[Kukurydzy]]*6</f>
        <v>1763</v>
      </c>
      <c r="G8" s="6">
        <f>G7+temperatury45[[#This Row],[Utarg]]</f>
        <v>12468</v>
      </c>
    </row>
    <row r="9" spans="1:10" x14ac:dyDescent="0.3">
      <c r="A9" s="1">
        <v>44720</v>
      </c>
      <c r="B9">
        <v>25</v>
      </c>
      <c r="C9">
        <f>FLOOR($C$2*(1+(2/29)*(temperatury45[[#This Row],[Temperatura]]-24)/2), 1)</f>
        <v>124</v>
      </c>
      <c r="D9">
        <f>FLOOR($D$2*(1+(1/13)*(temperatury45[[#This Row],[Temperatura]]-24)/2), 1)</f>
        <v>93</v>
      </c>
      <c r="E9">
        <f>FLOOR($E$2*(1+(1/17)*(temperatury45[[#This Row],[Temperatura]]-24)/2), 1)</f>
        <v>82</v>
      </c>
      <c r="F9">
        <f>temperatury45[[#This Row],[Lodow]]*5 + temperatury45[[#This Row],[Hot-dogow]]*7 + temperatury45[[#This Row],[Kukurydzy]]*6</f>
        <v>1763</v>
      </c>
      <c r="G9" s="6">
        <f>G8+temperatury45[[#This Row],[Utarg]]</f>
        <v>14231</v>
      </c>
    </row>
    <row r="10" spans="1:10" x14ac:dyDescent="0.3">
      <c r="A10" s="1">
        <v>44721</v>
      </c>
      <c r="B10">
        <v>21</v>
      </c>
      <c r="C10">
        <f>FLOOR($C$2*(1+(2/29)*(temperatury45[[#This Row],[Temperatura]]-24)/2), 1)</f>
        <v>107</v>
      </c>
      <c r="D10">
        <f>FLOOR($D$2*(1+(1/13)*(temperatury45[[#This Row],[Temperatura]]-24)/2), 1)</f>
        <v>79</v>
      </c>
      <c r="E10">
        <f>FLOOR($E$2*(1+(1/17)*(temperatury45[[#This Row],[Temperatura]]-24)/2), 1)</f>
        <v>72</v>
      </c>
      <c r="F10">
        <f>temperatury45[[#This Row],[Lodow]]*5 + temperatury45[[#This Row],[Hot-dogow]]*7 + temperatury45[[#This Row],[Kukurydzy]]*6</f>
        <v>1520</v>
      </c>
      <c r="G10" s="6">
        <f>G9+temperatury45[[#This Row],[Utarg]]</f>
        <v>15751</v>
      </c>
    </row>
    <row r="11" spans="1:10" x14ac:dyDescent="0.3">
      <c r="A11" s="1">
        <v>44722</v>
      </c>
      <c r="B11">
        <v>21</v>
      </c>
      <c r="C11">
        <f>FLOOR($C$2*(1+(2/29)*(temperatury45[[#This Row],[Temperatura]]-24)/2), 1)</f>
        <v>107</v>
      </c>
      <c r="D11">
        <f>FLOOR($D$2*(1+(1/13)*(temperatury45[[#This Row],[Temperatura]]-24)/2), 1)</f>
        <v>79</v>
      </c>
      <c r="E11">
        <f>FLOOR($E$2*(1+(1/17)*(temperatury45[[#This Row],[Temperatura]]-24)/2), 1)</f>
        <v>72</v>
      </c>
      <c r="F11">
        <f>temperatury45[[#This Row],[Lodow]]*5 + temperatury45[[#This Row],[Hot-dogow]]*7 + temperatury45[[#This Row],[Kukurydzy]]*6</f>
        <v>1520</v>
      </c>
      <c r="G11" s="6">
        <f>G10+temperatury45[[#This Row],[Utarg]]</f>
        <v>17271</v>
      </c>
    </row>
    <row r="12" spans="1:10" x14ac:dyDescent="0.3">
      <c r="A12" s="1">
        <v>44723</v>
      </c>
      <c r="B12">
        <v>19</v>
      </c>
      <c r="C12">
        <f>FLOOR($C$2*(1+(2/29)*(temperatury45[[#This Row],[Temperatura]]-24)/2), 1)</f>
        <v>99</v>
      </c>
      <c r="D12">
        <f>FLOOR($D$2*(1+(1/13)*(temperatury45[[#This Row],[Temperatura]]-24)/2), 1)</f>
        <v>72</v>
      </c>
      <c r="E12">
        <f>FLOOR($E$2*(1+(1/17)*(temperatury45[[#This Row],[Temperatura]]-24)/2), 1)</f>
        <v>68</v>
      </c>
      <c r="F12">
        <f>temperatury45[[#This Row],[Lodow]]*5 + temperatury45[[#This Row],[Hot-dogow]]*7 + temperatury45[[#This Row],[Kukurydzy]]*6</f>
        <v>1407</v>
      </c>
      <c r="G12" s="6">
        <f>G11+temperatury45[[#This Row],[Utarg]]</f>
        <v>18678</v>
      </c>
    </row>
    <row r="13" spans="1:10" x14ac:dyDescent="0.3">
      <c r="A13" s="1">
        <v>44724</v>
      </c>
      <c r="B13">
        <v>19</v>
      </c>
      <c r="C13">
        <f>FLOOR($C$2*(1+(2/29)*(temperatury45[[#This Row],[Temperatura]]-24)/2), 1)</f>
        <v>99</v>
      </c>
      <c r="D13">
        <f>FLOOR($D$2*(1+(1/13)*(temperatury45[[#This Row],[Temperatura]]-24)/2), 1)</f>
        <v>72</v>
      </c>
      <c r="E13">
        <f>FLOOR($E$2*(1+(1/17)*(temperatury45[[#This Row],[Temperatura]]-24)/2), 1)</f>
        <v>68</v>
      </c>
      <c r="F13">
        <f>temperatury45[[#This Row],[Lodow]]*5 + temperatury45[[#This Row],[Hot-dogow]]*7 + temperatury45[[#This Row],[Kukurydzy]]*6</f>
        <v>1407</v>
      </c>
      <c r="G13" s="6">
        <f>G12+temperatury45[[#This Row],[Utarg]]</f>
        <v>20085</v>
      </c>
    </row>
    <row r="14" spans="1:10" x14ac:dyDescent="0.3">
      <c r="A14" s="1">
        <v>44725</v>
      </c>
      <c r="B14">
        <v>15</v>
      </c>
      <c r="C14">
        <f>FLOOR($C$2*(1+(2/29)*(temperatury45[[#This Row],[Temperatura]]-24)/2), 1)</f>
        <v>82</v>
      </c>
      <c r="D14">
        <f>FLOOR($D$2*(1+(1/13)*(temperatury45[[#This Row],[Temperatura]]-24)/2), 1)</f>
        <v>58</v>
      </c>
      <c r="E14">
        <f>FLOOR($E$2*(1+(1/17)*(temperatury45[[#This Row],[Temperatura]]-24)/2), 1)</f>
        <v>58</v>
      </c>
      <c r="F14">
        <f>temperatury45[[#This Row],[Lodow]]*5 + temperatury45[[#This Row],[Hot-dogow]]*7 + temperatury45[[#This Row],[Kukurydzy]]*6</f>
        <v>1164</v>
      </c>
      <c r="G14" s="6">
        <f>G13+temperatury45[[#This Row],[Utarg]]</f>
        <v>21249</v>
      </c>
    </row>
    <row r="15" spans="1:10" x14ac:dyDescent="0.3">
      <c r="A15" s="1">
        <v>44726</v>
      </c>
      <c r="B15">
        <v>21</v>
      </c>
      <c r="C15">
        <f>FLOOR($C$2*(1+(2/29)*(temperatury45[[#This Row],[Temperatura]]-24)/2), 1)</f>
        <v>107</v>
      </c>
      <c r="D15">
        <f>FLOOR($D$2*(1+(1/13)*(temperatury45[[#This Row],[Temperatura]]-24)/2), 1)</f>
        <v>79</v>
      </c>
      <c r="E15">
        <f>FLOOR($E$2*(1+(1/17)*(temperatury45[[#This Row],[Temperatura]]-24)/2), 1)</f>
        <v>72</v>
      </c>
      <c r="F15">
        <f>temperatury45[[#This Row],[Lodow]]*5 + temperatury45[[#This Row],[Hot-dogow]]*7 + temperatury45[[#This Row],[Kukurydzy]]*6</f>
        <v>1520</v>
      </c>
      <c r="G15" s="6">
        <f>G14+temperatury45[[#This Row],[Utarg]]</f>
        <v>22769</v>
      </c>
    </row>
    <row r="16" spans="1:10" x14ac:dyDescent="0.3">
      <c r="A16" s="1">
        <v>44727</v>
      </c>
      <c r="B16">
        <v>23</v>
      </c>
      <c r="C16">
        <f>FLOOR($C$2*(1+(2/29)*(temperatury45[[#This Row],[Temperatura]]-24)/2), 1)</f>
        <v>115</v>
      </c>
      <c r="D16">
        <f>FLOOR($D$2*(1+(1/13)*(temperatury45[[#This Row],[Temperatura]]-24)/2), 1)</f>
        <v>86</v>
      </c>
      <c r="E16">
        <f>FLOOR($E$2*(1+(1/17)*(temperatury45[[#This Row],[Temperatura]]-24)/2), 1)</f>
        <v>77</v>
      </c>
      <c r="F16">
        <f>temperatury45[[#This Row],[Lodow]]*5 + temperatury45[[#This Row],[Hot-dogow]]*7 + temperatury45[[#This Row],[Kukurydzy]]*6</f>
        <v>1639</v>
      </c>
      <c r="G16" s="6">
        <f>G15+temperatury45[[#This Row],[Utarg]]</f>
        <v>24408</v>
      </c>
    </row>
    <row r="17" spans="1:7" x14ac:dyDescent="0.3">
      <c r="A17" s="1">
        <v>44728</v>
      </c>
      <c r="B17">
        <v>23</v>
      </c>
      <c r="C17">
        <f>FLOOR($C$2*(1+(2/29)*(temperatury45[[#This Row],[Temperatura]]-24)/2), 1)</f>
        <v>115</v>
      </c>
      <c r="D17">
        <f>FLOOR($D$2*(1+(1/13)*(temperatury45[[#This Row],[Temperatura]]-24)/2), 1)</f>
        <v>86</v>
      </c>
      <c r="E17">
        <f>FLOOR($E$2*(1+(1/17)*(temperatury45[[#This Row],[Temperatura]]-24)/2), 1)</f>
        <v>77</v>
      </c>
      <c r="F17">
        <f>temperatury45[[#This Row],[Lodow]]*5 + temperatury45[[#This Row],[Hot-dogow]]*7 + temperatury45[[#This Row],[Kukurydzy]]*6</f>
        <v>1639</v>
      </c>
      <c r="G17" s="6">
        <f>G16+temperatury45[[#This Row],[Utarg]]</f>
        <v>26047</v>
      </c>
    </row>
    <row r="18" spans="1:7" x14ac:dyDescent="0.3">
      <c r="A18" s="1">
        <v>44729</v>
      </c>
      <c r="B18">
        <v>16</v>
      </c>
      <c r="C18">
        <f>FLOOR($C$2*(1+(2/29)*(temperatury45[[#This Row],[Temperatura]]-24)/2), 1)</f>
        <v>86</v>
      </c>
      <c r="D18">
        <f>FLOOR($D$2*(1+(1/13)*(temperatury45[[#This Row],[Temperatura]]-24)/2), 1)</f>
        <v>62</v>
      </c>
      <c r="E18">
        <f>FLOOR($E$2*(1+(1/17)*(temperatury45[[#This Row],[Temperatura]]-24)/2), 1)</f>
        <v>61</v>
      </c>
      <c r="F18">
        <f>temperatury45[[#This Row],[Lodow]]*5 + temperatury45[[#This Row],[Hot-dogow]]*7 + temperatury45[[#This Row],[Kukurydzy]]*6</f>
        <v>1230</v>
      </c>
      <c r="G18" s="6">
        <f>G17+temperatury45[[#This Row],[Utarg]]</f>
        <v>27277</v>
      </c>
    </row>
    <row r="19" spans="1:7" x14ac:dyDescent="0.3">
      <c r="A19" s="1">
        <v>44730</v>
      </c>
      <c r="B19">
        <v>21</v>
      </c>
      <c r="C19">
        <f>FLOOR($C$2*(1+(2/29)*(temperatury45[[#This Row],[Temperatura]]-24)/2), 1)</f>
        <v>107</v>
      </c>
      <c r="D19">
        <f>FLOOR($D$2*(1+(1/13)*(temperatury45[[#This Row],[Temperatura]]-24)/2), 1)</f>
        <v>79</v>
      </c>
      <c r="E19">
        <f>FLOOR($E$2*(1+(1/17)*(temperatury45[[#This Row],[Temperatura]]-24)/2), 1)</f>
        <v>72</v>
      </c>
      <c r="F19">
        <f>temperatury45[[#This Row],[Lodow]]*5 + temperatury45[[#This Row],[Hot-dogow]]*7 + temperatury45[[#This Row],[Kukurydzy]]*6</f>
        <v>1520</v>
      </c>
      <c r="G19" s="6">
        <f>G18+temperatury45[[#This Row],[Utarg]]</f>
        <v>28797</v>
      </c>
    </row>
    <row r="20" spans="1:7" x14ac:dyDescent="0.3">
      <c r="A20" s="1">
        <v>44731</v>
      </c>
      <c r="B20">
        <v>22</v>
      </c>
      <c r="C20">
        <f>FLOOR($C$2*(1+(2/29)*(temperatury45[[#This Row],[Temperatura]]-24)/2), 1)</f>
        <v>111</v>
      </c>
      <c r="D20">
        <f>FLOOR($D$2*(1+(1/13)*(temperatury45[[#This Row],[Temperatura]]-24)/2), 1)</f>
        <v>83</v>
      </c>
      <c r="E20">
        <f>FLOOR($E$2*(1+(1/17)*(temperatury45[[#This Row],[Temperatura]]-24)/2), 1)</f>
        <v>75</v>
      </c>
      <c r="F20">
        <f>temperatury45[[#This Row],[Lodow]]*5 + temperatury45[[#This Row],[Hot-dogow]]*7 + temperatury45[[#This Row],[Kukurydzy]]*6</f>
        <v>1586</v>
      </c>
      <c r="G20" s="6">
        <f>G19+temperatury45[[#This Row],[Utarg]]</f>
        <v>30383</v>
      </c>
    </row>
    <row r="21" spans="1:7" x14ac:dyDescent="0.3">
      <c r="A21" s="1">
        <v>44732</v>
      </c>
      <c r="B21">
        <v>22</v>
      </c>
      <c r="C21">
        <f>FLOOR($C$2*(1+(2/29)*(temperatury45[[#This Row],[Temperatura]]-24)/2), 1)</f>
        <v>111</v>
      </c>
      <c r="D21">
        <f>FLOOR($D$2*(1+(1/13)*(temperatury45[[#This Row],[Temperatura]]-24)/2), 1)</f>
        <v>83</v>
      </c>
      <c r="E21">
        <f>FLOOR($E$2*(1+(1/17)*(temperatury45[[#This Row],[Temperatura]]-24)/2), 1)</f>
        <v>75</v>
      </c>
      <c r="F21">
        <f>temperatury45[[#This Row],[Lodow]]*5 + temperatury45[[#This Row],[Hot-dogow]]*7 + temperatury45[[#This Row],[Kukurydzy]]*6</f>
        <v>1586</v>
      </c>
      <c r="G21" s="6">
        <f>G20+temperatury45[[#This Row],[Utarg]]</f>
        <v>31969</v>
      </c>
    </row>
    <row r="22" spans="1:7" x14ac:dyDescent="0.3">
      <c r="A22" s="1">
        <v>44733</v>
      </c>
      <c r="B22">
        <v>22</v>
      </c>
      <c r="C22">
        <f>FLOOR($C$2*(1+(2/29)*(temperatury45[[#This Row],[Temperatura]]-24)/2), 1)</f>
        <v>111</v>
      </c>
      <c r="D22">
        <f>FLOOR($D$2*(1+(1/13)*(temperatury45[[#This Row],[Temperatura]]-24)/2), 1)</f>
        <v>83</v>
      </c>
      <c r="E22">
        <f>FLOOR($E$2*(1+(1/17)*(temperatury45[[#This Row],[Temperatura]]-24)/2), 1)</f>
        <v>75</v>
      </c>
      <c r="F22">
        <f>temperatury45[[#This Row],[Lodow]]*5 + temperatury45[[#This Row],[Hot-dogow]]*7 + temperatury45[[#This Row],[Kukurydzy]]*6</f>
        <v>1586</v>
      </c>
      <c r="G22" s="6">
        <f>G21+temperatury45[[#This Row],[Utarg]]</f>
        <v>33555</v>
      </c>
    </row>
    <row r="23" spans="1:7" x14ac:dyDescent="0.3">
      <c r="A23" s="1">
        <v>44734</v>
      </c>
      <c r="B23">
        <v>28</v>
      </c>
      <c r="C23">
        <f>FLOOR($C$2*(1+(2/29)*(temperatury45[[#This Row],[Temperatura]]-24)/2), 1)</f>
        <v>136</v>
      </c>
      <c r="D23">
        <f>FLOOR($D$2*(1+(1/13)*(temperatury45[[#This Row],[Temperatura]]-24)/2), 1)</f>
        <v>103</v>
      </c>
      <c r="E23">
        <f>FLOOR($E$2*(1+(1/17)*(temperatury45[[#This Row],[Temperatura]]-24)/2), 1)</f>
        <v>89</v>
      </c>
      <c r="F23">
        <f>temperatury45[[#This Row],[Lodow]]*5 + temperatury45[[#This Row],[Hot-dogow]]*7 + temperatury45[[#This Row],[Kukurydzy]]*6</f>
        <v>1935</v>
      </c>
      <c r="G23" s="6">
        <f>G22+temperatury45[[#This Row],[Utarg]]</f>
        <v>35490</v>
      </c>
    </row>
    <row r="24" spans="1:7" x14ac:dyDescent="0.3">
      <c r="A24" s="1">
        <v>44735</v>
      </c>
      <c r="B24">
        <v>31</v>
      </c>
      <c r="C24">
        <f>FLOOR($C$2*(1+(2/29)*(temperatury45[[#This Row],[Temperatura]]-24)/2), 1)</f>
        <v>148</v>
      </c>
      <c r="D24">
        <f>FLOOR($D$2*(1+(1/13)*(temperatury45[[#This Row],[Temperatura]]-24)/2), 1)</f>
        <v>114</v>
      </c>
      <c r="E24">
        <f>FLOOR($E$2*(1+(1/17)*(temperatury45[[#This Row],[Temperatura]]-24)/2), 1)</f>
        <v>96</v>
      </c>
      <c r="F24">
        <f>temperatury45[[#This Row],[Lodow]]*5 + temperatury45[[#This Row],[Hot-dogow]]*7 + temperatury45[[#This Row],[Kukurydzy]]*6</f>
        <v>2114</v>
      </c>
      <c r="G24" s="6">
        <f>G23+temperatury45[[#This Row],[Utarg]]</f>
        <v>37604</v>
      </c>
    </row>
    <row r="25" spans="1:7" x14ac:dyDescent="0.3">
      <c r="A25" s="1">
        <v>44736</v>
      </c>
      <c r="B25">
        <v>33</v>
      </c>
      <c r="C25">
        <f>FLOOR($C$2*(1+(2/29)*(temperatury45[[#This Row],[Temperatura]]-24)/2), 1)</f>
        <v>157</v>
      </c>
      <c r="D25">
        <f>FLOOR($D$2*(1+(1/13)*(temperatury45[[#This Row],[Temperatura]]-24)/2), 1)</f>
        <v>121</v>
      </c>
      <c r="E25">
        <f>FLOOR($E$2*(1+(1/17)*(temperatury45[[#This Row],[Temperatura]]-24)/2), 1)</f>
        <v>101</v>
      </c>
      <c r="F25">
        <f>temperatury45[[#This Row],[Lodow]]*5 + temperatury45[[#This Row],[Hot-dogow]]*7 + temperatury45[[#This Row],[Kukurydzy]]*6</f>
        <v>2238</v>
      </c>
      <c r="G25" s="6">
        <f>G24+temperatury45[[#This Row],[Utarg]]</f>
        <v>39842</v>
      </c>
    </row>
    <row r="26" spans="1:7" x14ac:dyDescent="0.3">
      <c r="A26" s="1">
        <v>44737</v>
      </c>
      <c r="B26">
        <v>33</v>
      </c>
      <c r="C26">
        <f>FLOOR($C$2*(1+(2/29)*(temperatury45[[#This Row],[Temperatura]]-24)/2), 1)</f>
        <v>157</v>
      </c>
      <c r="D26">
        <f>FLOOR($D$2*(1+(1/13)*(temperatury45[[#This Row],[Temperatura]]-24)/2), 1)</f>
        <v>121</v>
      </c>
      <c r="E26">
        <f>FLOOR($E$2*(1+(1/17)*(temperatury45[[#This Row],[Temperatura]]-24)/2), 1)</f>
        <v>101</v>
      </c>
      <c r="F26">
        <f>temperatury45[[#This Row],[Lodow]]*5 + temperatury45[[#This Row],[Hot-dogow]]*7 + temperatury45[[#This Row],[Kukurydzy]]*6</f>
        <v>2238</v>
      </c>
      <c r="G26" s="6">
        <f>G25+temperatury45[[#This Row],[Utarg]]</f>
        <v>42080</v>
      </c>
    </row>
    <row r="27" spans="1:7" x14ac:dyDescent="0.3">
      <c r="A27" s="1">
        <v>44738</v>
      </c>
      <c r="B27">
        <v>23</v>
      </c>
      <c r="C27">
        <f>FLOOR($C$2*(1+(2/29)*(temperatury45[[#This Row],[Temperatura]]-24)/2), 1)</f>
        <v>115</v>
      </c>
      <c r="D27">
        <f>FLOOR($D$2*(1+(1/13)*(temperatury45[[#This Row],[Temperatura]]-24)/2), 1)</f>
        <v>86</v>
      </c>
      <c r="E27">
        <f>FLOOR($E$2*(1+(1/17)*(temperatury45[[#This Row],[Temperatura]]-24)/2), 1)</f>
        <v>77</v>
      </c>
      <c r="F27">
        <f>temperatury45[[#This Row],[Lodow]]*5 + temperatury45[[#This Row],[Hot-dogow]]*7 + temperatury45[[#This Row],[Kukurydzy]]*6</f>
        <v>1639</v>
      </c>
      <c r="G27" s="6">
        <f>G26+temperatury45[[#This Row],[Utarg]]</f>
        <v>43719</v>
      </c>
    </row>
    <row r="28" spans="1:7" x14ac:dyDescent="0.3">
      <c r="A28" s="7">
        <v>44739</v>
      </c>
      <c r="B28" s="2">
        <v>23</v>
      </c>
      <c r="C28" s="2">
        <f>FLOOR($C$2*(1+(2/29)*(temperatury45[[#This Row],[Temperatura]]-24)/2), 1)</f>
        <v>115</v>
      </c>
      <c r="D28" s="2">
        <f>FLOOR($D$2*(1+(1/13)*(temperatury45[[#This Row],[Temperatura]]-24)/2), 1)</f>
        <v>86</v>
      </c>
      <c r="E28" s="2">
        <f>FLOOR($E$2*(1+(1/17)*(temperatury45[[#This Row],[Temperatura]]-24)/2), 1)</f>
        <v>77</v>
      </c>
      <c r="F28" s="2">
        <f>temperatury45[[#This Row],[Lodow]]*5 + temperatury45[[#This Row],[Hot-dogow]]*7 + temperatury45[[#This Row],[Kukurydzy]]*6</f>
        <v>1639</v>
      </c>
      <c r="G28" s="8">
        <f>G27+temperatury45[[#This Row],[Utarg]]</f>
        <v>45358</v>
      </c>
    </row>
    <row r="29" spans="1:7" x14ac:dyDescent="0.3">
      <c r="A29" s="1">
        <v>44740</v>
      </c>
      <c r="B29">
        <v>19</v>
      </c>
      <c r="C29">
        <f>FLOOR($C$2*(1+(2/29)*(temperatury45[[#This Row],[Temperatura]]-24)/2), 1)</f>
        <v>99</v>
      </c>
      <c r="D29">
        <f>FLOOR($D$2*(1+(1/13)*(temperatury45[[#This Row],[Temperatura]]-24)/2), 1)</f>
        <v>72</v>
      </c>
      <c r="E29">
        <f>FLOOR($E$2*(1+(1/17)*(temperatury45[[#This Row],[Temperatura]]-24)/2), 1)</f>
        <v>68</v>
      </c>
      <c r="F29">
        <f>temperatury45[[#This Row],[Lodow]]*5 + temperatury45[[#This Row],[Hot-dogow]]*7 + temperatury45[[#This Row],[Kukurydzy]]*6</f>
        <v>1407</v>
      </c>
      <c r="G29" s="6">
        <f>G28+temperatury45[[#This Row],[Utarg]]</f>
        <v>46765</v>
      </c>
    </row>
    <row r="30" spans="1:7" x14ac:dyDescent="0.3">
      <c r="A30" s="1">
        <v>44741</v>
      </c>
      <c r="B30">
        <v>24</v>
      </c>
      <c r="C30">
        <f>FLOOR($C$2*(1+(2/29)*(temperatury45[[#This Row],[Temperatura]]-24)/2), 1)</f>
        <v>120</v>
      </c>
      <c r="D30">
        <f>FLOOR($D$2*(1+(1/13)*(temperatury45[[#This Row],[Temperatura]]-24)/2), 1)</f>
        <v>90</v>
      </c>
      <c r="E30">
        <f>FLOOR($E$2*(1+(1/17)*(temperatury45[[#This Row],[Temperatura]]-24)/2), 1)</f>
        <v>80</v>
      </c>
      <c r="F30">
        <f>temperatury45[[#This Row],[Lodow]]*5 + temperatury45[[#This Row],[Hot-dogow]]*7 + temperatury45[[#This Row],[Kukurydzy]]*6</f>
        <v>1710</v>
      </c>
      <c r="G30" s="6">
        <f>G29+temperatury45[[#This Row],[Utarg]]</f>
        <v>48475</v>
      </c>
    </row>
    <row r="31" spans="1:7" x14ac:dyDescent="0.3">
      <c r="A31" s="1">
        <v>44742</v>
      </c>
      <c r="B31">
        <v>25</v>
      </c>
      <c r="C31">
        <f>FLOOR($C$2*(1+(2/29)*(temperatury45[[#This Row],[Temperatura]]-24)/2), 1)</f>
        <v>124</v>
      </c>
      <c r="D31">
        <f>FLOOR($D$2*(1+(1/13)*(temperatury45[[#This Row],[Temperatura]]-24)/2), 1)</f>
        <v>93</v>
      </c>
      <c r="E31">
        <f>FLOOR($E$2*(1+(1/17)*(temperatury45[[#This Row],[Temperatura]]-24)/2), 1)</f>
        <v>82</v>
      </c>
      <c r="F31">
        <f>temperatury45[[#This Row],[Lodow]]*5 + temperatury45[[#This Row],[Hot-dogow]]*7 + temperatury45[[#This Row],[Kukurydzy]]*6</f>
        <v>1763</v>
      </c>
      <c r="G31" s="6">
        <f>G30+temperatury45[[#This Row],[Utarg]]</f>
        <v>50238</v>
      </c>
    </row>
    <row r="32" spans="1:7" x14ac:dyDescent="0.3">
      <c r="A32" s="1">
        <v>44743</v>
      </c>
      <c r="B32">
        <v>27</v>
      </c>
      <c r="C32">
        <f>FLOOR($C$2*(1+(2/29)*(temperatury45[[#This Row],[Temperatura]]-24)/2), 1)</f>
        <v>132</v>
      </c>
      <c r="D32">
        <f>FLOOR($D$2*(1+(1/13)*(temperatury45[[#This Row],[Temperatura]]-24)/2), 1)</f>
        <v>100</v>
      </c>
      <c r="E32">
        <f>FLOOR($E$2*(1+(1/17)*(temperatury45[[#This Row],[Temperatura]]-24)/2), 1)</f>
        <v>87</v>
      </c>
      <c r="F32">
        <f>temperatury45[[#This Row],[Lodow]]*5 + temperatury45[[#This Row],[Hot-dogow]]*7 + temperatury45[[#This Row],[Kukurydzy]]*6</f>
        <v>1882</v>
      </c>
      <c r="G32" s="6">
        <f>G31+temperatury45[[#This Row],[Utarg]]</f>
        <v>52120</v>
      </c>
    </row>
    <row r="33" spans="1:7" x14ac:dyDescent="0.3">
      <c r="A33" s="1">
        <v>44744</v>
      </c>
      <c r="B33">
        <v>27</v>
      </c>
      <c r="C33">
        <f>FLOOR($C$2*(1+(2/29)*(temperatury45[[#This Row],[Temperatura]]-24)/2), 1)</f>
        <v>132</v>
      </c>
      <c r="D33">
        <f>FLOOR($D$2*(1+(1/13)*(temperatury45[[#This Row],[Temperatura]]-24)/2), 1)</f>
        <v>100</v>
      </c>
      <c r="E33">
        <f>FLOOR($E$2*(1+(1/17)*(temperatury45[[#This Row],[Temperatura]]-24)/2), 1)</f>
        <v>87</v>
      </c>
      <c r="F33">
        <f>temperatury45[[#This Row],[Lodow]]*5 + temperatury45[[#This Row],[Hot-dogow]]*7 + temperatury45[[#This Row],[Kukurydzy]]*6</f>
        <v>1882</v>
      </c>
      <c r="G33" s="6">
        <f>G32+temperatury45[[#This Row],[Utarg]]</f>
        <v>54002</v>
      </c>
    </row>
    <row r="34" spans="1:7" x14ac:dyDescent="0.3">
      <c r="A34" s="1">
        <v>44745</v>
      </c>
      <c r="B34">
        <v>21</v>
      </c>
      <c r="C34">
        <f>FLOOR($C$2*(1+(2/29)*(temperatury45[[#This Row],[Temperatura]]-24)/2), 1)</f>
        <v>107</v>
      </c>
      <c r="D34">
        <f>FLOOR($D$2*(1+(1/13)*(temperatury45[[#This Row],[Temperatura]]-24)/2), 1)</f>
        <v>79</v>
      </c>
      <c r="E34">
        <f>FLOOR($E$2*(1+(1/17)*(temperatury45[[#This Row],[Temperatura]]-24)/2), 1)</f>
        <v>72</v>
      </c>
      <c r="F34">
        <f>temperatury45[[#This Row],[Lodow]]*5 + temperatury45[[#This Row],[Hot-dogow]]*7 + temperatury45[[#This Row],[Kukurydzy]]*6</f>
        <v>1520</v>
      </c>
      <c r="G34" s="6">
        <f>G33+temperatury45[[#This Row],[Utarg]]</f>
        <v>55522</v>
      </c>
    </row>
    <row r="35" spans="1:7" x14ac:dyDescent="0.3">
      <c r="A35" s="1">
        <v>44746</v>
      </c>
      <c r="B35">
        <v>21</v>
      </c>
      <c r="C35">
        <f>FLOOR($C$2*(1+(2/29)*(temperatury45[[#This Row],[Temperatura]]-24)/2), 1)</f>
        <v>107</v>
      </c>
      <c r="D35">
        <f>FLOOR($D$2*(1+(1/13)*(temperatury45[[#This Row],[Temperatura]]-24)/2), 1)</f>
        <v>79</v>
      </c>
      <c r="E35">
        <f>FLOOR($E$2*(1+(1/17)*(temperatury45[[#This Row],[Temperatura]]-24)/2), 1)</f>
        <v>72</v>
      </c>
      <c r="F35">
        <f>temperatury45[[#This Row],[Lodow]]*5 + temperatury45[[#This Row],[Hot-dogow]]*7 + temperatury45[[#This Row],[Kukurydzy]]*6</f>
        <v>1520</v>
      </c>
      <c r="G35" s="6">
        <f>G34+temperatury45[[#This Row],[Utarg]]</f>
        <v>57042</v>
      </c>
    </row>
    <row r="36" spans="1:7" x14ac:dyDescent="0.3">
      <c r="A36" s="1">
        <v>44747</v>
      </c>
      <c r="B36">
        <v>25</v>
      </c>
      <c r="C36">
        <f>FLOOR($C$2*(1+(2/29)*(temperatury45[[#This Row],[Temperatura]]-24)/2), 1)</f>
        <v>124</v>
      </c>
      <c r="D36">
        <f>FLOOR($D$2*(1+(1/13)*(temperatury45[[#This Row],[Temperatura]]-24)/2), 1)</f>
        <v>93</v>
      </c>
      <c r="E36">
        <f>FLOOR($E$2*(1+(1/17)*(temperatury45[[#This Row],[Temperatura]]-24)/2), 1)</f>
        <v>82</v>
      </c>
      <c r="F36">
        <f>temperatury45[[#This Row],[Lodow]]*5 + temperatury45[[#This Row],[Hot-dogow]]*7 + temperatury45[[#This Row],[Kukurydzy]]*6</f>
        <v>1763</v>
      </c>
      <c r="G36" s="6">
        <f>G35+temperatury45[[#This Row],[Utarg]]</f>
        <v>58805</v>
      </c>
    </row>
    <row r="37" spans="1:7" x14ac:dyDescent="0.3">
      <c r="A37" s="1">
        <v>44748</v>
      </c>
      <c r="B37">
        <v>19</v>
      </c>
      <c r="C37">
        <f>FLOOR($C$2*(1+(2/29)*(temperatury45[[#This Row],[Temperatura]]-24)/2), 1)</f>
        <v>99</v>
      </c>
      <c r="D37">
        <f>FLOOR($D$2*(1+(1/13)*(temperatury45[[#This Row],[Temperatura]]-24)/2), 1)</f>
        <v>72</v>
      </c>
      <c r="E37">
        <f>FLOOR($E$2*(1+(1/17)*(temperatury45[[#This Row],[Temperatura]]-24)/2), 1)</f>
        <v>68</v>
      </c>
      <c r="F37">
        <f>temperatury45[[#This Row],[Lodow]]*5 + temperatury45[[#This Row],[Hot-dogow]]*7 + temperatury45[[#This Row],[Kukurydzy]]*6</f>
        <v>1407</v>
      </c>
      <c r="G37" s="6">
        <f>G36+temperatury45[[#This Row],[Utarg]]</f>
        <v>60212</v>
      </c>
    </row>
    <row r="38" spans="1:7" x14ac:dyDescent="0.3">
      <c r="A38" s="1">
        <v>44749</v>
      </c>
      <c r="B38">
        <v>21</v>
      </c>
      <c r="C38">
        <f>FLOOR($C$2*(1+(2/29)*(temperatury45[[#This Row],[Temperatura]]-24)/2), 1)</f>
        <v>107</v>
      </c>
      <c r="D38">
        <f>FLOOR($D$2*(1+(1/13)*(temperatury45[[#This Row],[Temperatura]]-24)/2), 1)</f>
        <v>79</v>
      </c>
      <c r="E38">
        <f>FLOOR($E$2*(1+(1/17)*(temperatury45[[#This Row],[Temperatura]]-24)/2), 1)</f>
        <v>72</v>
      </c>
      <c r="F38">
        <f>temperatury45[[#This Row],[Lodow]]*5 + temperatury45[[#This Row],[Hot-dogow]]*7 + temperatury45[[#This Row],[Kukurydzy]]*6</f>
        <v>1520</v>
      </c>
      <c r="G38" s="6">
        <f>G37+temperatury45[[#This Row],[Utarg]]</f>
        <v>61732</v>
      </c>
    </row>
    <row r="39" spans="1:7" x14ac:dyDescent="0.3">
      <c r="A39" s="1">
        <v>44750</v>
      </c>
      <c r="B39">
        <v>24</v>
      </c>
      <c r="C39">
        <f>FLOOR($C$2*(1+(2/29)*(temperatury45[[#This Row],[Temperatura]]-24)/2), 1)</f>
        <v>120</v>
      </c>
      <c r="D39">
        <f>FLOOR($D$2*(1+(1/13)*(temperatury45[[#This Row],[Temperatura]]-24)/2), 1)</f>
        <v>90</v>
      </c>
      <c r="E39">
        <f>FLOOR($E$2*(1+(1/17)*(temperatury45[[#This Row],[Temperatura]]-24)/2), 1)</f>
        <v>80</v>
      </c>
      <c r="F39">
        <f>temperatury45[[#This Row],[Lodow]]*5 + temperatury45[[#This Row],[Hot-dogow]]*7 + temperatury45[[#This Row],[Kukurydzy]]*6</f>
        <v>1710</v>
      </c>
      <c r="G39" s="6">
        <f>G38+temperatury45[[#This Row],[Utarg]]</f>
        <v>63442</v>
      </c>
    </row>
    <row r="40" spans="1:7" x14ac:dyDescent="0.3">
      <c r="A40" s="1">
        <v>44751</v>
      </c>
      <c r="B40">
        <v>19</v>
      </c>
      <c r="C40">
        <f>FLOOR($C$2*(1+(2/29)*(temperatury45[[#This Row],[Temperatura]]-24)/2), 1)</f>
        <v>99</v>
      </c>
      <c r="D40">
        <f>FLOOR($D$2*(1+(1/13)*(temperatury45[[#This Row],[Temperatura]]-24)/2), 1)</f>
        <v>72</v>
      </c>
      <c r="E40">
        <f>FLOOR($E$2*(1+(1/17)*(temperatury45[[#This Row],[Temperatura]]-24)/2), 1)</f>
        <v>68</v>
      </c>
      <c r="F40">
        <f>temperatury45[[#This Row],[Lodow]]*5 + temperatury45[[#This Row],[Hot-dogow]]*7 + temperatury45[[#This Row],[Kukurydzy]]*6</f>
        <v>1407</v>
      </c>
      <c r="G40" s="6">
        <f>G39+temperatury45[[#This Row],[Utarg]]</f>
        <v>64849</v>
      </c>
    </row>
    <row r="41" spans="1:7" x14ac:dyDescent="0.3">
      <c r="A41" s="1">
        <v>44752</v>
      </c>
      <c r="B41">
        <v>28</v>
      </c>
      <c r="C41">
        <f>FLOOR($C$2*(1+(2/29)*(temperatury45[[#This Row],[Temperatura]]-24)/2), 1)</f>
        <v>136</v>
      </c>
      <c r="D41">
        <f>FLOOR($D$2*(1+(1/13)*(temperatury45[[#This Row],[Temperatura]]-24)/2), 1)</f>
        <v>103</v>
      </c>
      <c r="E41">
        <f>FLOOR($E$2*(1+(1/17)*(temperatury45[[#This Row],[Temperatura]]-24)/2), 1)</f>
        <v>89</v>
      </c>
      <c r="F41">
        <f>temperatury45[[#This Row],[Lodow]]*5 + temperatury45[[#This Row],[Hot-dogow]]*7 + temperatury45[[#This Row],[Kukurydzy]]*6</f>
        <v>1935</v>
      </c>
      <c r="G41" s="6">
        <f>G40+temperatury45[[#This Row],[Utarg]]</f>
        <v>66784</v>
      </c>
    </row>
    <row r="42" spans="1:7" x14ac:dyDescent="0.3">
      <c r="A42" s="1">
        <v>44753</v>
      </c>
      <c r="B42">
        <v>27</v>
      </c>
      <c r="C42">
        <f>FLOOR($C$2*(1+(2/29)*(temperatury45[[#This Row],[Temperatura]]-24)/2), 1)</f>
        <v>132</v>
      </c>
      <c r="D42">
        <f>FLOOR($D$2*(1+(1/13)*(temperatury45[[#This Row],[Temperatura]]-24)/2), 1)</f>
        <v>100</v>
      </c>
      <c r="E42">
        <f>FLOOR($E$2*(1+(1/17)*(temperatury45[[#This Row],[Temperatura]]-24)/2), 1)</f>
        <v>87</v>
      </c>
      <c r="F42">
        <f>temperatury45[[#This Row],[Lodow]]*5 + temperatury45[[#This Row],[Hot-dogow]]*7 + temperatury45[[#This Row],[Kukurydzy]]*6</f>
        <v>1882</v>
      </c>
      <c r="G42" s="6">
        <f>G41+temperatury45[[#This Row],[Utarg]]</f>
        <v>68666</v>
      </c>
    </row>
    <row r="43" spans="1:7" x14ac:dyDescent="0.3">
      <c r="A43" s="1">
        <v>44754</v>
      </c>
      <c r="B43">
        <v>24</v>
      </c>
      <c r="C43">
        <f>FLOOR($C$2*(1+(2/29)*(temperatury45[[#This Row],[Temperatura]]-24)/2), 1)</f>
        <v>120</v>
      </c>
      <c r="D43">
        <f>FLOOR($D$2*(1+(1/13)*(temperatury45[[#This Row],[Temperatura]]-24)/2), 1)</f>
        <v>90</v>
      </c>
      <c r="E43">
        <f>FLOOR($E$2*(1+(1/17)*(temperatury45[[#This Row],[Temperatura]]-24)/2), 1)</f>
        <v>80</v>
      </c>
      <c r="F43">
        <f>temperatury45[[#This Row],[Lodow]]*5 + temperatury45[[#This Row],[Hot-dogow]]*7 + temperatury45[[#This Row],[Kukurydzy]]*6</f>
        <v>1710</v>
      </c>
      <c r="G43" s="6">
        <f>G42+temperatury45[[#This Row],[Utarg]]</f>
        <v>70376</v>
      </c>
    </row>
    <row r="44" spans="1:7" x14ac:dyDescent="0.3">
      <c r="A44" s="1">
        <v>44755</v>
      </c>
      <c r="B44">
        <v>22</v>
      </c>
      <c r="C44">
        <f>FLOOR($C$2*(1+(2/29)*(temperatury45[[#This Row],[Temperatura]]-24)/2), 1)</f>
        <v>111</v>
      </c>
      <c r="D44">
        <f>FLOOR($D$2*(1+(1/13)*(temperatury45[[#This Row],[Temperatura]]-24)/2), 1)</f>
        <v>83</v>
      </c>
      <c r="E44">
        <f>FLOOR($E$2*(1+(1/17)*(temperatury45[[#This Row],[Temperatura]]-24)/2), 1)</f>
        <v>75</v>
      </c>
      <c r="F44">
        <f>temperatury45[[#This Row],[Lodow]]*5 + temperatury45[[#This Row],[Hot-dogow]]*7 + temperatury45[[#This Row],[Kukurydzy]]*6</f>
        <v>1586</v>
      </c>
      <c r="G44" s="6">
        <f>G43+temperatury45[[#This Row],[Utarg]]</f>
        <v>71962</v>
      </c>
    </row>
    <row r="45" spans="1:7" x14ac:dyDescent="0.3">
      <c r="A45" s="1">
        <v>44756</v>
      </c>
      <c r="B45">
        <v>17</v>
      </c>
      <c r="C45">
        <f>FLOOR($C$2*(1+(2/29)*(temperatury45[[#This Row],[Temperatura]]-24)/2), 1)</f>
        <v>91</v>
      </c>
      <c r="D45">
        <f>FLOOR($D$2*(1+(1/13)*(temperatury45[[#This Row],[Temperatura]]-24)/2), 1)</f>
        <v>65</v>
      </c>
      <c r="E45">
        <f>FLOOR($E$2*(1+(1/17)*(temperatury45[[#This Row],[Temperatura]]-24)/2), 1)</f>
        <v>63</v>
      </c>
      <c r="F45">
        <f>temperatury45[[#This Row],[Lodow]]*5 + temperatury45[[#This Row],[Hot-dogow]]*7 + temperatury45[[#This Row],[Kukurydzy]]*6</f>
        <v>1288</v>
      </c>
      <c r="G45" s="6">
        <f>G44+temperatury45[[#This Row],[Utarg]]</f>
        <v>73250</v>
      </c>
    </row>
    <row r="46" spans="1:7" x14ac:dyDescent="0.3">
      <c r="A46" s="1">
        <v>44757</v>
      </c>
      <c r="B46">
        <v>18</v>
      </c>
      <c r="C46">
        <f>FLOOR($C$2*(1+(2/29)*(temperatury45[[#This Row],[Temperatura]]-24)/2), 1)</f>
        <v>95</v>
      </c>
      <c r="D46">
        <f>FLOOR($D$2*(1+(1/13)*(temperatury45[[#This Row],[Temperatura]]-24)/2), 1)</f>
        <v>69</v>
      </c>
      <c r="E46">
        <f>FLOOR($E$2*(1+(1/17)*(temperatury45[[#This Row],[Temperatura]]-24)/2), 1)</f>
        <v>65</v>
      </c>
      <c r="F46">
        <f>temperatury45[[#This Row],[Lodow]]*5 + temperatury45[[#This Row],[Hot-dogow]]*7 + temperatury45[[#This Row],[Kukurydzy]]*6</f>
        <v>1348</v>
      </c>
      <c r="G46" s="6">
        <f>G45+temperatury45[[#This Row],[Utarg]]</f>
        <v>74598</v>
      </c>
    </row>
    <row r="47" spans="1:7" x14ac:dyDescent="0.3">
      <c r="A47" s="1">
        <v>44758</v>
      </c>
      <c r="B47">
        <v>23</v>
      </c>
      <c r="C47">
        <f>FLOOR($C$2*(1+(2/29)*(temperatury45[[#This Row],[Temperatura]]-24)/2), 1)</f>
        <v>115</v>
      </c>
      <c r="D47">
        <f>FLOOR($D$2*(1+(1/13)*(temperatury45[[#This Row],[Temperatura]]-24)/2), 1)</f>
        <v>86</v>
      </c>
      <c r="E47">
        <f>FLOOR($E$2*(1+(1/17)*(temperatury45[[#This Row],[Temperatura]]-24)/2), 1)</f>
        <v>77</v>
      </c>
      <c r="F47">
        <f>temperatury45[[#This Row],[Lodow]]*5 + temperatury45[[#This Row],[Hot-dogow]]*7 + temperatury45[[#This Row],[Kukurydzy]]*6</f>
        <v>1639</v>
      </c>
      <c r="G47" s="6">
        <f>G46+temperatury45[[#This Row],[Utarg]]</f>
        <v>76237</v>
      </c>
    </row>
    <row r="48" spans="1:7" x14ac:dyDescent="0.3">
      <c r="A48" s="1">
        <v>44759</v>
      </c>
      <c r="B48">
        <v>23</v>
      </c>
      <c r="C48">
        <f>FLOOR($C$2*(1+(2/29)*(temperatury45[[#This Row],[Temperatura]]-24)/2), 1)</f>
        <v>115</v>
      </c>
      <c r="D48">
        <f>FLOOR($D$2*(1+(1/13)*(temperatury45[[#This Row],[Temperatura]]-24)/2), 1)</f>
        <v>86</v>
      </c>
      <c r="E48">
        <f>FLOOR($E$2*(1+(1/17)*(temperatury45[[#This Row],[Temperatura]]-24)/2), 1)</f>
        <v>77</v>
      </c>
      <c r="F48">
        <f>temperatury45[[#This Row],[Lodow]]*5 + temperatury45[[#This Row],[Hot-dogow]]*7 + temperatury45[[#This Row],[Kukurydzy]]*6</f>
        <v>1639</v>
      </c>
      <c r="G48" s="6">
        <f>G47+temperatury45[[#This Row],[Utarg]]</f>
        <v>77876</v>
      </c>
    </row>
    <row r="49" spans="1:7" x14ac:dyDescent="0.3">
      <c r="A49" s="1">
        <v>44760</v>
      </c>
      <c r="B49">
        <v>19</v>
      </c>
      <c r="C49">
        <f>FLOOR($C$2*(1+(2/29)*(temperatury45[[#This Row],[Temperatura]]-24)/2), 1)</f>
        <v>99</v>
      </c>
      <c r="D49">
        <f>FLOOR($D$2*(1+(1/13)*(temperatury45[[#This Row],[Temperatura]]-24)/2), 1)</f>
        <v>72</v>
      </c>
      <c r="E49">
        <f>FLOOR($E$2*(1+(1/17)*(temperatury45[[#This Row],[Temperatura]]-24)/2), 1)</f>
        <v>68</v>
      </c>
      <c r="F49">
        <f>temperatury45[[#This Row],[Lodow]]*5 + temperatury45[[#This Row],[Hot-dogow]]*7 + temperatury45[[#This Row],[Kukurydzy]]*6</f>
        <v>1407</v>
      </c>
      <c r="G49" s="6">
        <f>G48+temperatury45[[#This Row],[Utarg]]</f>
        <v>79283</v>
      </c>
    </row>
    <row r="50" spans="1:7" x14ac:dyDescent="0.3">
      <c r="A50" s="1">
        <v>44761</v>
      </c>
      <c r="B50">
        <v>21</v>
      </c>
      <c r="C50">
        <f>FLOOR($C$2*(1+(2/29)*(temperatury45[[#This Row],[Temperatura]]-24)/2), 1)</f>
        <v>107</v>
      </c>
      <c r="D50">
        <f>FLOOR($D$2*(1+(1/13)*(temperatury45[[#This Row],[Temperatura]]-24)/2), 1)</f>
        <v>79</v>
      </c>
      <c r="E50">
        <f>FLOOR($E$2*(1+(1/17)*(temperatury45[[#This Row],[Temperatura]]-24)/2), 1)</f>
        <v>72</v>
      </c>
      <c r="F50">
        <f>temperatury45[[#This Row],[Lodow]]*5 + temperatury45[[#This Row],[Hot-dogow]]*7 + temperatury45[[#This Row],[Kukurydzy]]*6</f>
        <v>1520</v>
      </c>
      <c r="G50" s="6">
        <f>G49+temperatury45[[#This Row],[Utarg]]</f>
        <v>80803</v>
      </c>
    </row>
    <row r="51" spans="1:7" x14ac:dyDescent="0.3">
      <c r="A51" s="1">
        <v>44762</v>
      </c>
      <c r="B51">
        <v>25</v>
      </c>
      <c r="C51">
        <f>FLOOR($C$2*(1+(2/29)*(temperatury45[[#This Row],[Temperatura]]-24)/2), 1)</f>
        <v>124</v>
      </c>
      <c r="D51">
        <f>FLOOR($D$2*(1+(1/13)*(temperatury45[[#This Row],[Temperatura]]-24)/2), 1)</f>
        <v>93</v>
      </c>
      <c r="E51">
        <f>FLOOR($E$2*(1+(1/17)*(temperatury45[[#This Row],[Temperatura]]-24)/2), 1)</f>
        <v>82</v>
      </c>
      <c r="F51">
        <f>temperatury45[[#This Row],[Lodow]]*5 + temperatury45[[#This Row],[Hot-dogow]]*7 + temperatury45[[#This Row],[Kukurydzy]]*6</f>
        <v>1763</v>
      </c>
      <c r="G51" s="6">
        <f>G50+temperatury45[[#This Row],[Utarg]]</f>
        <v>82566</v>
      </c>
    </row>
    <row r="52" spans="1:7" x14ac:dyDescent="0.3">
      <c r="A52" s="1">
        <v>44763</v>
      </c>
      <c r="B52">
        <v>28</v>
      </c>
      <c r="C52">
        <f>FLOOR($C$2*(1+(2/29)*(temperatury45[[#This Row],[Temperatura]]-24)/2), 1)</f>
        <v>136</v>
      </c>
      <c r="D52">
        <f>FLOOR($D$2*(1+(1/13)*(temperatury45[[#This Row],[Temperatura]]-24)/2), 1)</f>
        <v>103</v>
      </c>
      <c r="E52">
        <f>FLOOR($E$2*(1+(1/17)*(temperatury45[[#This Row],[Temperatura]]-24)/2), 1)</f>
        <v>89</v>
      </c>
      <c r="F52">
        <f>temperatury45[[#This Row],[Lodow]]*5 + temperatury45[[#This Row],[Hot-dogow]]*7 + temperatury45[[#This Row],[Kukurydzy]]*6</f>
        <v>1935</v>
      </c>
      <c r="G52" s="6">
        <f>G51+temperatury45[[#This Row],[Utarg]]</f>
        <v>84501</v>
      </c>
    </row>
    <row r="53" spans="1:7" x14ac:dyDescent="0.3">
      <c r="A53" s="1">
        <v>44764</v>
      </c>
      <c r="B53">
        <v>27</v>
      </c>
      <c r="C53">
        <f>FLOOR($C$2*(1+(2/29)*(temperatury45[[#This Row],[Temperatura]]-24)/2), 1)</f>
        <v>132</v>
      </c>
      <c r="D53">
        <f>FLOOR($D$2*(1+(1/13)*(temperatury45[[#This Row],[Temperatura]]-24)/2), 1)</f>
        <v>100</v>
      </c>
      <c r="E53">
        <f>FLOOR($E$2*(1+(1/17)*(temperatury45[[#This Row],[Temperatura]]-24)/2), 1)</f>
        <v>87</v>
      </c>
      <c r="F53">
        <f>temperatury45[[#This Row],[Lodow]]*5 + temperatury45[[#This Row],[Hot-dogow]]*7 + temperatury45[[#This Row],[Kukurydzy]]*6</f>
        <v>1882</v>
      </c>
      <c r="G53" s="6">
        <f>G52+temperatury45[[#This Row],[Utarg]]</f>
        <v>86383</v>
      </c>
    </row>
    <row r="54" spans="1:7" x14ac:dyDescent="0.3">
      <c r="A54" s="1">
        <v>44765</v>
      </c>
      <c r="B54">
        <v>23</v>
      </c>
      <c r="C54">
        <f>FLOOR($C$2*(1+(2/29)*(temperatury45[[#This Row],[Temperatura]]-24)/2), 1)</f>
        <v>115</v>
      </c>
      <c r="D54">
        <f>FLOOR($D$2*(1+(1/13)*(temperatury45[[#This Row],[Temperatura]]-24)/2), 1)</f>
        <v>86</v>
      </c>
      <c r="E54">
        <f>FLOOR($E$2*(1+(1/17)*(temperatury45[[#This Row],[Temperatura]]-24)/2), 1)</f>
        <v>77</v>
      </c>
      <c r="F54">
        <f>temperatury45[[#This Row],[Lodow]]*5 + temperatury45[[#This Row],[Hot-dogow]]*7 + temperatury45[[#This Row],[Kukurydzy]]*6</f>
        <v>1639</v>
      </c>
      <c r="G54" s="6">
        <f>G53+temperatury45[[#This Row],[Utarg]]</f>
        <v>88022</v>
      </c>
    </row>
    <row r="55" spans="1:7" x14ac:dyDescent="0.3">
      <c r="A55" s="1">
        <v>44766</v>
      </c>
      <c r="B55">
        <v>26</v>
      </c>
      <c r="C55">
        <f>FLOOR($C$2*(1+(2/29)*(temperatury45[[#This Row],[Temperatura]]-24)/2), 1)</f>
        <v>128</v>
      </c>
      <c r="D55">
        <f>FLOOR($D$2*(1+(1/13)*(temperatury45[[#This Row],[Temperatura]]-24)/2), 1)</f>
        <v>96</v>
      </c>
      <c r="E55">
        <f>FLOOR($E$2*(1+(1/17)*(temperatury45[[#This Row],[Temperatura]]-24)/2), 1)</f>
        <v>84</v>
      </c>
      <c r="F55">
        <f>temperatury45[[#This Row],[Lodow]]*5 + temperatury45[[#This Row],[Hot-dogow]]*7 + temperatury45[[#This Row],[Kukurydzy]]*6</f>
        <v>1816</v>
      </c>
      <c r="G55" s="6">
        <f>G54+temperatury45[[#This Row],[Utarg]]</f>
        <v>89838</v>
      </c>
    </row>
    <row r="56" spans="1:7" x14ac:dyDescent="0.3">
      <c r="A56" s="1">
        <v>44767</v>
      </c>
      <c r="B56">
        <v>29</v>
      </c>
      <c r="C56">
        <f>FLOOR($C$2*(1+(2/29)*(temperatury45[[#This Row],[Temperatura]]-24)/2), 1)</f>
        <v>140</v>
      </c>
      <c r="D56">
        <f>FLOOR($D$2*(1+(1/13)*(temperatury45[[#This Row],[Temperatura]]-24)/2), 1)</f>
        <v>107</v>
      </c>
      <c r="E56">
        <f>FLOOR($E$2*(1+(1/17)*(temperatury45[[#This Row],[Temperatura]]-24)/2), 1)</f>
        <v>91</v>
      </c>
      <c r="F56">
        <f>temperatury45[[#This Row],[Lodow]]*5 + temperatury45[[#This Row],[Hot-dogow]]*7 + temperatury45[[#This Row],[Kukurydzy]]*6</f>
        <v>1995</v>
      </c>
      <c r="G56" s="6">
        <f>G55+temperatury45[[#This Row],[Utarg]]</f>
        <v>91833</v>
      </c>
    </row>
    <row r="57" spans="1:7" x14ac:dyDescent="0.3">
      <c r="A57" s="1">
        <v>44768</v>
      </c>
      <c r="B57">
        <v>26</v>
      </c>
      <c r="C57">
        <f>FLOOR($C$2*(1+(2/29)*(temperatury45[[#This Row],[Temperatura]]-24)/2), 1)</f>
        <v>128</v>
      </c>
      <c r="D57">
        <f>FLOOR($D$2*(1+(1/13)*(temperatury45[[#This Row],[Temperatura]]-24)/2), 1)</f>
        <v>96</v>
      </c>
      <c r="E57">
        <f>FLOOR($E$2*(1+(1/17)*(temperatury45[[#This Row],[Temperatura]]-24)/2), 1)</f>
        <v>84</v>
      </c>
      <c r="F57">
        <f>temperatury45[[#This Row],[Lodow]]*5 + temperatury45[[#This Row],[Hot-dogow]]*7 + temperatury45[[#This Row],[Kukurydzy]]*6</f>
        <v>1816</v>
      </c>
      <c r="G57" s="6">
        <f>G56+temperatury45[[#This Row],[Utarg]]</f>
        <v>93649</v>
      </c>
    </row>
    <row r="58" spans="1:7" x14ac:dyDescent="0.3">
      <c r="A58" s="1">
        <v>44769</v>
      </c>
      <c r="B58">
        <v>27</v>
      </c>
      <c r="C58">
        <f>FLOOR($C$2*(1+(2/29)*(temperatury45[[#This Row],[Temperatura]]-24)/2), 1)</f>
        <v>132</v>
      </c>
      <c r="D58">
        <f>FLOOR($D$2*(1+(1/13)*(temperatury45[[#This Row],[Temperatura]]-24)/2), 1)</f>
        <v>100</v>
      </c>
      <c r="E58">
        <f>FLOOR($E$2*(1+(1/17)*(temperatury45[[#This Row],[Temperatura]]-24)/2), 1)</f>
        <v>87</v>
      </c>
      <c r="F58">
        <f>temperatury45[[#This Row],[Lodow]]*5 + temperatury45[[#This Row],[Hot-dogow]]*7 + temperatury45[[#This Row],[Kukurydzy]]*6</f>
        <v>1882</v>
      </c>
      <c r="G58" s="6">
        <f>G57+temperatury45[[#This Row],[Utarg]]</f>
        <v>95531</v>
      </c>
    </row>
    <row r="59" spans="1:7" x14ac:dyDescent="0.3">
      <c r="A59" s="1">
        <v>44770</v>
      </c>
      <c r="B59">
        <v>24</v>
      </c>
      <c r="C59">
        <f>FLOOR($C$2*(1+(2/29)*(temperatury45[[#This Row],[Temperatura]]-24)/2), 1)</f>
        <v>120</v>
      </c>
      <c r="D59">
        <f>FLOOR($D$2*(1+(1/13)*(temperatury45[[#This Row],[Temperatura]]-24)/2), 1)</f>
        <v>90</v>
      </c>
      <c r="E59">
        <f>FLOOR($E$2*(1+(1/17)*(temperatury45[[#This Row],[Temperatura]]-24)/2), 1)</f>
        <v>80</v>
      </c>
      <c r="F59">
        <f>temperatury45[[#This Row],[Lodow]]*5 + temperatury45[[#This Row],[Hot-dogow]]*7 + temperatury45[[#This Row],[Kukurydzy]]*6</f>
        <v>1710</v>
      </c>
      <c r="G59" s="6">
        <f>G58+temperatury45[[#This Row],[Utarg]]</f>
        <v>97241</v>
      </c>
    </row>
    <row r="60" spans="1:7" x14ac:dyDescent="0.3">
      <c r="A60" s="1">
        <v>44771</v>
      </c>
      <c r="B60">
        <v>26</v>
      </c>
      <c r="C60">
        <f>FLOOR($C$2*(1+(2/29)*(temperatury45[[#This Row],[Temperatura]]-24)/2), 1)</f>
        <v>128</v>
      </c>
      <c r="D60">
        <f>FLOOR($D$2*(1+(1/13)*(temperatury45[[#This Row],[Temperatura]]-24)/2), 1)</f>
        <v>96</v>
      </c>
      <c r="E60">
        <f>FLOOR($E$2*(1+(1/17)*(temperatury45[[#This Row],[Temperatura]]-24)/2), 1)</f>
        <v>84</v>
      </c>
      <c r="F60">
        <f>temperatury45[[#This Row],[Lodow]]*5 + temperatury45[[#This Row],[Hot-dogow]]*7 + temperatury45[[#This Row],[Kukurydzy]]*6</f>
        <v>1816</v>
      </c>
      <c r="G60" s="6">
        <f>G59+temperatury45[[#This Row],[Utarg]]</f>
        <v>99057</v>
      </c>
    </row>
    <row r="61" spans="1:7" x14ac:dyDescent="0.3">
      <c r="A61" s="1">
        <v>44772</v>
      </c>
      <c r="B61">
        <v>25</v>
      </c>
      <c r="C61">
        <f>FLOOR($C$2*(1+(2/29)*(temperatury45[[#This Row],[Temperatura]]-24)/2), 1)</f>
        <v>124</v>
      </c>
      <c r="D61">
        <f>FLOOR($D$2*(1+(1/13)*(temperatury45[[#This Row],[Temperatura]]-24)/2), 1)</f>
        <v>93</v>
      </c>
      <c r="E61">
        <f>FLOOR($E$2*(1+(1/17)*(temperatury45[[#This Row],[Temperatura]]-24)/2), 1)</f>
        <v>82</v>
      </c>
      <c r="F61">
        <f>temperatury45[[#This Row],[Lodow]]*5 + temperatury45[[#This Row],[Hot-dogow]]*7 + temperatury45[[#This Row],[Kukurydzy]]*6</f>
        <v>1763</v>
      </c>
      <c r="G61" s="6">
        <f>G60+temperatury45[[#This Row],[Utarg]]</f>
        <v>100820</v>
      </c>
    </row>
    <row r="62" spans="1:7" x14ac:dyDescent="0.3">
      <c r="A62" s="1">
        <v>44773</v>
      </c>
      <c r="B62">
        <v>24</v>
      </c>
      <c r="C62">
        <f>FLOOR($C$2*(1+(2/29)*(temperatury45[[#This Row],[Temperatura]]-24)/2), 1)</f>
        <v>120</v>
      </c>
      <c r="D62">
        <f>FLOOR($D$2*(1+(1/13)*(temperatury45[[#This Row],[Temperatura]]-24)/2), 1)</f>
        <v>90</v>
      </c>
      <c r="E62">
        <f>FLOOR($E$2*(1+(1/17)*(temperatury45[[#This Row],[Temperatura]]-24)/2), 1)</f>
        <v>80</v>
      </c>
      <c r="F62">
        <f>temperatury45[[#This Row],[Lodow]]*5 + temperatury45[[#This Row],[Hot-dogow]]*7 + temperatury45[[#This Row],[Kukurydzy]]*6</f>
        <v>1710</v>
      </c>
      <c r="G62" s="6">
        <f>G61+temperatury45[[#This Row],[Utarg]]</f>
        <v>102530</v>
      </c>
    </row>
    <row r="63" spans="1:7" x14ac:dyDescent="0.3">
      <c r="A63" s="1">
        <v>44774</v>
      </c>
      <c r="B63">
        <v>22</v>
      </c>
      <c r="C63">
        <f>FLOOR($C$2*(1+(2/29)*(temperatury45[[#This Row],[Temperatura]]-24)/2), 1)</f>
        <v>111</v>
      </c>
      <c r="D63">
        <f>FLOOR($D$2*(1+(1/13)*(temperatury45[[#This Row],[Temperatura]]-24)/2), 1)</f>
        <v>83</v>
      </c>
      <c r="E63">
        <f>FLOOR($E$2*(1+(1/17)*(temperatury45[[#This Row],[Temperatura]]-24)/2), 1)</f>
        <v>75</v>
      </c>
      <c r="F63">
        <f>temperatury45[[#This Row],[Lodow]]*5 + temperatury45[[#This Row],[Hot-dogow]]*7 + temperatury45[[#This Row],[Kukurydzy]]*6</f>
        <v>1586</v>
      </c>
      <c r="G63" s="6">
        <f>G62+temperatury45[[#This Row],[Utarg]]</f>
        <v>104116</v>
      </c>
    </row>
    <row r="64" spans="1:7" x14ac:dyDescent="0.3">
      <c r="A64" s="1">
        <v>44775</v>
      </c>
      <c r="B64">
        <v>19</v>
      </c>
      <c r="C64">
        <f>FLOOR($C$2*(1+(2/29)*(temperatury45[[#This Row],[Temperatura]]-24)/2), 1)</f>
        <v>99</v>
      </c>
      <c r="D64">
        <f>FLOOR($D$2*(1+(1/13)*(temperatury45[[#This Row],[Temperatura]]-24)/2), 1)</f>
        <v>72</v>
      </c>
      <c r="E64">
        <f>FLOOR($E$2*(1+(1/17)*(temperatury45[[#This Row],[Temperatura]]-24)/2), 1)</f>
        <v>68</v>
      </c>
      <c r="F64">
        <f>temperatury45[[#This Row],[Lodow]]*5 + temperatury45[[#This Row],[Hot-dogow]]*7 + temperatury45[[#This Row],[Kukurydzy]]*6</f>
        <v>1407</v>
      </c>
      <c r="G64" s="6">
        <f>G63+temperatury45[[#This Row],[Utarg]]</f>
        <v>105523</v>
      </c>
    </row>
    <row r="65" spans="1:7" x14ac:dyDescent="0.3">
      <c r="A65" s="1">
        <v>44776</v>
      </c>
      <c r="B65">
        <v>21</v>
      </c>
      <c r="C65">
        <f>FLOOR($C$2*(1+(2/29)*(temperatury45[[#This Row],[Temperatura]]-24)/2), 1)</f>
        <v>107</v>
      </c>
      <c r="D65">
        <f>FLOOR($D$2*(1+(1/13)*(temperatury45[[#This Row],[Temperatura]]-24)/2), 1)</f>
        <v>79</v>
      </c>
      <c r="E65">
        <f>FLOOR($E$2*(1+(1/17)*(temperatury45[[#This Row],[Temperatura]]-24)/2), 1)</f>
        <v>72</v>
      </c>
      <c r="F65">
        <f>temperatury45[[#This Row],[Lodow]]*5 + temperatury45[[#This Row],[Hot-dogow]]*7 + temperatury45[[#This Row],[Kukurydzy]]*6</f>
        <v>1520</v>
      </c>
      <c r="G65" s="6">
        <f>G64+temperatury45[[#This Row],[Utarg]]</f>
        <v>107043</v>
      </c>
    </row>
    <row r="66" spans="1:7" x14ac:dyDescent="0.3">
      <c r="A66" s="1">
        <v>44777</v>
      </c>
      <c r="B66">
        <v>26</v>
      </c>
      <c r="C66">
        <f>FLOOR($C$2*(1+(2/29)*(temperatury45[[#This Row],[Temperatura]]-24)/2), 1)</f>
        <v>128</v>
      </c>
      <c r="D66">
        <f>FLOOR($D$2*(1+(1/13)*(temperatury45[[#This Row],[Temperatura]]-24)/2), 1)</f>
        <v>96</v>
      </c>
      <c r="E66">
        <f>FLOOR($E$2*(1+(1/17)*(temperatury45[[#This Row],[Temperatura]]-24)/2), 1)</f>
        <v>84</v>
      </c>
      <c r="F66">
        <f>temperatury45[[#This Row],[Lodow]]*5 + temperatury45[[#This Row],[Hot-dogow]]*7 + temperatury45[[#This Row],[Kukurydzy]]*6</f>
        <v>1816</v>
      </c>
      <c r="G66" s="6">
        <f>G65+temperatury45[[#This Row],[Utarg]]</f>
        <v>108859</v>
      </c>
    </row>
    <row r="67" spans="1:7" x14ac:dyDescent="0.3">
      <c r="A67" s="1">
        <v>44778</v>
      </c>
      <c r="B67">
        <v>19</v>
      </c>
      <c r="C67">
        <f>FLOOR($C$2*(1+(2/29)*(temperatury45[[#This Row],[Temperatura]]-24)/2), 1)</f>
        <v>99</v>
      </c>
      <c r="D67">
        <f>FLOOR($D$2*(1+(1/13)*(temperatury45[[#This Row],[Temperatura]]-24)/2), 1)</f>
        <v>72</v>
      </c>
      <c r="E67">
        <f>FLOOR($E$2*(1+(1/17)*(temperatury45[[#This Row],[Temperatura]]-24)/2), 1)</f>
        <v>68</v>
      </c>
      <c r="F67">
        <f>temperatury45[[#This Row],[Lodow]]*5 + temperatury45[[#This Row],[Hot-dogow]]*7 + temperatury45[[#This Row],[Kukurydzy]]*6</f>
        <v>1407</v>
      </c>
      <c r="G67" s="6">
        <f>G66+temperatury45[[#This Row],[Utarg]]</f>
        <v>110266</v>
      </c>
    </row>
    <row r="68" spans="1:7" x14ac:dyDescent="0.3">
      <c r="A68" s="1">
        <v>44779</v>
      </c>
      <c r="B68">
        <v>21</v>
      </c>
      <c r="C68">
        <f>FLOOR($C$2*(1+(2/29)*(temperatury45[[#This Row],[Temperatura]]-24)/2), 1)</f>
        <v>107</v>
      </c>
      <c r="D68">
        <f>FLOOR($D$2*(1+(1/13)*(temperatury45[[#This Row],[Temperatura]]-24)/2), 1)</f>
        <v>79</v>
      </c>
      <c r="E68">
        <f>FLOOR($E$2*(1+(1/17)*(temperatury45[[#This Row],[Temperatura]]-24)/2), 1)</f>
        <v>72</v>
      </c>
      <c r="F68">
        <f>temperatury45[[#This Row],[Lodow]]*5 + temperatury45[[#This Row],[Hot-dogow]]*7 + temperatury45[[#This Row],[Kukurydzy]]*6</f>
        <v>1520</v>
      </c>
      <c r="G68" s="6">
        <f>G67+temperatury45[[#This Row],[Utarg]]</f>
        <v>111786</v>
      </c>
    </row>
    <row r="69" spans="1:7" x14ac:dyDescent="0.3">
      <c r="A69" s="1">
        <v>44780</v>
      </c>
      <c r="B69">
        <v>23</v>
      </c>
      <c r="C69">
        <f>FLOOR($C$2*(1+(2/29)*(temperatury45[[#This Row],[Temperatura]]-24)/2), 1)</f>
        <v>115</v>
      </c>
      <c r="D69">
        <f>FLOOR($D$2*(1+(1/13)*(temperatury45[[#This Row],[Temperatura]]-24)/2), 1)</f>
        <v>86</v>
      </c>
      <c r="E69">
        <f>FLOOR($E$2*(1+(1/17)*(temperatury45[[#This Row],[Temperatura]]-24)/2), 1)</f>
        <v>77</v>
      </c>
      <c r="F69">
        <f>temperatury45[[#This Row],[Lodow]]*5 + temperatury45[[#This Row],[Hot-dogow]]*7 + temperatury45[[#This Row],[Kukurydzy]]*6</f>
        <v>1639</v>
      </c>
      <c r="G69" s="6">
        <f>G68+temperatury45[[#This Row],[Utarg]]</f>
        <v>113425</v>
      </c>
    </row>
    <row r="70" spans="1:7" x14ac:dyDescent="0.3">
      <c r="A70" s="1">
        <v>44781</v>
      </c>
      <c r="B70">
        <v>27</v>
      </c>
      <c r="C70">
        <f>FLOOR($C$2*(1+(2/29)*(temperatury45[[#This Row],[Temperatura]]-24)/2), 1)</f>
        <v>132</v>
      </c>
      <c r="D70">
        <f>FLOOR($D$2*(1+(1/13)*(temperatury45[[#This Row],[Temperatura]]-24)/2), 1)</f>
        <v>100</v>
      </c>
      <c r="E70">
        <f>FLOOR($E$2*(1+(1/17)*(temperatury45[[#This Row],[Temperatura]]-24)/2), 1)</f>
        <v>87</v>
      </c>
      <c r="F70">
        <f>temperatury45[[#This Row],[Lodow]]*5 + temperatury45[[#This Row],[Hot-dogow]]*7 + temperatury45[[#This Row],[Kukurydzy]]*6</f>
        <v>1882</v>
      </c>
      <c r="G70" s="6">
        <f>G69+temperatury45[[#This Row],[Utarg]]</f>
        <v>115307</v>
      </c>
    </row>
    <row r="71" spans="1:7" x14ac:dyDescent="0.3">
      <c r="A71" s="1">
        <v>44782</v>
      </c>
      <c r="B71">
        <v>20</v>
      </c>
      <c r="C71">
        <f>FLOOR($C$2*(1+(2/29)*(temperatury45[[#This Row],[Temperatura]]-24)/2), 1)</f>
        <v>103</v>
      </c>
      <c r="D71">
        <f>FLOOR($D$2*(1+(1/13)*(temperatury45[[#This Row],[Temperatura]]-24)/2), 1)</f>
        <v>76</v>
      </c>
      <c r="E71">
        <f>FLOOR($E$2*(1+(1/17)*(temperatury45[[#This Row],[Temperatura]]-24)/2), 1)</f>
        <v>70</v>
      </c>
      <c r="F71">
        <f>temperatury45[[#This Row],[Lodow]]*5 + temperatury45[[#This Row],[Hot-dogow]]*7 + temperatury45[[#This Row],[Kukurydzy]]*6</f>
        <v>1467</v>
      </c>
      <c r="G71" s="6">
        <f>G70+temperatury45[[#This Row],[Utarg]]</f>
        <v>116774</v>
      </c>
    </row>
    <row r="72" spans="1:7" x14ac:dyDescent="0.3">
      <c r="A72" s="1">
        <v>44783</v>
      </c>
      <c r="B72">
        <v>18</v>
      </c>
      <c r="C72">
        <f>FLOOR($C$2*(1+(2/29)*(temperatury45[[#This Row],[Temperatura]]-24)/2), 1)</f>
        <v>95</v>
      </c>
      <c r="D72">
        <f>FLOOR($D$2*(1+(1/13)*(temperatury45[[#This Row],[Temperatura]]-24)/2), 1)</f>
        <v>69</v>
      </c>
      <c r="E72">
        <f>FLOOR($E$2*(1+(1/17)*(temperatury45[[#This Row],[Temperatura]]-24)/2), 1)</f>
        <v>65</v>
      </c>
      <c r="F72">
        <f>temperatury45[[#This Row],[Lodow]]*5 + temperatury45[[#This Row],[Hot-dogow]]*7 + temperatury45[[#This Row],[Kukurydzy]]*6</f>
        <v>1348</v>
      </c>
      <c r="G72" s="6">
        <f>G71+temperatury45[[#This Row],[Utarg]]</f>
        <v>118122</v>
      </c>
    </row>
    <row r="73" spans="1:7" x14ac:dyDescent="0.3">
      <c r="A73" s="1">
        <v>44784</v>
      </c>
      <c r="B73">
        <v>17</v>
      </c>
      <c r="C73">
        <f>FLOOR($C$2*(1+(2/29)*(temperatury45[[#This Row],[Temperatura]]-24)/2), 1)</f>
        <v>91</v>
      </c>
      <c r="D73">
        <f>FLOOR($D$2*(1+(1/13)*(temperatury45[[#This Row],[Temperatura]]-24)/2), 1)</f>
        <v>65</v>
      </c>
      <c r="E73">
        <f>FLOOR($E$2*(1+(1/17)*(temperatury45[[#This Row],[Temperatura]]-24)/2), 1)</f>
        <v>63</v>
      </c>
      <c r="F73">
        <f>temperatury45[[#This Row],[Lodow]]*5 + temperatury45[[#This Row],[Hot-dogow]]*7 + temperatury45[[#This Row],[Kukurydzy]]*6</f>
        <v>1288</v>
      </c>
      <c r="G73" s="6">
        <f>G72+temperatury45[[#This Row],[Utarg]]</f>
        <v>119410</v>
      </c>
    </row>
    <row r="74" spans="1:7" x14ac:dyDescent="0.3">
      <c r="A74" s="1">
        <v>44785</v>
      </c>
      <c r="B74">
        <v>19</v>
      </c>
      <c r="C74">
        <f>FLOOR($C$2*(1+(2/29)*(temperatury45[[#This Row],[Temperatura]]-24)/2), 1)</f>
        <v>99</v>
      </c>
      <c r="D74">
        <f>FLOOR($D$2*(1+(1/13)*(temperatury45[[#This Row],[Temperatura]]-24)/2), 1)</f>
        <v>72</v>
      </c>
      <c r="E74">
        <f>FLOOR($E$2*(1+(1/17)*(temperatury45[[#This Row],[Temperatura]]-24)/2), 1)</f>
        <v>68</v>
      </c>
      <c r="F74">
        <f>temperatury45[[#This Row],[Lodow]]*5 + temperatury45[[#This Row],[Hot-dogow]]*7 + temperatury45[[#This Row],[Kukurydzy]]*6</f>
        <v>1407</v>
      </c>
      <c r="G74" s="6">
        <f>G73+temperatury45[[#This Row],[Utarg]]</f>
        <v>120817</v>
      </c>
    </row>
    <row r="75" spans="1:7" x14ac:dyDescent="0.3">
      <c r="A75" s="1">
        <v>44786</v>
      </c>
      <c r="B75">
        <v>26</v>
      </c>
      <c r="C75">
        <f>FLOOR($C$2*(1+(2/29)*(temperatury45[[#This Row],[Temperatura]]-24)/2), 1)</f>
        <v>128</v>
      </c>
      <c r="D75">
        <f>FLOOR($D$2*(1+(1/13)*(temperatury45[[#This Row],[Temperatura]]-24)/2), 1)</f>
        <v>96</v>
      </c>
      <c r="E75">
        <f>FLOOR($E$2*(1+(1/17)*(temperatury45[[#This Row],[Temperatura]]-24)/2), 1)</f>
        <v>84</v>
      </c>
      <c r="F75">
        <f>temperatury45[[#This Row],[Lodow]]*5 + temperatury45[[#This Row],[Hot-dogow]]*7 + temperatury45[[#This Row],[Kukurydzy]]*6</f>
        <v>1816</v>
      </c>
      <c r="G75" s="6">
        <f>G74+temperatury45[[#This Row],[Utarg]]</f>
        <v>122633</v>
      </c>
    </row>
    <row r="76" spans="1:7" x14ac:dyDescent="0.3">
      <c r="A76" s="1">
        <v>44787</v>
      </c>
      <c r="B76">
        <v>21</v>
      </c>
      <c r="C76">
        <f>FLOOR($C$2*(1+(2/29)*(temperatury45[[#This Row],[Temperatura]]-24)/2), 1)</f>
        <v>107</v>
      </c>
      <c r="D76">
        <f>FLOOR($D$2*(1+(1/13)*(temperatury45[[#This Row],[Temperatura]]-24)/2), 1)</f>
        <v>79</v>
      </c>
      <c r="E76">
        <f>FLOOR($E$2*(1+(1/17)*(temperatury45[[#This Row],[Temperatura]]-24)/2), 1)</f>
        <v>72</v>
      </c>
      <c r="F76">
        <f>temperatury45[[#This Row],[Lodow]]*5 + temperatury45[[#This Row],[Hot-dogow]]*7 + temperatury45[[#This Row],[Kukurydzy]]*6</f>
        <v>1520</v>
      </c>
      <c r="G76" s="6">
        <f>G75+temperatury45[[#This Row],[Utarg]]</f>
        <v>124153</v>
      </c>
    </row>
    <row r="77" spans="1:7" x14ac:dyDescent="0.3">
      <c r="A77" s="1">
        <v>44788</v>
      </c>
      <c r="B77">
        <v>19</v>
      </c>
      <c r="C77">
        <f>FLOOR($C$2*(1+(2/29)*(temperatury45[[#This Row],[Temperatura]]-24)/2), 1)</f>
        <v>99</v>
      </c>
      <c r="D77">
        <f>FLOOR($D$2*(1+(1/13)*(temperatury45[[#This Row],[Temperatura]]-24)/2), 1)</f>
        <v>72</v>
      </c>
      <c r="E77">
        <f>FLOOR($E$2*(1+(1/17)*(temperatury45[[#This Row],[Temperatura]]-24)/2), 1)</f>
        <v>68</v>
      </c>
      <c r="F77">
        <f>temperatury45[[#This Row],[Lodow]]*5 + temperatury45[[#This Row],[Hot-dogow]]*7 + temperatury45[[#This Row],[Kukurydzy]]*6</f>
        <v>1407</v>
      </c>
      <c r="G77" s="6">
        <f>G76+temperatury45[[#This Row],[Utarg]]</f>
        <v>125560</v>
      </c>
    </row>
    <row r="78" spans="1:7" x14ac:dyDescent="0.3">
      <c r="A78" s="1">
        <v>44789</v>
      </c>
      <c r="B78">
        <v>19</v>
      </c>
      <c r="C78">
        <f>FLOOR($C$2*(1+(2/29)*(temperatury45[[#This Row],[Temperatura]]-24)/2), 1)</f>
        <v>99</v>
      </c>
      <c r="D78">
        <f>FLOOR($D$2*(1+(1/13)*(temperatury45[[#This Row],[Temperatura]]-24)/2), 1)</f>
        <v>72</v>
      </c>
      <c r="E78">
        <f>FLOOR($E$2*(1+(1/17)*(temperatury45[[#This Row],[Temperatura]]-24)/2), 1)</f>
        <v>68</v>
      </c>
      <c r="F78">
        <f>temperatury45[[#This Row],[Lodow]]*5 + temperatury45[[#This Row],[Hot-dogow]]*7 + temperatury45[[#This Row],[Kukurydzy]]*6</f>
        <v>1407</v>
      </c>
      <c r="G78" s="6">
        <f>G77+temperatury45[[#This Row],[Utarg]]</f>
        <v>126967</v>
      </c>
    </row>
    <row r="79" spans="1:7" x14ac:dyDescent="0.3">
      <c r="A79" s="1">
        <v>44790</v>
      </c>
      <c r="B79">
        <v>21</v>
      </c>
      <c r="C79">
        <f>FLOOR($C$2*(1+(2/29)*(temperatury45[[#This Row],[Temperatura]]-24)/2), 1)</f>
        <v>107</v>
      </c>
      <c r="D79">
        <f>FLOOR($D$2*(1+(1/13)*(temperatury45[[#This Row],[Temperatura]]-24)/2), 1)</f>
        <v>79</v>
      </c>
      <c r="E79">
        <f>FLOOR($E$2*(1+(1/17)*(temperatury45[[#This Row],[Temperatura]]-24)/2), 1)</f>
        <v>72</v>
      </c>
      <c r="F79">
        <f>temperatury45[[#This Row],[Lodow]]*5 + temperatury45[[#This Row],[Hot-dogow]]*7 + temperatury45[[#This Row],[Kukurydzy]]*6</f>
        <v>1520</v>
      </c>
      <c r="G79" s="6">
        <f>G78+temperatury45[[#This Row],[Utarg]]</f>
        <v>128487</v>
      </c>
    </row>
    <row r="80" spans="1:7" x14ac:dyDescent="0.3">
      <c r="A80" s="1">
        <v>44791</v>
      </c>
      <c r="B80">
        <v>21</v>
      </c>
      <c r="C80">
        <f>FLOOR($C$2*(1+(2/29)*(temperatury45[[#This Row],[Temperatura]]-24)/2), 1)</f>
        <v>107</v>
      </c>
      <c r="D80">
        <f>FLOOR($D$2*(1+(1/13)*(temperatury45[[#This Row],[Temperatura]]-24)/2), 1)</f>
        <v>79</v>
      </c>
      <c r="E80">
        <f>FLOOR($E$2*(1+(1/17)*(temperatury45[[#This Row],[Temperatura]]-24)/2), 1)</f>
        <v>72</v>
      </c>
      <c r="F80">
        <f>temperatury45[[#This Row],[Lodow]]*5 + temperatury45[[#This Row],[Hot-dogow]]*7 + temperatury45[[#This Row],[Kukurydzy]]*6</f>
        <v>1520</v>
      </c>
      <c r="G80" s="6">
        <f>G79+temperatury45[[#This Row],[Utarg]]</f>
        <v>130007</v>
      </c>
    </row>
    <row r="81" spans="1:7" x14ac:dyDescent="0.3">
      <c r="A81" s="1">
        <v>44792</v>
      </c>
      <c r="B81">
        <v>24</v>
      </c>
      <c r="C81">
        <f>FLOOR($C$2*(1+(2/29)*(temperatury45[[#This Row],[Temperatura]]-24)/2), 1)</f>
        <v>120</v>
      </c>
      <c r="D81">
        <f>FLOOR($D$2*(1+(1/13)*(temperatury45[[#This Row],[Temperatura]]-24)/2), 1)</f>
        <v>90</v>
      </c>
      <c r="E81">
        <f>FLOOR($E$2*(1+(1/17)*(temperatury45[[#This Row],[Temperatura]]-24)/2), 1)</f>
        <v>80</v>
      </c>
      <c r="F81">
        <f>temperatury45[[#This Row],[Lodow]]*5 + temperatury45[[#This Row],[Hot-dogow]]*7 + temperatury45[[#This Row],[Kukurydzy]]*6</f>
        <v>1710</v>
      </c>
      <c r="G81" s="6">
        <f>G80+temperatury45[[#This Row],[Utarg]]</f>
        <v>131717</v>
      </c>
    </row>
    <row r="82" spans="1:7" x14ac:dyDescent="0.3">
      <c r="A82" s="1">
        <v>44793</v>
      </c>
      <c r="B82">
        <v>26</v>
      </c>
      <c r="C82">
        <f>FLOOR($C$2*(1+(2/29)*(temperatury45[[#This Row],[Temperatura]]-24)/2), 1)</f>
        <v>128</v>
      </c>
      <c r="D82">
        <f>FLOOR($D$2*(1+(1/13)*(temperatury45[[#This Row],[Temperatura]]-24)/2), 1)</f>
        <v>96</v>
      </c>
      <c r="E82">
        <f>FLOOR($E$2*(1+(1/17)*(temperatury45[[#This Row],[Temperatura]]-24)/2), 1)</f>
        <v>84</v>
      </c>
      <c r="F82">
        <f>temperatury45[[#This Row],[Lodow]]*5 + temperatury45[[#This Row],[Hot-dogow]]*7 + temperatury45[[#This Row],[Kukurydzy]]*6</f>
        <v>1816</v>
      </c>
      <c r="G82" s="6">
        <f>G81+temperatury45[[#This Row],[Utarg]]</f>
        <v>133533</v>
      </c>
    </row>
    <row r="83" spans="1:7" x14ac:dyDescent="0.3">
      <c r="A83" s="1">
        <v>44794</v>
      </c>
      <c r="B83">
        <v>23</v>
      </c>
      <c r="C83">
        <f>FLOOR($C$2*(1+(2/29)*(temperatury45[[#This Row],[Temperatura]]-24)/2), 1)</f>
        <v>115</v>
      </c>
      <c r="D83">
        <f>FLOOR($D$2*(1+(1/13)*(temperatury45[[#This Row],[Temperatura]]-24)/2), 1)</f>
        <v>86</v>
      </c>
      <c r="E83">
        <f>FLOOR($E$2*(1+(1/17)*(temperatury45[[#This Row],[Temperatura]]-24)/2), 1)</f>
        <v>77</v>
      </c>
      <c r="F83">
        <f>temperatury45[[#This Row],[Lodow]]*5 + temperatury45[[#This Row],[Hot-dogow]]*7 + temperatury45[[#This Row],[Kukurydzy]]*6</f>
        <v>1639</v>
      </c>
      <c r="G83" s="6">
        <f>G82+temperatury45[[#This Row],[Utarg]]</f>
        <v>135172</v>
      </c>
    </row>
    <row r="84" spans="1:7" x14ac:dyDescent="0.3">
      <c r="A84" s="1">
        <v>44795</v>
      </c>
      <c r="B84">
        <v>23</v>
      </c>
      <c r="C84">
        <f>FLOOR($C$2*(1+(2/29)*(temperatury45[[#This Row],[Temperatura]]-24)/2), 1)</f>
        <v>115</v>
      </c>
      <c r="D84">
        <f>FLOOR($D$2*(1+(1/13)*(temperatury45[[#This Row],[Temperatura]]-24)/2), 1)</f>
        <v>86</v>
      </c>
      <c r="E84">
        <f>FLOOR($E$2*(1+(1/17)*(temperatury45[[#This Row],[Temperatura]]-24)/2), 1)</f>
        <v>77</v>
      </c>
      <c r="F84">
        <f>temperatury45[[#This Row],[Lodow]]*5 + temperatury45[[#This Row],[Hot-dogow]]*7 + temperatury45[[#This Row],[Kukurydzy]]*6</f>
        <v>1639</v>
      </c>
      <c r="G84" s="6">
        <f>G83+temperatury45[[#This Row],[Utarg]]</f>
        <v>136811</v>
      </c>
    </row>
    <row r="85" spans="1:7" x14ac:dyDescent="0.3">
      <c r="A85" s="1">
        <v>44796</v>
      </c>
      <c r="B85">
        <v>24</v>
      </c>
      <c r="C85">
        <f>FLOOR($C$2*(1+(2/29)*(temperatury45[[#This Row],[Temperatura]]-24)/2), 1)</f>
        <v>120</v>
      </c>
      <c r="D85">
        <f>FLOOR($D$2*(1+(1/13)*(temperatury45[[#This Row],[Temperatura]]-24)/2), 1)</f>
        <v>90</v>
      </c>
      <c r="E85">
        <f>FLOOR($E$2*(1+(1/17)*(temperatury45[[#This Row],[Temperatura]]-24)/2), 1)</f>
        <v>80</v>
      </c>
      <c r="F85">
        <f>temperatury45[[#This Row],[Lodow]]*5 + temperatury45[[#This Row],[Hot-dogow]]*7 + temperatury45[[#This Row],[Kukurydzy]]*6</f>
        <v>1710</v>
      </c>
      <c r="G85" s="6">
        <f>G84+temperatury45[[#This Row],[Utarg]]</f>
        <v>138521</v>
      </c>
    </row>
    <row r="86" spans="1:7" x14ac:dyDescent="0.3">
      <c r="A86" s="1">
        <v>44797</v>
      </c>
      <c r="B86">
        <v>26</v>
      </c>
      <c r="C86">
        <f>FLOOR($C$2*(1+(2/29)*(temperatury45[[#This Row],[Temperatura]]-24)/2), 1)</f>
        <v>128</v>
      </c>
      <c r="D86">
        <f>FLOOR($D$2*(1+(1/13)*(temperatury45[[#This Row],[Temperatura]]-24)/2), 1)</f>
        <v>96</v>
      </c>
      <c r="E86">
        <f>FLOOR($E$2*(1+(1/17)*(temperatury45[[#This Row],[Temperatura]]-24)/2), 1)</f>
        <v>84</v>
      </c>
      <c r="F86">
        <f>temperatury45[[#This Row],[Lodow]]*5 + temperatury45[[#This Row],[Hot-dogow]]*7 + temperatury45[[#This Row],[Kukurydzy]]*6</f>
        <v>1816</v>
      </c>
      <c r="G86" s="6">
        <f>G85+temperatury45[[#This Row],[Utarg]]</f>
        <v>140337</v>
      </c>
    </row>
    <row r="87" spans="1:7" x14ac:dyDescent="0.3">
      <c r="A87" s="1">
        <v>44798</v>
      </c>
      <c r="B87">
        <v>28</v>
      </c>
      <c r="C87">
        <f>FLOOR($C$2*(1+(2/29)*(temperatury45[[#This Row],[Temperatura]]-24)/2), 1)</f>
        <v>136</v>
      </c>
      <c r="D87">
        <f>FLOOR($D$2*(1+(1/13)*(temperatury45[[#This Row],[Temperatura]]-24)/2), 1)</f>
        <v>103</v>
      </c>
      <c r="E87">
        <f>FLOOR($E$2*(1+(1/17)*(temperatury45[[#This Row],[Temperatura]]-24)/2), 1)</f>
        <v>89</v>
      </c>
      <c r="F87">
        <f>temperatury45[[#This Row],[Lodow]]*5 + temperatury45[[#This Row],[Hot-dogow]]*7 + temperatury45[[#This Row],[Kukurydzy]]*6</f>
        <v>1935</v>
      </c>
      <c r="G87" s="6">
        <f>G86+temperatury45[[#This Row],[Utarg]]</f>
        <v>142272</v>
      </c>
    </row>
    <row r="88" spans="1:7" x14ac:dyDescent="0.3">
      <c r="A88" s="1">
        <v>44799</v>
      </c>
      <c r="B88">
        <v>32</v>
      </c>
      <c r="C88">
        <f>FLOOR($C$2*(1+(2/29)*(temperatury45[[#This Row],[Temperatura]]-24)/2), 1)</f>
        <v>153</v>
      </c>
      <c r="D88">
        <f>FLOOR($D$2*(1+(1/13)*(temperatury45[[#This Row],[Temperatura]]-24)/2), 1)</f>
        <v>117</v>
      </c>
      <c r="E88">
        <f>FLOOR($E$2*(1+(1/17)*(temperatury45[[#This Row],[Temperatura]]-24)/2), 1)</f>
        <v>98</v>
      </c>
      <c r="F88">
        <f>temperatury45[[#This Row],[Lodow]]*5 + temperatury45[[#This Row],[Hot-dogow]]*7 + temperatury45[[#This Row],[Kukurydzy]]*6</f>
        <v>2172</v>
      </c>
      <c r="G88" s="6">
        <f>G87+temperatury45[[#This Row],[Utarg]]</f>
        <v>144444</v>
      </c>
    </row>
    <row r="89" spans="1:7" x14ac:dyDescent="0.3">
      <c r="A89" s="1">
        <v>44800</v>
      </c>
      <c r="B89">
        <v>26</v>
      </c>
      <c r="C89">
        <f>FLOOR($C$2*(1+(2/29)*(temperatury45[[#This Row],[Temperatura]]-24)/2), 1)</f>
        <v>128</v>
      </c>
      <c r="D89">
        <f>FLOOR($D$2*(1+(1/13)*(temperatury45[[#This Row],[Temperatura]]-24)/2), 1)</f>
        <v>96</v>
      </c>
      <c r="E89">
        <f>FLOOR($E$2*(1+(1/17)*(temperatury45[[#This Row],[Temperatura]]-24)/2), 1)</f>
        <v>84</v>
      </c>
      <c r="F89">
        <f>temperatury45[[#This Row],[Lodow]]*5 + temperatury45[[#This Row],[Hot-dogow]]*7 + temperatury45[[#This Row],[Kukurydzy]]*6</f>
        <v>1816</v>
      </c>
      <c r="G89" s="6">
        <f>G88+temperatury45[[#This Row],[Utarg]]</f>
        <v>146260</v>
      </c>
    </row>
    <row r="90" spans="1:7" x14ac:dyDescent="0.3">
      <c r="A90" s="1">
        <v>44801</v>
      </c>
      <c r="B90">
        <v>32</v>
      </c>
      <c r="C90">
        <f>FLOOR($C$2*(1+(2/29)*(temperatury45[[#This Row],[Temperatura]]-24)/2), 1)</f>
        <v>153</v>
      </c>
      <c r="D90">
        <f>FLOOR($D$2*(1+(1/13)*(temperatury45[[#This Row],[Temperatura]]-24)/2), 1)</f>
        <v>117</v>
      </c>
      <c r="E90">
        <f>FLOOR($E$2*(1+(1/17)*(temperatury45[[#This Row],[Temperatura]]-24)/2), 1)</f>
        <v>98</v>
      </c>
      <c r="F90">
        <f>temperatury45[[#This Row],[Lodow]]*5 + temperatury45[[#This Row],[Hot-dogow]]*7 + temperatury45[[#This Row],[Kukurydzy]]*6</f>
        <v>2172</v>
      </c>
      <c r="G90" s="6">
        <f>G89+temperatury45[[#This Row],[Utarg]]</f>
        <v>148432</v>
      </c>
    </row>
    <row r="91" spans="1:7" x14ac:dyDescent="0.3">
      <c r="A91" s="1">
        <v>44802</v>
      </c>
      <c r="B91">
        <v>23</v>
      </c>
      <c r="C91">
        <f>FLOOR($C$2*(1+(2/29)*(temperatury45[[#This Row],[Temperatura]]-24)/2), 1)</f>
        <v>115</v>
      </c>
      <c r="D91">
        <f>FLOOR($D$2*(1+(1/13)*(temperatury45[[#This Row],[Temperatura]]-24)/2), 1)</f>
        <v>86</v>
      </c>
      <c r="E91">
        <f>FLOOR($E$2*(1+(1/17)*(temperatury45[[#This Row],[Temperatura]]-24)/2), 1)</f>
        <v>77</v>
      </c>
      <c r="F91">
        <f>temperatury45[[#This Row],[Lodow]]*5 + temperatury45[[#This Row],[Hot-dogow]]*7 + temperatury45[[#This Row],[Kukurydzy]]*6</f>
        <v>1639</v>
      </c>
      <c r="G91" s="6">
        <f>G90+temperatury45[[#This Row],[Utarg]]</f>
        <v>150071</v>
      </c>
    </row>
    <row r="92" spans="1:7" x14ac:dyDescent="0.3">
      <c r="A92" s="1">
        <v>44803</v>
      </c>
      <c r="B92">
        <v>22</v>
      </c>
      <c r="C92">
        <f>FLOOR($C$2*(1+(2/29)*(temperatury45[[#This Row],[Temperatura]]-24)/2), 1)</f>
        <v>111</v>
      </c>
      <c r="D92">
        <f>FLOOR($D$2*(1+(1/13)*(temperatury45[[#This Row],[Temperatura]]-24)/2), 1)</f>
        <v>83</v>
      </c>
      <c r="E92">
        <f>FLOOR($E$2*(1+(1/17)*(temperatury45[[#This Row],[Temperatura]]-24)/2), 1)</f>
        <v>75</v>
      </c>
      <c r="F92">
        <f>temperatury45[[#This Row],[Lodow]]*5 + temperatury45[[#This Row],[Hot-dogow]]*7 + temperatury45[[#This Row],[Kukurydzy]]*6</f>
        <v>1586</v>
      </c>
      <c r="G92" s="6">
        <f>G91+temperatury45[[#This Row],[Utarg]]</f>
        <v>151657</v>
      </c>
    </row>
    <row r="93" spans="1:7" x14ac:dyDescent="0.3">
      <c r="A93" s="1">
        <v>44804</v>
      </c>
      <c r="B93">
        <v>25</v>
      </c>
      <c r="C93">
        <f>FLOOR($C$2*(1+(2/29)*(temperatury45[[#This Row],[Temperatura]]-24)/2), 1)</f>
        <v>124</v>
      </c>
      <c r="D93">
        <f>FLOOR($D$2*(1+(1/13)*(temperatury45[[#This Row],[Temperatura]]-24)/2), 1)</f>
        <v>93</v>
      </c>
      <c r="E93">
        <f>FLOOR($E$2*(1+(1/17)*(temperatury45[[#This Row],[Temperatura]]-24)/2), 1)</f>
        <v>82</v>
      </c>
      <c r="F93">
        <f>temperatury45[[#This Row],[Lodow]]*5 + temperatury45[[#This Row],[Hot-dogow]]*7 + temperatury45[[#This Row],[Kukurydzy]]*6</f>
        <v>1763</v>
      </c>
      <c r="G93" s="6">
        <f>G92+temperatury45[[#This Row],[Utarg]]</f>
        <v>153420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F3E6-4363-4549-8D90-DCF812CDA4DE}">
  <dimension ref="A1:I131"/>
  <sheetViews>
    <sheetView tabSelected="1" topLeftCell="A113" workbookViewId="0">
      <selection activeCell="G122" sqref="G122"/>
    </sheetView>
  </sheetViews>
  <sheetFormatPr defaultRowHeight="14.4" x14ac:dyDescent="0.3"/>
  <cols>
    <col min="1" max="1" width="10.77734375" bestFit="1" customWidth="1"/>
    <col min="2" max="2" width="14.6640625" customWidth="1"/>
    <col min="3" max="3" width="14" bestFit="1" customWidth="1"/>
    <col min="4" max="4" width="12.6640625" bestFit="1" customWidth="1"/>
    <col min="5" max="5" width="12.109375" bestFit="1" customWidth="1"/>
    <col min="6" max="6" width="12.6640625" customWidth="1"/>
    <col min="9" max="9" width="10.1093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14</v>
      </c>
    </row>
    <row r="2" spans="1:9" x14ac:dyDescent="0.3">
      <c r="A2" s="1">
        <v>44713</v>
      </c>
      <c r="B2">
        <v>24</v>
      </c>
      <c r="C2">
        <v>120</v>
      </c>
      <c r="D2">
        <v>90</v>
      </c>
      <c r="E2">
        <v>80</v>
      </c>
      <c r="F2">
        <f>temperatury46[[#This Row],[Lodow]]*5 +temperatury46[[#This Row],[Hot-dogow]]*7 +temperatury46[[#This Row],[Kukurydzy]]*6</f>
        <v>1710</v>
      </c>
      <c r="I2" s="11">
        <v>44827</v>
      </c>
    </row>
    <row r="3" spans="1:9" x14ac:dyDescent="0.3">
      <c r="A3" s="1">
        <v>44714</v>
      </c>
      <c r="B3">
        <v>25</v>
      </c>
      <c r="C3" s="6">
        <f>FLOOR($C$2*(1+(2/29)*(temperatury46[[#This Row],[Temperatura]]-24)/2), 1)</f>
        <v>124</v>
      </c>
      <c r="D3">
        <f>FLOOR($D$2*(1+(1/13)*(temperatury46[[#This Row],[Temperatura]]-24)/2), 1)</f>
        <v>93</v>
      </c>
      <c r="E3">
        <f>FLOOR($E$2*(1+(1/17)*(temperatury46[[#This Row],[Temperatura]]-24)/2), 1)</f>
        <v>82</v>
      </c>
      <c r="F3">
        <f>temperatury46[[#This Row],[Lodow]]*5 +temperatury46[[#This Row],[Hot-dogow]]*7 +temperatury46[[#This Row],[Kukurydzy]]*6</f>
        <v>1763</v>
      </c>
    </row>
    <row r="4" spans="1:9" x14ac:dyDescent="0.3">
      <c r="A4" s="1">
        <v>44715</v>
      </c>
      <c r="B4">
        <v>27</v>
      </c>
      <c r="C4" s="6">
        <f>FLOOR($C$2*(1+(2/29)*(temperatury46[[#This Row],[Temperatura]]-24)/2), 1)</f>
        <v>132</v>
      </c>
      <c r="D4">
        <f>FLOOR($D$2*(1+(1/13)*(temperatury46[[#This Row],[Temperatura]]-24)/2), 1)</f>
        <v>100</v>
      </c>
      <c r="E4">
        <f>FLOOR($E$2*(1+(1/17)*(temperatury46[[#This Row],[Temperatura]]-24)/2), 1)</f>
        <v>87</v>
      </c>
      <c r="F4">
        <f>temperatury46[[#This Row],[Lodow]]*5 +temperatury46[[#This Row],[Hot-dogow]]*7 +temperatury46[[#This Row],[Kukurydzy]]*6</f>
        <v>1882</v>
      </c>
    </row>
    <row r="5" spans="1:9" x14ac:dyDescent="0.3">
      <c r="A5" s="1">
        <v>44716</v>
      </c>
      <c r="B5">
        <v>27</v>
      </c>
      <c r="C5" s="6">
        <f>FLOOR($C$2*(1+(2/29)*(temperatury46[[#This Row],[Temperatura]]-24)/2), 1)</f>
        <v>132</v>
      </c>
      <c r="D5">
        <f>FLOOR($D$2*(1+(1/13)*(temperatury46[[#This Row],[Temperatura]]-24)/2), 1)</f>
        <v>100</v>
      </c>
      <c r="E5">
        <f>FLOOR($E$2*(1+(1/17)*(temperatury46[[#This Row],[Temperatura]]-24)/2), 1)</f>
        <v>87</v>
      </c>
      <c r="F5">
        <f>temperatury46[[#This Row],[Lodow]]*5 +temperatury46[[#This Row],[Hot-dogow]]*7 +temperatury46[[#This Row],[Kukurydzy]]*6</f>
        <v>1882</v>
      </c>
    </row>
    <row r="6" spans="1:9" x14ac:dyDescent="0.3">
      <c r="A6" s="1">
        <v>44717</v>
      </c>
      <c r="B6">
        <v>27</v>
      </c>
      <c r="C6" s="6">
        <f>FLOOR($C$2*(1+(2/29)*(temperatury46[[#This Row],[Temperatura]]-24)/2), 1)</f>
        <v>132</v>
      </c>
      <c r="D6">
        <f>FLOOR($D$2*(1+(1/13)*(temperatury46[[#This Row],[Temperatura]]-24)/2), 1)</f>
        <v>100</v>
      </c>
      <c r="E6">
        <f>FLOOR($E$2*(1+(1/17)*(temperatury46[[#This Row],[Temperatura]]-24)/2), 1)</f>
        <v>87</v>
      </c>
      <c r="F6">
        <f>temperatury46[[#This Row],[Lodow]]*5 +temperatury46[[#This Row],[Hot-dogow]]*7 +temperatury46[[#This Row],[Kukurydzy]]*6</f>
        <v>1882</v>
      </c>
    </row>
    <row r="7" spans="1:9" x14ac:dyDescent="0.3">
      <c r="A7" s="1">
        <v>44718</v>
      </c>
      <c r="B7">
        <v>22</v>
      </c>
      <c r="C7" s="6">
        <f>FLOOR($C$2*(1+(2/29)*(temperatury46[[#This Row],[Temperatura]]-24)/2), 1)</f>
        <v>111</v>
      </c>
      <c r="D7">
        <f>FLOOR($D$2*(1+(1/13)*(temperatury46[[#This Row],[Temperatura]]-24)/2), 1)</f>
        <v>83</v>
      </c>
      <c r="E7">
        <f>FLOOR($E$2*(1+(1/17)*(temperatury46[[#This Row],[Temperatura]]-24)/2), 1)</f>
        <v>75</v>
      </c>
      <c r="F7">
        <f>temperatury46[[#This Row],[Lodow]]*5 +temperatury46[[#This Row],[Hot-dogow]]*7 +temperatury46[[#This Row],[Kukurydzy]]*6</f>
        <v>1586</v>
      </c>
    </row>
    <row r="8" spans="1:9" x14ac:dyDescent="0.3">
      <c r="A8" s="1">
        <v>44719</v>
      </c>
      <c r="B8">
        <v>25</v>
      </c>
      <c r="C8">
        <f>FLOOR($C$2*(1+(2/29)*(temperatury46[[#This Row],[Temperatura]]-24)/2), 1)</f>
        <v>124</v>
      </c>
      <c r="D8">
        <f>FLOOR($D$2*(1+(1/13)*(temperatury46[[#This Row],[Temperatura]]-24)/2), 1)</f>
        <v>93</v>
      </c>
      <c r="E8">
        <f>FLOOR($E$2*(1+(1/17)*(temperatury46[[#This Row],[Temperatura]]-24)/2), 1)</f>
        <v>82</v>
      </c>
      <c r="F8">
        <f>temperatury46[[#This Row],[Lodow]]*5 +temperatury46[[#This Row],[Hot-dogow]]*7 +temperatury46[[#This Row],[Kukurydzy]]*6</f>
        <v>1763</v>
      </c>
    </row>
    <row r="9" spans="1:9" x14ac:dyDescent="0.3">
      <c r="A9" s="1">
        <v>44720</v>
      </c>
      <c r="B9">
        <v>25</v>
      </c>
      <c r="C9">
        <f>FLOOR($C$2*(1+(2/29)*(temperatury46[[#This Row],[Temperatura]]-24)/2), 1)</f>
        <v>124</v>
      </c>
      <c r="D9">
        <f>FLOOR($D$2*(1+(1/13)*(temperatury46[[#This Row],[Temperatura]]-24)/2), 1)</f>
        <v>93</v>
      </c>
      <c r="E9">
        <f>FLOOR($E$2*(1+(1/17)*(temperatury46[[#This Row],[Temperatura]]-24)/2), 1)</f>
        <v>82</v>
      </c>
      <c r="F9">
        <f>temperatury46[[#This Row],[Lodow]]*5 +temperatury46[[#This Row],[Hot-dogow]]*7 +temperatury46[[#This Row],[Kukurydzy]]*6</f>
        <v>1763</v>
      </c>
    </row>
    <row r="10" spans="1:9" x14ac:dyDescent="0.3">
      <c r="A10" s="1">
        <v>44721</v>
      </c>
      <c r="B10">
        <v>21</v>
      </c>
      <c r="C10">
        <f>FLOOR($C$2*(1+(2/29)*(temperatury46[[#This Row],[Temperatura]]-24)/2), 1)</f>
        <v>107</v>
      </c>
      <c r="D10">
        <f>FLOOR($D$2*(1+(1/13)*(temperatury46[[#This Row],[Temperatura]]-24)/2), 1)</f>
        <v>79</v>
      </c>
      <c r="E10">
        <f>FLOOR($E$2*(1+(1/17)*(temperatury46[[#This Row],[Temperatura]]-24)/2), 1)</f>
        <v>72</v>
      </c>
      <c r="F10">
        <f>temperatury46[[#This Row],[Lodow]]*5 +temperatury46[[#This Row],[Hot-dogow]]*7 +temperatury46[[#This Row],[Kukurydzy]]*6</f>
        <v>1520</v>
      </c>
    </row>
    <row r="11" spans="1:9" x14ac:dyDescent="0.3">
      <c r="A11" s="1">
        <v>44722</v>
      </c>
      <c r="B11">
        <v>21</v>
      </c>
      <c r="C11">
        <f>FLOOR($C$2*(1+(2/29)*(temperatury46[[#This Row],[Temperatura]]-24)/2), 1)</f>
        <v>107</v>
      </c>
      <c r="D11">
        <f>FLOOR($D$2*(1+(1/13)*(temperatury46[[#This Row],[Temperatura]]-24)/2), 1)</f>
        <v>79</v>
      </c>
      <c r="E11">
        <f>FLOOR($E$2*(1+(1/17)*(temperatury46[[#This Row],[Temperatura]]-24)/2), 1)</f>
        <v>72</v>
      </c>
      <c r="F11">
        <f>temperatury46[[#This Row],[Lodow]]*5 +temperatury46[[#This Row],[Hot-dogow]]*7 +temperatury46[[#This Row],[Kukurydzy]]*6</f>
        <v>1520</v>
      </c>
    </row>
    <row r="12" spans="1:9" x14ac:dyDescent="0.3">
      <c r="A12" s="1">
        <v>44723</v>
      </c>
      <c r="B12">
        <v>19</v>
      </c>
      <c r="C12">
        <f>FLOOR($C$2*(1+(2/29)*(temperatury46[[#This Row],[Temperatura]]-24)/2), 1)</f>
        <v>99</v>
      </c>
      <c r="D12">
        <f>FLOOR($D$2*(1+(1/13)*(temperatury46[[#This Row],[Temperatura]]-24)/2), 1)</f>
        <v>72</v>
      </c>
      <c r="E12">
        <f>FLOOR($E$2*(1+(1/17)*(temperatury46[[#This Row],[Temperatura]]-24)/2), 1)</f>
        <v>68</v>
      </c>
      <c r="F12">
        <f>temperatury46[[#This Row],[Lodow]]*5 +temperatury46[[#This Row],[Hot-dogow]]*7 +temperatury46[[#This Row],[Kukurydzy]]*6</f>
        <v>1407</v>
      </c>
    </row>
    <row r="13" spans="1:9" x14ac:dyDescent="0.3">
      <c r="A13" s="1">
        <v>44724</v>
      </c>
      <c r="B13">
        <v>19</v>
      </c>
      <c r="C13">
        <f>FLOOR($C$2*(1+(2/29)*(temperatury46[[#This Row],[Temperatura]]-24)/2), 1)</f>
        <v>99</v>
      </c>
      <c r="D13">
        <f>FLOOR($D$2*(1+(1/13)*(temperatury46[[#This Row],[Temperatura]]-24)/2), 1)</f>
        <v>72</v>
      </c>
      <c r="E13">
        <f>FLOOR($E$2*(1+(1/17)*(temperatury46[[#This Row],[Temperatura]]-24)/2), 1)</f>
        <v>68</v>
      </c>
      <c r="F13">
        <f>temperatury46[[#This Row],[Lodow]]*5 +temperatury46[[#This Row],[Hot-dogow]]*7 +temperatury46[[#This Row],[Kukurydzy]]*6</f>
        <v>1407</v>
      </c>
    </row>
    <row r="14" spans="1:9" x14ac:dyDescent="0.3">
      <c r="A14" s="1">
        <v>44725</v>
      </c>
      <c r="B14">
        <v>15</v>
      </c>
      <c r="C14">
        <f>FLOOR($C$2*(1+(2/29)*(temperatury46[[#This Row],[Temperatura]]-24)/2), 1)</f>
        <v>82</v>
      </c>
      <c r="D14">
        <f>FLOOR($D$2*(1+(1/13)*(temperatury46[[#This Row],[Temperatura]]-24)/2), 1)</f>
        <v>58</v>
      </c>
      <c r="E14">
        <f>FLOOR($E$2*(1+(1/17)*(temperatury46[[#This Row],[Temperatura]]-24)/2), 1)</f>
        <v>58</v>
      </c>
      <c r="F14">
        <f>temperatury46[[#This Row],[Lodow]]*5 +temperatury46[[#This Row],[Hot-dogow]]*7 +temperatury46[[#This Row],[Kukurydzy]]*6</f>
        <v>1164</v>
      </c>
    </row>
    <row r="15" spans="1:9" x14ac:dyDescent="0.3">
      <c r="A15" s="1">
        <v>44726</v>
      </c>
      <c r="B15">
        <v>21</v>
      </c>
      <c r="C15">
        <f>FLOOR($C$2*(1+(2/29)*(temperatury46[[#This Row],[Temperatura]]-24)/2), 1)</f>
        <v>107</v>
      </c>
      <c r="D15">
        <f>FLOOR($D$2*(1+(1/13)*(temperatury46[[#This Row],[Temperatura]]-24)/2), 1)</f>
        <v>79</v>
      </c>
      <c r="E15">
        <f>FLOOR($E$2*(1+(1/17)*(temperatury46[[#This Row],[Temperatura]]-24)/2), 1)</f>
        <v>72</v>
      </c>
      <c r="F15">
        <f>temperatury46[[#This Row],[Lodow]]*5 +temperatury46[[#This Row],[Hot-dogow]]*7 +temperatury46[[#This Row],[Kukurydzy]]*6</f>
        <v>1520</v>
      </c>
    </row>
    <row r="16" spans="1:9" x14ac:dyDescent="0.3">
      <c r="A16" s="1">
        <v>44727</v>
      </c>
      <c r="B16">
        <v>23</v>
      </c>
      <c r="C16">
        <f>FLOOR($C$2*(1+(2/29)*(temperatury46[[#This Row],[Temperatura]]-24)/2), 1)</f>
        <v>115</v>
      </c>
      <c r="D16">
        <f>FLOOR($D$2*(1+(1/13)*(temperatury46[[#This Row],[Temperatura]]-24)/2), 1)</f>
        <v>86</v>
      </c>
      <c r="E16">
        <f>FLOOR($E$2*(1+(1/17)*(temperatury46[[#This Row],[Temperatura]]-24)/2), 1)</f>
        <v>77</v>
      </c>
      <c r="F16">
        <f>temperatury46[[#This Row],[Lodow]]*5 +temperatury46[[#This Row],[Hot-dogow]]*7 +temperatury46[[#This Row],[Kukurydzy]]*6</f>
        <v>1639</v>
      </c>
    </row>
    <row r="17" spans="1:6" x14ac:dyDescent="0.3">
      <c r="A17" s="1">
        <v>44728</v>
      </c>
      <c r="B17">
        <v>23</v>
      </c>
      <c r="C17">
        <f>FLOOR($C$2*(1+(2/29)*(temperatury46[[#This Row],[Temperatura]]-24)/2), 1)</f>
        <v>115</v>
      </c>
      <c r="D17">
        <f>FLOOR($D$2*(1+(1/13)*(temperatury46[[#This Row],[Temperatura]]-24)/2), 1)</f>
        <v>86</v>
      </c>
      <c r="E17">
        <f>FLOOR($E$2*(1+(1/17)*(temperatury46[[#This Row],[Temperatura]]-24)/2), 1)</f>
        <v>77</v>
      </c>
      <c r="F17">
        <f>temperatury46[[#This Row],[Lodow]]*5 +temperatury46[[#This Row],[Hot-dogow]]*7 +temperatury46[[#This Row],[Kukurydzy]]*6</f>
        <v>1639</v>
      </c>
    </row>
    <row r="18" spans="1:6" x14ac:dyDescent="0.3">
      <c r="A18" s="1">
        <v>44729</v>
      </c>
      <c r="B18">
        <v>16</v>
      </c>
      <c r="C18">
        <f>FLOOR($C$2*(1+(2/29)*(temperatury46[[#This Row],[Temperatura]]-24)/2), 1)</f>
        <v>86</v>
      </c>
      <c r="D18">
        <f>FLOOR($D$2*(1+(1/13)*(temperatury46[[#This Row],[Temperatura]]-24)/2), 1)</f>
        <v>62</v>
      </c>
      <c r="E18">
        <f>FLOOR($E$2*(1+(1/17)*(temperatury46[[#This Row],[Temperatura]]-24)/2), 1)</f>
        <v>61</v>
      </c>
      <c r="F18">
        <f>temperatury46[[#This Row],[Lodow]]*5 +temperatury46[[#This Row],[Hot-dogow]]*7 +temperatury46[[#This Row],[Kukurydzy]]*6</f>
        <v>1230</v>
      </c>
    </row>
    <row r="19" spans="1:6" x14ac:dyDescent="0.3">
      <c r="A19" s="1">
        <v>44730</v>
      </c>
      <c r="B19">
        <v>21</v>
      </c>
      <c r="C19">
        <f>FLOOR($C$2*(1+(2/29)*(temperatury46[[#This Row],[Temperatura]]-24)/2), 1)</f>
        <v>107</v>
      </c>
      <c r="D19">
        <f>FLOOR($D$2*(1+(1/13)*(temperatury46[[#This Row],[Temperatura]]-24)/2), 1)</f>
        <v>79</v>
      </c>
      <c r="E19">
        <f>FLOOR($E$2*(1+(1/17)*(temperatury46[[#This Row],[Temperatura]]-24)/2), 1)</f>
        <v>72</v>
      </c>
      <c r="F19">
        <f>temperatury46[[#This Row],[Lodow]]*5 +temperatury46[[#This Row],[Hot-dogow]]*7 +temperatury46[[#This Row],[Kukurydzy]]*6</f>
        <v>1520</v>
      </c>
    </row>
    <row r="20" spans="1:6" x14ac:dyDescent="0.3">
      <c r="A20" s="1">
        <v>44731</v>
      </c>
      <c r="B20">
        <v>22</v>
      </c>
      <c r="C20">
        <f>FLOOR($C$2*(1+(2/29)*(temperatury46[[#This Row],[Temperatura]]-24)/2), 1)</f>
        <v>111</v>
      </c>
      <c r="D20">
        <f>FLOOR($D$2*(1+(1/13)*(temperatury46[[#This Row],[Temperatura]]-24)/2), 1)</f>
        <v>83</v>
      </c>
      <c r="E20">
        <f>FLOOR($E$2*(1+(1/17)*(temperatury46[[#This Row],[Temperatura]]-24)/2), 1)</f>
        <v>75</v>
      </c>
      <c r="F20">
        <f>temperatury46[[#This Row],[Lodow]]*5 +temperatury46[[#This Row],[Hot-dogow]]*7 +temperatury46[[#This Row],[Kukurydzy]]*6</f>
        <v>1586</v>
      </c>
    </row>
    <row r="21" spans="1:6" x14ac:dyDescent="0.3">
      <c r="A21" s="1">
        <v>44732</v>
      </c>
      <c r="B21">
        <v>22</v>
      </c>
      <c r="C21">
        <f>FLOOR($C$2*(1+(2/29)*(temperatury46[[#This Row],[Temperatura]]-24)/2), 1)</f>
        <v>111</v>
      </c>
      <c r="D21">
        <f>FLOOR($D$2*(1+(1/13)*(temperatury46[[#This Row],[Temperatura]]-24)/2), 1)</f>
        <v>83</v>
      </c>
      <c r="E21">
        <f>FLOOR($E$2*(1+(1/17)*(temperatury46[[#This Row],[Temperatura]]-24)/2), 1)</f>
        <v>75</v>
      </c>
      <c r="F21">
        <f>temperatury46[[#This Row],[Lodow]]*5 +temperatury46[[#This Row],[Hot-dogow]]*7 +temperatury46[[#This Row],[Kukurydzy]]*6</f>
        <v>1586</v>
      </c>
    </row>
    <row r="22" spans="1:6" x14ac:dyDescent="0.3">
      <c r="A22" s="1">
        <v>44733</v>
      </c>
      <c r="B22">
        <v>22</v>
      </c>
      <c r="C22">
        <f>FLOOR($C$2*(1+(2/29)*(temperatury46[[#This Row],[Temperatura]]-24)/2), 1)</f>
        <v>111</v>
      </c>
      <c r="D22">
        <f>FLOOR($D$2*(1+(1/13)*(temperatury46[[#This Row],[Temperatura]]-24)/2), 1)</f>
        <v>83</v>
      </c>
      <c r="E22">
        <f>FLOOR($E$2*(1+(1/17)*(temperatury46[[#This Row],[Temperatura]]-24)/2), 1)</f>
        <v>75</v>
      </c>
      <c r="F22">
        <f>temperatury46[[#This Row],[Lodow]]*5 +temperatury46[[#This Row],[Hot-dogow]]*7 +temperatury46[[#This Row],[Kukurydzy]]*6</f>
        <v>1586</v>
      </c>
    </row>
    <row r="23" spans="1:6" x14ac:dyDescent="0.3">
      <c r="A23" s="1">
        <v>44734</v>
      </c>
      <c r="B23">
        <v>28</v>
      </c>
      <c r="C23">
        <f>FLOOR($C$2*(1+(2/29)*(temperatury46[[#This Row],[Temperatura]]-24)/2), 1)</f>
        <v>136</v>
      </c>
      <c r="D23">
        <f>FLOOR($D$2*(1+(1/13)*(temperatury46[[#This Row],[Temperatura]]-24)/2), 1)</f>
        <v>103</v>
      </c>
      <c r="E23">
        <f>FLOOR($E$2*(1+(1/17)*(temperatury46[[#This Row],[Temperatura]]-24)/2), 1)</f>
        <v>89</v>
      </c>
      <c r="F23">
        <f>temperatury46[[#This Row],[Lodow]]*5 +temperatury46[[#This Row],[Hot-dogow]]*7 +temperatury46[[#This Row],[Kukurydzy]]*6</f>
        <v>1935</v>
      </c>
    </row>
    <row r="24" spans="1:6" x14ac:dyDescent="0.3">
      <c r="A24" s="1">
        <v>44735</v>
      </c>
      <c r="B24">
        <v>31</v>
      </c>
      <c r="C24">
        <f>FLOOR($C$2*(1+(2/29)*(temperatury46[[#This Row],[Temperatura]]-24)/2), 1)</f>
        <v>148</v>
      </c>
      <c r="D24">
        <f>FLOOR($D$2*(1+(1/13)*(temperatury46[[#This Row],[Temperatura]]-24)/2), 1)</f>
        <v>114</v>
      </c>
      <c r="E24">
        <f>FLOOR($E$2*(1+(1/17)*(temperatury46[[#This Row],[Temperatura]]-24)/2), 1)</f>
        <v>96</v>
      </c>
      <c r="F24">
        <f>temperatury46[[#This Row],[Lodow]]*5 +temperatury46[[#This Row],[Hot-dogow]]*7 +temperatury46[[#This Row],[Kukurydzy]]*6</f>
        <v>2114</v>
      </c>
    </row>
    <row r="25" spans="1:6" x14ac:dyDescent="0.3">
      <c r="A25" s="1">
        <v>44736</v>
      </c>
      <c r="B25">
        <v>33</v>
      </c>
      <c r="C25">
        <f>FLOOR($C$2*(1+(2/29)*(temperatury46[[#This Row],[Temperatura]]-24)/2), 1)</f>
        <v>157</v>
      </c>
      <c r="D25">
        <f>FLOOR($D$2*(1+(1/13)*(temperatury46[[#This Row],[Temperatura]]-24)/2), 1)</f>
        <v>121</v>
      </c>
      <c r="E25">
        <f>FLOOR($E$2*(1+(1/17)*(temperatury46[[#This Row],[Temperatura]]-24)/2), 1)</f>
        <v>101</v>
      </c>
      <c r="F25">
        <f>temperatury46[[#This Row],[Lodow]]*5 +temperatury46[[#This Row],[Hot-dogow]]*7 +temperatury46[[#This Row],[Kukurydzy]]*6</f>
        <v>2238</v>
      </c>
    </row>
    <row r="26" spans="1:6" x14ac:dyDescent="0.3">
      <c r="A26" s="1">
        <v>44737</v>
      </c>
      <c r="B26">
        <v>33</v>
      </c>
      <c r="C26">
        <f>FLOOR($C$2*(1+(2/29)*(temperatury46[[#This Row],[Temperatura]]-24)/2), 1)</f>
        <v>157</v>
      </c>
      <c r="D26">
        <f>FLOOR($D$2*(1+(1/13)*(temperatury46[[#This Row],[Temperatura]]-24)/2), 1)</f>
        <v>121</v>
      </c>
      <c r="E26">
        <f>FLOOR($E$2*(1+(1/17)*(temperatury46[[#This Row],[Temperatura]]-24)/2), 1)</f>
        <v>101</v>
      </c>
      <c r="F26">
        <f>temperatury46[[#This Row],[Lodow]]*5 +temperatury46[[#This Row],[Hot-dogow]]*7 +temperatury46[[#This Row],[Kukurydzy]]*6</f>
        <v>2238</v>
      </c>
    </row>
    <row r="27" spans="1:6" x14ac:dyDescent="0.3">
      <c r="A27" s="1">
        <v>44738</v>
      </c>
      <c r="B27">
        <v>23</v>
      </c>
      <c r="C27">
        <f>FLOOR($C$2*(1+(2/29)*(temperatury46[[#This Row],[Temperatura]]-24)/2), 1)</f>
        <v>115</v>
      </c>
      <c r="D27">
        <f>FLOOR($D$2*(1+(1/13)*(temperatury46[[#This Row],[Temperatura]]-24)/2), 1)</f>
        <v>86</v>
      </c>
      <c r="E27">
        <f>FLOOR($E$2*(1+(1/17)*(temperatury46[[#This Row],[Temperatura]]-24)/2), 1)</f>
        <v>77</v>
      </c>
      <c r="F27">
        <f>temperatury46[[#This Row],[Lodow]]*5 +temperatury46[[#This Row],[Hot-dogow]]*7 +temperatury46[[#This Row],[Kukurydzy]]*6</f>
        <v>1639</v>
      </c>
    </row>
    <row r="28" spans="1:6" x14ac:dyDescent="0.3">
      <c r="A28" s="1">
        <v>44739</v>
      </c>
      <c r="B28">
        <v>23</v>
      </c>
      <c r="C28">
        <f>FLOOR($C$2*(1+(2/29)*(temperatury46[[#This Row],[Temperatura]]-24)/2), 1)</f>
        <v>115</v>
      </c>
      <c r="D28">
        <f>FLOOR($D$2*(1+(1/13)*(temperatury46[[#This Row],[Temperatura]]-24)/2), 1)</f>
        <v>86</v>
      </c>
      <c r="E28">
        <f>FLOOR($E$2*(1+(1/17)*(temperatury46[[#This Row],[Temperatura]]-24)/2), 1)</f>
        <v>77</v>
      </c>
      <c r="F28">
        <f>temperatury46[[#This Row],[Lodow]]*5 +temperatury46[[#This Row],[Hot-dogow]]*7 +temperatury46[[#This Row],[Kukurydzy]]*6</f>
        <v>1639</v>
      </c>
    </row>
    <row r="29" spans="1:6" x14ac:dyDescent="0.3">
      <c r="A29" s="1">
        <v>44740</v>
      </c>
      <c r="B29">
        <v>19</v>
      </c>
      <c r="C29">
        <f>FLOOR($C$2*(1+(2/29)*(temperatury46[[#This Row],[Temperatura]]-24)/2), 1)</f>
        <v>99</v>
      </c>
      <c r="D29">
        <f>FLOOR($D$2*(1+(1/13)*(temperatury46[[#This Row],[Temperatura]]-24)/2), 1)</f>
        <v>72</v>
      </c>
      <c r="E29">
        <f>FLOOR($E$2*(1+(1/17)*(temperatury46[[#This Row],[Temperatura]]-24)/2), 1)</f>
        <v>68</v>
      </c>
      <c r="F29">
        <f>temperatury46[[#This Row],[Lodow]]*5 +temperatury46[[#This Row],[Hot-dogow]]*7 +temperatury46[[#This Row],[Kukurydzy]]*6</f>
        <v>1407</v>
      </c>
    </row>
    <row r="30" spans="1:6" x14ac:dyDescent="0.3">
      <c r="A30" s="1">
        <v>44741</v>
      </c>
      <c r="B30">
        <v>24</v>
      </c>
      <c r="C30">
        <f>FLOOR($C$2*(1+(2/29)*(temperatury46[[#This Row],[Temperatura]]-24)/2), 1)</f>
        <v>120</v>
      </c>
      <c r="D30">
        <f>FLOOR($D$2*(1+(1/13)*(temperatury46[[#This Row],[Temperatura]]-24)/2), 1)</f>
        <v>90</v>
      </c>
      <c r="E30">
        <f>FLOOR($E$2*(1+(1/17)*(temperatury46[[#This Row],[Temperatura]]-24)/2), 1)</f>
        <v>80</v>
      </c>
      <c r="F30">
        <f>temperatury46[[#This Row],[Lodow]]*5 +temperatury46[[#This Row],[Hot-dogow]]*7 +temperatury46[[#This Row],[Kukurydzy]]*6</f>
        <v>1710</v>
      </c>
    </row>
    <row r="31" spans="1:6" x14ac:dyDescent="0.3">
      <c r="A31" s="1">
        <v>44742</v>
      </c>
      <c r="B31">
        <v>25</v>
      </c>
      <c r="C31">
        <f>FLOOR($C$2*(1+(2/29)*(temperatury46[[#This Row],[Temperatura]]-24)/2), 1)</f>
        <v>124</v>
      </c>
      <c r="D31">
        <f>FLOOR($D$2*(1+(1/13)*(temperatury46[[#This Row],[Temperatura]]-24)/2), 1)</f>
        <v>93</v>
      </c>
      <c r="E31">
        <f>FLOOR($E$2*(1+(1/17)*(temperatury46[[#This Row],[Temperatura]]-24)/2), 1)</f>
        <v>82</v>
      </c>
      <c r="F31">
        <f>temperatury46[[#This Row],[Lodow]]*5 +temperatury46[[#This Row],[Hot-dogow]]*7 +temperatury46[[#This Row],[Kukurydzy]]*6</f>
        <v>1763</v>
      </c>
    </row>
    <row r="32" spans="1:6" x14ac:dyDescent="0.3">
      <c r="A32" s="1">
        <v>44743</v>
      </c>
      <c r="B32">
        <v>27</v>
      </c>
      <c r="C32">
        <f>FLOOR($C$2*(1+(2/29)*(temperatury46[[#This Row],[Temperatura]]-24)/2), 1)</f>
        <v>132</v>
      </c>
      <c r="D32">
        <f>FLOOR($D$2*(1+(1/13)*(temperatury46[[#This Row],[Temperatura]]-24)/2), 1)</f>
        <v>100</v>
      </c>
      <c r="E32">
        <f>FLOOR($E$2*(1+(1/17)*(temperatury46[[#This Row],[Temperatura]]-24)/2), 1)</f>
        <v>87</v>
      </c>
      <c r="F32">
        <f>temperatury46[[#This Row],[Lodow]]*5 +temperatury46[[#This Row],[Hot-dogow]]*7 +temperatury46[[#This Row],[Kukurydzy]]*6</f>
        <v>1882</v>
      </c>
    </row>
    <row r="33" spans="1:6" x14ac:dyDescent="0.3">
      <c r="A33" s="1">
        <v>44744</v>
      </c>
      <c r="B33">
        <v>27</v>
      </c>
      <c r="C33">
        <f>FLOOR($C$2*(1+(2/29)*(temperatury46[[#This Row],[Temperatura]]-24)/2), 1)</f>
        <v>132</v>
      </c>
      <c r="D33">
        <f>FLOOR($D$2*(1+(1/13)*(temperatury46[[#This Row],[Temperatura]]-24)/2), 1)</f>
        <v>100</v>
      </c>
      <c r="E33">
        <f>FLOOR($E$2*(1+(1/17)*(temperatury46[[#This Row],[Temperatura]]-24)/2), 1)</f>
        <v>87</v>
      </c>
      <c r="F33">
        <f>temperatury46[[#This Row],[Lodow]]*5 +temperatury46[[#This Row],[Hot-dogow]]*7 +temperatury46[[#This Row],[Kukurydzy]]*6</f>
        <v>1882</v>
      </c>
    </row>
    <row r="34" spans="1:6" x14ac:dyDescent="0.3">
      <c r="A34" s="1">
        <v>44745</v>
      </c>
      <c r="B34">
        <v>21</v>
      </c>
      <c r="C34">
        <f>FLOOR($C$2*(1+(2/29)*(temperatury46[[#This Row],[Temperatura]]-24)/2), 1)</f>
        <v>107</v>
      </c>
      <c r="D34">
        <f>FLOOR($D$2*(1+(1/13)*(temperatury46[[#This Row],[Temperatura]]-24)/2), 1)</f>
        <v>79</v>
      </c>
      <c r="E34">
        <f>FLOOR($E$2*(1+(1/17)*(temperatury46[[#This Row],[Temperatura]]-24)/2), 1)</f>
        <v>72</v>
      </c>
      <c r="F34">
        <f>temperatury46[[#This Row],[Lodow]]*5 +temperatury46[[#This Row],[Hot-dogow]]*7 +temperatury46[[#This Row],[Kukurydzy]]*6</f>
        <v>1520</v>
      </c>
    </row>
    <row r="35" spans="1:6" x14ac:dyDescent="0.3">
      <c r="A35" s="1">
        <v>44746</v>
      </c>
      <c r="B35">
        <v>21</v>
      </c>
      <c r="C35">
        <f>FLOOR($C$2*(1+(2/29)*(temperatury46[[#This Row],[Temperatura]]-24)/2), 1)</f>
        <v>107</v>
      </c>
      <c r="D35">
        <f>FLOOR($D$2*(1+(1/13)*(temperatury46[[#This Row],[Temperatura]]-24)/2), 1)</f>
        <v>79</v>
      </c>
      <c r="E35">
        <f>FLOOR($E$2*(1+(1/17)*(temperatury46[[#This Row],[Temperatura]]-24)/2), 1)</f>
        <v>72</v>
      </c>
      <c r="F35">
        <f>temperatury46[[#This Row],[Lodow]]*5 +temperatury46[[#This Row],[Hot-dogow]]*7 +temperatury46[[#This Row],[Kukurydzy]]*6</f>
        <v>1520</v>
      </c>
    </row>
    <row r="36" spans="1:6" x14ac:dyDescent="0.3">
      <c r="A36" s="1">
        <v>44747</v>
      </c>
      <c r="B36">
        <v>25</v>
      </c>
      <c r="C36">
        <f>FLOOR($C$2*(1+(2/29)*(temperatury46[[#This Row],[Temperatura]]-24)/2), 1)</f>
        <v>124</v>
      </c>
      <c r="D36">
        <f>FLOOR($D$2*(1+(1/13)*(temperatury46[[#This Row],[Temperatura]]-24)/2), 1)</f>
        <v>93</v>
      </c>
      <c r="E36">
        <f>FLOOR($E$2*(1+(1/17)*(temperatury46[[#This Row],[Temperatura]]-24)/2), 1)</f>
        <v>82</v>
      </c>
      <c r="F36">
        <f>temperatury46[[#This Row],[Lodow]]*5 +temperatury46[[#This Row],[Hot-dogow]]*7 +temperatury46[[#This Row],[Kukurydzy]]*6</f>
        <v>1763</v>
      </c>
    </row>
    <row r="37" spans="1:6" x14ac:dyDescent="0.3">
      <c r="A37" s="1">
        <v>44748</v>
      </c>
      <c r="B37">
        <v>19</v>
      </c>
      <c r="C37">
        <f>FLOOR($C$2*(1+(2/29)*(temperatury46[[#This Row],[Temperatura]]-24)/2), 1)</f>
        <v>99</v>
      </c>
      <c r="D37">
        <f>FLOOR($D$2*(1+(1/13)*(temperatury46[[#This Row],[Temperatura]]-24)/2), 1)</f>
        <v>72</v>
      </c>
      <c r="E37">
        <f>FLOOR($E$2*(1+(1/17)*(temperatury46[[#This Row],[Temperatura]]-24)/2), 1)</f>
        <v>68</v>
      </c>
      <c r="F37">
        <f>temperatury46[[#This Row],[Lodow]]*5 +temperatury46[[#This Row],[Hot-dogow]]*7 +temperatury46[[#This Row],[Kukurydzy]]*6</f>
        <v>1407</v>
      </c>
    </row>
    <row r="38" spans="1:6" x14ac:dyDescent="0.3">
      <c r="A38" s="1">
        <v>44749</v>
      </c>
      <c r="B38">
        <v>21</v>
      </c>
      <c r="C38">
        <f>FLOOR($C$2*(1+(2/29)*(temperatury46[[#This Row],[Temperatura]]-24)/2), 1)</f>
        <v>107</v>
      </c>
      <c r="D38">
        <f>FLOOR($D$2*(1+(1/13)*(temperatury46[[#This Row],[Temperatura]]-24)/2), 1)</f>
        <v>79</v>
      </c>
      <c r="E38">
        <f>FLOOR($E$2*(1+(1/17)*(temperatury46[[#This Row],[Temperatura]]-24)/2), 1)</f>
        <v>72</v>
      </c>
      <c r="F38">
        <f>temperatury46[[#This Row],[Lodow]]*5 +temperatury46[[#This Row],[Hot-dogow]]*7 +temperatury46[[#This Row],[Kukurydzy]]*6</f>
        <v>1520</v>
      </c>
    </row>
    <row r="39" spans="1:6" x14ac:dyDescent="0.3">
      <c r="A39" s="1">
        <v>44750</v>
      </c>
      <c r="B39">
        <v>24</v>
      </c>
      <c r="C39">
        <f>FLOOR($C$2*(1+(2/29)*(temperatury46[[#This Row],[Temperatura]]-24)/2), 1)</f>
        <v>120</v>
      </c>
      <c r="D39">
        <f>FLOOR($D$2*(1+(1/13)*(temperatury46[[#This Row],[Temperatura]]-24)/2), 1)</f>
        <v>90</v>
      </c>
      <c r="E39">
        <f>FLOOR($E$2*(1+(1/17)*(temperatury46[[#This Row],[Temperatura]]-24)/2), 1)</f>
        <v>80</v>
      </c>
      <c r="F39">
        <f>temperatury46[[#This Row],[Lodow]]*5 +temperatury46[[#This Row],[Hot-dogow]]*7 +temperatury46[[#This Row],[Kukurydzy]]*6</f>
        <v>1710</v>
      </c>
    </row>
    <row r="40" spans="1:6" x14ac:dyDescent="0.3">
      <c r="A40" s="1">
        <v>44751</v>
      </c>
      <c r="B40">
        <v>19</v>
      </c>
      <c r="C40">
        <f>FLOOR($C$2*(1+(2/29)*(temperatury46[[#This Row],[Temperatura]]-24)/2), 1)</f>
        <v>99</v>
      </c>
      <c r="D40">
        <f>FLOOR($D$2*(1+(1/13)*(temperatury46[[#This Row],[Temperatura]]-24)/2), 1)</f>
        <v>72</v>
      </c>
      <c r="E40">
        <f>FLOOR($E$2*(1+(1/17)*(temperatury46[[#This Row],[Temperatura]]-24)/2), 1)</f>
        <v>68</v>
      </c>
      <c r="F40">
        <f>temperatury46[[#This Row],[Lodow]]*5 +temperatury46[[#This Row],[Hot-dogow]]*7 +temperatury46[[#This Row],[Kukurydzy]]*6</f>
        <v>1407</v>
      </c>
    </row>
    <row r="41" spans="1:6" x14ac:dyDescent="0.3">
      <c r="A41" s="1">
        <v>44752</v>
      </c>
      <c r="B41">
        <v>28</v>
      </c>
      <c r="C41">
        <f>FLOOR($C$2*(1+(2/29)*(temperatury46[[#This Row],[Temperatura]]-24)/2), 1)</f>
        <v>136</v>
      </c>
      <c r="D41">
        <f>FLOOR($D$2*(1+(1/13)*(temperatury46[[#This Row],[Temperatura]]-24)/2), 1)</f>
        <v>103</v>
      </c>
      <c r="E41">
        <f>FLOOR($E$2*(1+(1/17)*(temperatury46[[#This Row],[Temperatura]]-24)/2), 1)</f>
        <v>89</v>
      </c>
      <c r="F41">
        <f>temperatury46[[#This Row],[Lodow]]*5 +temperatury46[[#This Row],[Hot-dogow]]*7 +temperatury46[[#This Row],[Kukurydzy]]*6</f>
        <v>1935</v>
      </c>
    </row>
    <row r="42" spans="1:6" x14ac:dyDescent="0.3">
      <c r="A42" s="1">
        <v>44753</v>
      </c>
      <c r="B42">
        <v>27</v>
      </c>
      <c r="C42">
        <f>FLOOR($C$2*(1+(2/29)*(temperatury46[[#This Row],[Temperatura]]-24)/2), 1)</f>
        <v>132</v>
      </c>
      <c r="D42">
        <f>FLOOR($D$2*(1+(1/13)*(temperatury46[[#This Row],[Temperatura]]-24)/2), 1)</f>
        <v>100</v>
      </c>
      <c r="E42">
        <f>FLOOR($E$2*(1+(1/17)*(temperatury46[[#This Row],[Temperatura]]-24)/2), 1)</f>
        <v>87</v>
      </c>
      <c r="F42">
        <f>temperatury46[[#This Row],[Lodow]]*5 +temperatury46[[#This Row],[Hot-dogow]]*7 +temperatury46[[#This Row],[Kukurydzy]]*6</f>
        <v>1882</v>
      </c>
    </row>
    <row r="43" spans="1:6" x14ac:dyDescent="0.3">
      <c r="A43" s="1">
        <v>44754</v>
      </c>
      <c r="B43">
        <v>24</v>
      </c>
      <c r="C43">
        <f>FLOOR($C$2*(1+(2/29)*(temperatury46[[#This Row],[Temperatura]]-24)/2), 1)</f>
        <v>120</v>
      </c>
      <c r="D43">
        <f>FLOOR($D$2*(1+(1/13)*(temperatury46[[#This Row],[Temperatura]]-24)/2), 1)</f>
        <v>90</v>
      </c>
      <c r="E43">
        <f>FLOOR($E$2*(1+(1/17)*(temperatury46[[#This Row],[Temperatura]]-24)/2), 1)</f>
        <v>80</v>
      </c>
      <c r="F43">
        <f>temperatury46[[#This Row],[Lodow]]*5 +temperatury46[[#This Row],[Hot-dogow]]*7 +temperatury46[[#This Row],[Kukurydzy]]*6</f>
        <v>1710</v>
      </c>
    </row>
    <row r="44" spans="1:6" x14ac:dyDescent="0.3">
      <c r="A44" s="1">
        <v>44755</v>
      </c>
      <c r="B44">
        <v>22</v>
      </c>
      <c r="C44">
        <f>FLOOR($C$2*(1+(2/29)*(temperatury46[[#This Row],[Temperatura]]-24)/2), 1)</f>
        <v>111</v>
      </c>
      <c r="D44">
        <f>FLOOR($D$2*(1+(1/13)*(temperatury46[[#This Row],[Temperatura]]-24)/2), 1)</f>
        <v>83</v>
      </c>
      <c r="E44">
        <f>FLOOR($E$2*(1+(1/17)*(temperatury46[[#This Row],[Temperatura]]-24)/2), 1)</f>
        <v>75</v>
      </c>
      <c r="F44">
        <f>temperatury46[[#This Row],[Lodow]]*5 +temperatury46[[#This Row],[Hot-dogow]]*7 +temperatury46[[#This Row],[Kukurydzy]]*6</f>
        <v>1586</v>
      </c>
    </row>
    <row r="45" spans="1:6" x14ac:dyDescent="0.3">
      <c r="A45" s="1">
        <v>44756</v>
      </c>
      <c r="B45">
        <v>17</v>
      </c>
      <c r="C45">
        <f>FLOOR($C$2*(1+(2/29)*(temperatury46[[#This Row],[Temperatura]]-24)/2), 1)</f>
        <v>91</v>
      </c>
      <c r="D45">
        <f>FLOOR($D$2*(1+(1/13)*(temperatury46[[#This Row],[Temperatura]]-24)/2), 1)</f>
        <v>65</v>
      </c>
      <c r="E45">
        <f>FLOOR($E$2*(1+(1/17)*(temperatury46[[#This Row],[Temperatura]]-24)/2), 1)</f>
        <v>63</v>
      </c>
      <c r="F45">
        <f>temperatury46[[#This Row],[Lodow]]*5 +temperatury46[[#This Row],[Hot-dogow]]*7 +temperatury46[[#This Row],[Kukurydzy]]*6</f>
        <v>1288</v>
      </c>
    </row>
    <row r="46" spans="1:6" x14ac:dyDescent="0.3">
      <c r="A46" s="1">
        <v>44757</v>
      </c>
      <c r="B46">
        <v>18</v>
      </c>
      <c r="C46">
        <f>FLOOR($C$2*(1+(2/29)*(temperatury46[[#This Row],[Temperatura]]-24)/2), 1)</f>
        <v>95</v>
      </c>
      <c r="D46">
        <f>FLOOR($D$2*(1+(1/13)*(temperatury46[[#This Row],[Temperatura]]-24)/2), 1)</f>
        <v>69</v>
      </c>
      <c r="E46">
        <f>FLOOR($E$2*(1+(1/17)*(temperatury46[[#This Row],[Temperatura]]-24)/2), 1)</f>
        <v>65</v>
      </c>
      <c r="F46">
        <f>temperatury46[[#This Row],[Lodow]]*5 +temperatury46[[#This Row],[Hot-dogow]]*7 +temperatury46[[#This Row],[Kukurydzy]]*6</f>
        <v>1348</v>
      </c>
    </row>
    <row r="47" spans="1:6" x14ac:dyDescent="0.3">
      <c r="A47" s="1">
        <v>44758</v>
      </c>
      <c r="B47">
        <v>23</v>
      </c>
      <c r="C47">
        <f>FLOOR($C$2*(1+(2/29)*(temperatury46[[#This Row],[Temperatura]]-24)/2), 1)</f>
        <v>115</v>
      </c>
      <c r="D47">
        <f>FLOOR($D$2*(1+(1/13)*(temperatury46[[#This Row],[Temperatura]]-24)/2), 1)</f>
        <v>86</v>
      </c>
      <c r="E47">
        <f>FLOOR($E$2*(1+(1/17)*(temperatury46[[#This Row],[Temperatura]]-24)/2), 1)</f>
        <v>77</v>
      </c>
      <c r="F47">
        <f>temperatury46[[#This Row],[Lodow]]*5 +temperatury46[[#This Row],[Hot-dogow]]*7 +temperatury46[[#This Row],[Kukurydzy]]*6</f>
        <v>1639</v>
      </c>
    </row>
    <row r="48" spans="1:6" x14ac:dyDescent="0.3">
      <c r="A48" s="1">
        <v>44759</v>
      </c>
      <c r="B48">
        <v>23</v>
      </c>
      <c r="C48">
        <f>FLOOR($C$2*(1+(2/29)*(temperatury46[[#This Row],[Temperatura]]-24)/2), 1)</f>
        <v>115</v>
      </c>
      <c r="D48">
        <f>FLOOR($D$2*(1+(1/13)*(temperatury46[[#This Row],[Temperatura]]-24)/2), 1)</f>
        <v>86</v>
      </c>
      <c r="E48">
        <f>FLOOR($E$2*(1+(1/17)*(temperatury46[[#This Row],[Temperatura]]-24)/2), 1)</f>
        <v>77</v>
      </c>
      <c r="F48">
        <f>temperatury46[[#This Row],[Lodow]]*5 +temperatury46[[#This Row],[Hot-dogow]]*7 +temperatury46[[#This Row],[Kukurydzy]]*6</f>
        <v>1639</v>
      </c>
    </row>
    <row r="49" spans="1:6" x14ac:dyDescent="0.3">
      <c r="A49" s="1">
        <v>44760</v>
      </c>
      <c r="B49">
        <v>19</v>
      </c>
      <c r="C49">
        <f>FLOOR($C$2*(1+(2/29)*(temperatury46[[#This Row],[Temperatura]]-24)/2), 1)</f>
        <v>99</v>
      </c>
      <c r="D49">
        <f>FLOOR($D$2*(1+(1/13)*(temperatury46[[#This Row],[Temperatura]]-24)/2), 1)</f>
        <v>72</v>
      </c>
      <c r="E49">
        <f>FLOOR($E$2*(1+(1/17)*(temperatury46[[#This Row],[Temperatura]]-24)/2), 1)</f>
        <v>68</v>
      </c>
      <c r="F49">
        <f>temperatury46[[#This Row],[Lodow]]*5 +temperatury46[[#This Row],[Hot-dogow]]*7 +temperatury46[[#This Row],[Kukurydzy]]*6</f>
        <v>1407</v>
      </c>
    </row>
    <row r="50" spans="1:6" x14ac:dyDescent="0.3">
      <c r="A50" s="1">
        <v>44761</v>
      </c>
      <c r="B50">
        <v>21</v>
      </c>
      <c r="C50">
        <f>FLOOR($C$2*(1+(2/29)*(temperatury46[[#This Row],[Temperatura]]-24)/2), 1)</f>
        <v>107</v>
      </c>
      <c r="D50">
        <f>FLOOR($D$2*(1+(1/13)*(temperatury46[[#This Row],[Temperatura]]-24)/2), 1)</f>
        <v>79</v>
      </c>
      <c r="E50">
        <f>FLOOR($E$2*(1+(1/17)*(temperatury46[[#This Row],[Temperatura]]-24)/2), 1)</f>
        <v>72</v>
      </c>
      <c r="F50">
        <f>temperatury46[[#This Row],[Lodow]]*5 +temperatury46[[#This Row],[Hot-dogow]]*7 +temperatury46[[#This Row],[Kukurydzy]]*6</f>
        <v>1520</v>
      </c>
    </row>
    <row r="51" spans="1:6" x14ac:dyDescent="0.3">
      <c r="A51" s="1">
        <v>44762</v>
      </c>
      <c r="B51">
        <v>25</v>
      </c>
      <c r="C51">
        <f>FLOOR($C$2*(1+(2/29)*(temperatury46[[#This Row],[Temperatura]]-24)/2), 1)</f>
        <v>124</v>
      </c>
      <c r="D51">
        <f>FLOOR($D$2*(1+(1/13)*(temperatury46[[#This Row],[Temperatura]]-24)/2), 1)</f>
        <v>93</v>
      </c>
      <c r="E51">
        <f>FLOOR($E$2*(1+(1/17)*(temperatury46[[#This Row],[Temperatura]]-24)/2), 1)</f>
        <v>82</v>
      </c>
      <c r="F51">
        <f>temperatury46[[#This Row],[Lodow]]*5 +temperatury46[[#This Row],[Hot-dogow]]*7 +temperatury46[[#This Row],[Kukurydzy]]*6</f>
        <v>1763</v>
      </c>
    </row>
    <row r="52" spans="1:6" x14ac:dyDescent="0.3">
      <c r="A52" s="1">
        <v>44763</v>
      </c>
      <c r="B52">
        <v>28</v>
      </c>
      <c r="C52">
        <f>FLOOR($C$2*(1+(2/29)*(temperatury46[[#This Row],[Temperatura]]-24)/2), 1)</f>
        <v>136</v>
      </c>
      <c r="D52">
        <f>FLOOR($D$2*(1+(1/13)*(temperatury46[[#This Row],[Temperatura]]-24)/2), 1)</f>
        <v>103</v>
      </c>
      <c r="E52">
        <f>FLOOR($E$2*(1+(1/17)*(temperatury46[[#This Row],[Temperatura]]-24)/2), 1)</f>
        <v>89</v>
      </c>
      <c r="F52">
        <f>temperatury46[[#This Row],[Lodow]]*5 +temperatury46[[#This Row],[Hot-dogow]]*7 +temperatury46[[#This Row],[Kukurydzy]]*6</f>
        <v>1935</v>
      </c>
    </row>
    <row r="53" spans="1:6" x14ac:dyDescent="0.3">
      <c r="A53" s="1">
        <v>44764</v>
      </c>
      <c r="B53">
        <v>27</v>
      </c>
      <c r="C53">
        <f>FLOOR($C$2*(1+(2/29)*(temperatury46[[#This Row],[Temperatura]]-24)/2), 1)</f>
        <v>132</v>
      </c>
      <c r="D53">
        <f>FLOOR($D$2*(1+(1/13)*(temperatury46[[#This Row],[Temperatura]]-24)/2), 1)</f>
        <v>100</v>
      </c>
      <c r="E53">
        <f>FLOOR($E$2*(1+(1/17)*(temperatury46[[#This Row],[Temperatura]]-24)/2), 1)</f>
        <v>87</v>
      </c>
      <c r="F53">
        <f>temperatury46[[#This Row],[Lodow]]*5 +temperatury46[[#This Row],[Hot-dogow]]*7 +temperatury46[[#This Row],[Kukurydzy]]*6</f>
        <v>1882</v>
      </c>
    </row>
    <row r="54" spans="1:6" x14ac:dyDescent="0.3">
      <c r="A54" s="1">
        <v>44765</v>
      </c>
      <c r="B54">
        <v>23</v>
      </c>
      <c r="C54">
        <f>FLOOR($C$2*(1+(2/29)*(temperatury46[[#This Row],[Temperatura]]-24)/2), 1)</f>
        <v>115</v>
      </c>
      <c r="D54">
        <f>FLOOR($D$2*(1+(1/13)*(temperatury46[[#This Row],[Temperatura]]-24)/2), 1)</f>
        <v>86</v>
      </c>
      <c r="E54">
        <f>FLOOR($E$2*(1+(1/17)*(temperatury46[[#This Row],[Temperatura]]-24)/2), 1)</f>
        <v>77</v>
      </c>
      <c r="F54">
        <f>temperatury46[[#This Row],[Lodow]]*5 +temperatury46[[#This Row],[Hot-dogow]]*7 +temperatury46[[#This Row],[Kukurydzy]]*6</f>
        <v>1639</v>
      </c>
    </row>
    <row r="55" spans="1:6" x14ac:dyDescent="0.3">
      <c r="A55" s="1">
        <v>44766</v>
      </c>
      <c r="B55">
        <v>26</v>
      </c>
      <c r="C55">
        <f>FLOOR($C$2*(1+(2/29)*(temperatury46[[#This Row],[Temperatura]]-24)/2), 1)</f>
        <v>128</v>
      </c>
      <c r="D55">
        <f>FLOOR($D$2*(1+(1/13)*(temperatury46[[#This Row],[Temperatura]]-24)/2), 1)</f>
        <v>96</v>
      </c>
      <c r="E55">
        <f>FLOOR($E$2*(1+(1/17)*(temperatury46[[#This Row],[Temperatura]]-24)/2), 1)</f>
        <v>84</v>
      </c>
      <c r="F55">
        <f>temperatury46[[#This Row],[Lodow]]*5 +temperatury46[[#This Row],[Hot-dogow]]*7 +temperatury46[[#This Row],[Kukurydzy]]*6</f>
        <v>1816</v>
      </c>
    </row>
    <row r="56" spans="1:6" x14ac:dyDescent="0.3">
      <c r="A56" s="1">
        <v>44767</v>
      </c>
      <c r="B56">
        <v>29</v>
      </c>
      <c r="C56">
        <f>FLOOR($C$2*(1+(2/29)*(temperatury46[[#This Row],[Temperatura]]-24)/2), 1)</f>
        <v>140</v>
      </c>
      <c r="D56">
        <f>FLOOR($D$2*(1+(1/13)*(temperatury46[[#This Row],[Temperatura]]-24)/2), 1)</f>
        <v>107</v>
      </c>
      <c r="E56">
        <f>FLOOR($E$2*(1+(1/17)*(temperatury46[[#This Row],[Temperatura]]-24)/2), 1)</f>
        <v>91</v>
      </c>
      <c r="F56">
        <f>temperatury46[[#This Row],[Lodow]]*5 +temperatury46[[#This Row],[Hot-dogow]]*7 +temperatury46[[#This Row],[Kukurydzy]]*6</f>
        <v>1995</v>
      </c>
    </row>
    <row r="57" spans="1:6" x14ac:dyDescent="0.3">
      <c r="A57" s="1">
        <v>44768</v>
      </c>
      <c r="B57">
        <v>26</v>
      </c>
      <c r="C57">
        <f>FLOOR($C$2*(1+(2/29)*(temperatury46[[#This Row],[Temperatura]]-24)/2), 1)</f>
        <v>128</v>
      </c>
      <c r="D57">
        <f>FLOOR($D$2*(1+(1/13)*(temperatury46[[#This Row],[Temperatura]]-24)/2), 1)</f>
        <v>96</v>
      </c>
      <c r="E57">
        <f>FLOOR($E$2*(1+(1/17)*(temperatury46[[#This Row],[Temperatura]]-24)/2), 1)</f>
        <v>84</v>
      </c>
      <c r="F57">
        <f>temperatury46[[#This Row],[Lodow]]*5 +temperatury46[[#This Row],[Hot-dogow]]*7 +temperatury46[[#This Row],[Kukurydzy]]*6</f>
        <v>1816</v>
      </c>
    </row>
    <row r="58" spans="1:6" x14ac:dyDescent="0.3">
      <c r="A58" s="1">
        <v>44769</v>
      </c>
      <c r="B58">
        <v>27</v>
      </c>
      <c r="C58">
        <f>FLOOR($C$2*(1+(2/29)*(temperatury46[[#This Row],[Temperatura]]-24)/2), 1)</f>
        <v>132</v>
      </c>
      <c r="D58">
        <f>FLOOR($D$2*(1+(1/13)*(temperatury46[[#This Row],[Temperatura]]-24)/2), 1)</f>
        <v>100</v>
      </c>
      <c r="E58">
        <f>FLOOR($E$2*(1+(1/17)*(temperatury46[[#This Row],[Temperatura]]-24)/2), 1)</f>
        <v>87</v>
      </c>
      <c r="F58">
        <f>temperatury46[[#This Row],[Lodow]]*5 +temperatury46[[#This Row],[Hot-dogow]]*7 +temperatury46[[#This Row],[Kukurydzy]]*6</f>
        <v>1882</v>
      </c>
    </row>
    <row r="59" spans="1:6" x14ac:dyDescent="0.3">
      <c r="A59" s="1">
        <v>44770</v>
      </c>
      <c r="B59">
        <v>24</v>
      </c>
      <c r="C59">
        <f>FLOOR($C$2*(1+(2/29)*(temperatury46[[#This Row],[Temperatura]]-24)/2), 1)</f>
        <v>120</v>
      </c>
      <c r="D59">
        <f>FLOOR($D$2*(1+(1/13)*(temperatury46[[#This Row],[Temperatura]]-24)/2), 1)</f>
        <v>90</v>
      </c>
      <c r="E59">
        <f>FLOOR($E$2*(1+(1/17)*(temperatury46[[#This Row],[Temperatura]]-24)/2), 1)</f>
        <v>80</v>
      </c>
      <c r="F59">
        <f>temperatury46[[#This Row],[Lodow]]*5 +temperatury46[[#This Row],[Hot-dogow]]*7 +temperatury46[[#This Row],[Kukurydzy]]*6</f>
        <v>1710</v>
      </c>
    </row>
    <row r="60" spans="1:6" x14ac:dyDescent="0.3">
      <c r="A60" s="1">
        <v>44771</v>
      </c>
      <c r="B60">
        <v>26</v>
      </c>
      <c r="C60">
        <f>FLOOR($C$2*(1+(2/29)*(temperatury46[[#This Row],[Temperatura]]-24)/2), 1)</f>
        <v>128</v>
      </c>
      <c r="D60">
        <f>FLOOR($D$2*(1+(1/13)*(temperatury46[[#This Row],[Temperatura]]-24)/2), 1)</f>
        <v>96</v>
      </c>
      <c r="E60">
        <f>FLOOR($E$2*(1+(1/17)*(temperatury46[[#This Row],[Temperatura]]-24)/2), 1)</f>
        <v>84</v>
      </c>
      <c r="F60">
        <f>temperatury46[[#This Row],[Lodow]]*5 +temperatury46[[#This Row],[Hot-dogow]]*7 +temperatury46[[#This Row],[Kukurydzy]]*6</f>
        <v>1816</v>
      </c>
    </row>
    <row r="61" spans="1:6" x14ac:dyDescent="0.3">
      <c r="A61" s="1">
        <v>44772</v>
      </c>
      <c r="B61">
        <v>25</v>
      </c>
      <c r="C61">
        <f>FLOOR($C$2*(1+(2/29)*(temperatury46[[#This Row],[Temperatura]]-24)/2), 1)</f>
        <v>124</v>
      </c>
      <c r="D61">
        <f>FLOOR($D$2*(1+(1/13)*(temperatury46[[#This Row],[Temperatura]]-24)/2), 1)</f>
        <v>93</v>
      </c>
      <c r="E61">
        <f>FLOOR($E$2*(1+(1/17)*(temperatury46[[#This Row],[Temperatura]]-24)/2), 1)</f>
        <v>82</v>
      </c>
      <c r="F61">
        <f>temperatury46[[#This Row],[Lodow]]*5 +temperatury46[[#This Row],[Hot-dogow]]*7 +temperatury46[[#This Row],[Kukurydzy]]*6</f>
        <v>1763</v>
      </c>
    </row>
    <row r="62" spans="1:6" x14ac:dyDescent="0.3">
      <c r="A62" s="1">
        <v>44773</v>
      </c>
      <c r="B62">
        <v>24</v>
      </c>
      <c r="C62">
        <f>FLOOR($C$2*(1+(2/29)*(temperatury46[[#This Row],[Temperatura]]-24)/2), 1)</f>
        <v>120</v>
      </c>
      <c r="D62">
        <f>FLOOR($D$2*(1+(1/13)*(temperatury46[[#This Row],[Temperatura]]-24)/2), 1)</f>
        <v>90</v>
      </c>
      <c r="E62">
        <f>FLOOR($E$2*(1+(1/17)*(temperatury46[[#This Row],[Temperatura]]-24)/2), 1)</f>
        <v>80</v>
      </c>
      <c r="F62">
        <f>temperatury46[[#This Row],[Lodow]]*5 +temperatury46[[#This Row],[Hot-dogow]]*7 +temperatury46[[#This Row],[Kukurydzy]]*6</f>
        <v>1710</v>
      </c>
    </row>
    <row r="63" spans="1:6" x14ac:dyDescent="0.3">
      <c r="A63" s="1">
        <v>44774</v>
      </c>
      <c r="B63">
        <v>22</v>
      </c>
      <c r="C63">
        <f>FLOOR($C$2*(1+(2/29)*(temperatury46[[#This Row],[Temperatura]]-24)/2), 1)</f>
        <v>111</v>
      </c>
      <c r="D63">
        <f>FLOOR($D$2*(1+(1/13)*(temperatury46[[#This Row],[Temperatura]]-24)/2), 1)</f>
        <v>83</v>
      </c>
      <c r="E63">
        <f>FLOOR($E$2*(1+(1/17)*(temperatury46[[#This Row],[Temperatura]]-24)/2), 1)</f>
        <v>75</v>
      </c>
      <c r="F63">
        <f>temperatury46[[#This Row],[Lodow]]*5 +temperatury46[[#This Row],[Hot-dogow]]*7 +temperatury46[[#This Row],[Kukurydzy]]*6</f>
        <v>1586</v>
      </c>
    </row>
    <row r="64" spans="1:6" x14ac:dyDescent="0.3">
      <c r="A64" s="1">
        <v>44775</v>
      </c>
      <c r="B64">
        <v>19</v>
      </c>
      <c r="C64">
        <f>FLOOR($C$2*(1+(2/29)*(temperatury46[[#This Row],[Temperatura]]-24)/2), 1)</f>
        <v>99</v>
      </c>
      <c r="D64">
        <f>FLOOR($D$2*(1+(1/13)*(temperatury46[[#This Row],[Temperatura]]-24)/2), 1)</f>
        <v>72</v>
      </c>
      <c r="E64">
        <f>FLOOR($E$2*(1+(1/17)*(temperatury46[[#This Row],[Temperatura]]-24)/2), 1)</f>
        <v>68</v>
      </c>
      <c r="F64">
        <f>temperatury46[[#This Row],[Lodow]]*5 +temperatury46[[#This Row],[Hot-dogow]]*7 +temperatury46[[#This Row],[Kukurydzy]]*6</f>
        <v>1407</v>
      </c>
    </row>
    <row r="65" spans="1:6" x14ac:dyDescent="0.3">
      <c r="A65" s="1">
        <v>44776</v>
      </c>
      <c r="B65">
        <v>21</v>
      </c>
      <c r="C65">
        <f>FLOOR($C$2*(1+(2/29)*(temperatury46[[#This Row],[Temperatura]]-24)/2), 1)</f>
        <v>107</v>
      </c>
      <c r="D65">
        <f>FLOOR($D$2*(1+(1/13)*(temperatury46[[#This Row],[Temperatura]]-24)/2), 1)</f>
        <v>79</v>
      </c>
      <c r="E65">
        <f>FLOOR($E$2*(1+(1/17)*(temperatury46[[#This Row],[Temperatura]]-24)/2), 1)</f>
        <v>72</v>
      </c>
      <c r="F65">
        <f>temperatury46[[#This Row],[Lodow]]*5 +temperatury46[[#This Row],[Hot-dogow]]*7 +temperatury46[[#This Row],[Kukurydzy]]*6</f>
        <v>1520</v>
      </c>
    </row>
    <row r="66" spans="1:6" x14ac:dyDescent="0.3">
      <c r="A66" s="1">
        <v>44777</v>
      </c>
      <c r="B66">
        <v>26</v>
      </c>
      <c r="C66">
        <f>FLOOR($C$2*(1+(2/29)*(temperatury46[[#This Row],[Temperatura]]-24)/2), 1)</f>
        <v>128</v>
      </c>
      <c r="D66">
        <f>FLOOR($D$2*(1+(1/13)*(temperatury46[[#This Row],[Temperatura]]-24)/2), 1)</f>
        <v>96</v>
      </c>
      <c r="E66">
        <f>FLOOR($E$2*(1+(1/17)*(temperatury46[[#This Row],[Temperatura]]-24)/2), 1)</f>
        <v>84</v>
      </c>
      <c r="F66">
        <f>temperatury46[[#This Row],[Lodow]]*5 +temperatury46[[#This Row],[Hot-dogow]]*7 +temperatury46[[#This Row],[Kukurydzy]]*6</f>
        <v>1816</v>
      </c>
    </row>
    <row r="67" spans="1:6" x14ac:dyDescent="0.3">
      <c r="A67" s="1">
        <v>44778</v>
      </c>
      <c r="B67">
        <v>19</v>
      </c>
      <c r="C67">
        <f>FLOOR($C$2*(1+(2/29)*(temperatury46[[#This Row],[Temperatura]]-24)/2), 1)</f>
        <v>99</v>
      </c>
      <c r="D67">
        <f>FLOOR($D$2*(1+(1/13)*(temperatury46[[#This Row],[Temperatura]]-24)/2), 1)</f>
        <v>72</v>
      </c>
      <c r="E67">
        <f>FLOOR($E$2*(1+(1/17)*(temperatury46[[#This Row],[Temperatura]]-24)/2), 1)</f>
        <v>68</v>
      </c>
      <c r="F67">
        <f>temperatury46[[#This Row],[Lodow]]*5 +temperatury46[[#This Row],[Hot-dogow]]*7 +temperatury46[[#This Row],[Kukurydzy]]*6</f>
        <v>1407</v>
      </c>
    </row>
    <row r="68" spans="1:6" x14ac:dyDescent="0.3">
      <c r="A68" s="1">
        <v>44779</v>
      </c>
      <c r="B68">
        <v>21</v>
      </c>
      <c r="C68">
        <f>FLOOR($C$2*(1+(2/29)*(temperatury46[[#This Row],[Temperatura]]-24)/2), 1)</f>
        <v>107</v>
      </c>
      <c r="D68">
        <f>FLOOR($D$2*(1+(1/13)*(temperatury46[[#This Row],[Temperatura]]-24)/2), 1)</f>
        <v>79</v>
      </c>
      <c r="E68">
        <f>FLOOR($E$2*(1+(1/17)*(temperatury46[[#This Row],[Temperatura]]-24)/2), 1)</f>
        <v>72</v>
      </c>
      <c r="F68">
        <f>temperatury46[[#This Row],[Lodow]]*5 +temperatury46[[#This Row],[Hot-dogow]]*7 +temperatury46[[#This Row],[Kukurydzy]]*6</f>
        <v>1520</v>
      </c>
    </row>
    <row r="69" spans="1:6" x14ac:dyDescent="0.3">
      <c r="A69" s="1">
        <v>44780</v>
      </c>
      <c r="B69">
        <v>23</v>
      </c>
      <c r="C69">
        <f>FLOOR($C$2*(1+(2/29)*(temperatury46[[#This Row],[Temperatura]]-24)/2), 1)</f>
        <v>115</v>
      </c>
      <c r="D69">
        <f>FLOOR($D$2*(1+(1/13)*(temperatury46[[#This Row],[Temperatura]]-24)/2), 1)</f>
        <v>86</v>
      </c>
      <c r="E69">
        <f>FLOOR($E$2*(1+(1/17)*(temperatury46[[#This Row],[Temperatura]]-24)/2), 1)</f>
        <v>77</v>
      </c>
      <c r="F69">
        <f>temperatury46[[#This Row],[Lodow]]*5 +temperatury46[[#This Row],[Hot-dogow]]*7 +temperatury46[[#This Row],[Kukurydzy]]*6</f>
        <v>1639</v>
      </c>
    </row>
    <row r="70" spans="1:6" x14ac:dyDescent="0.3">
      <c r="A70" s="1">
        <v>44781</v>
      </c>
      <c r="B70">
        <v>27</v>
      </c>
      <c r="C70">
        <f>FLOOR($C$2*(1+(2/29)*(temperatury46[[#This Row],[Temperatura]]-24)/2), 1)</f>
        <v>132</v>
      </c>
      <c r="D70">
        <f>FLOOR($D$2*(1+(1/13)*(temperatury46[[#This Row],[Temperatura]]-24)/2), 1)</f>
        <v>100</v>
      </c>
      <c r="E70">
        <f>FLOOR($E$2*(1+(1/17)*(temperatury46[[#This Row],[Temperatura]]-24)/2), 1)</f>
        <v>87</v>
      </c>
      <c r="F70">
        <f>temperatury46[[#This Row],[Lodow]]*5 +temperatury46[[#This Row],[Hot-dogow]]*7 +temperatury46[[#This Row],[Kukurydzy]]*6</f>
        <v>1882</v>
      </c>
    </row>
    <row r="71" spans="1:6" x14ac:dyDescent="0.3">
      <c r="A71" s="1">
        <v>44782</v>
      </c>
      <c r="B71">
        <v>20</v>
      </c>
      <c r="C71">
        <f>FLOOR($C$2*(1+(2/29)*(temperatury46[[#This Row],[Temperatura]]-24)/2), 1)</f>
        <v>103</v>
      </c>
      <c r="D71">
        <f>FLOOR($D$2*(1+(1/13)*(temperatury46[[#This Row],[Temperatura]]-24)/2), 1)</f>
        <v>76</v>
      </c>
      <c r="E71">
        <f>FLOOR($E$2*(1+(1/17)*(temperatury46[[#This Row],[Temperatura]]-24)/2), 1)</f>
        <v>70</v>
      </c>
      <c r="F71">
        <f>temperatury46[[#This Row],[Lodow]]*5 +temperatury46[[#This Row],[Hot-dogow]]*7 +temperatury46[[#This Row],[Kukurydzy]]*6</f>
        <v>1467</v>
      </c>
    </row>
    <row r="72" spans="1:6" x14ac:dyDescent="0.3">
      <c r="A72" s="1">
        <v>44783</v>
      </c>
      <c r="B72">
        <v>18</v>
      </c>
      <c r="C72">
        <f>FLOOR($C$2*(1+(2/29)*(temperatury46[[#This Row],[Temperatura]]-24)/2), 1)</f>
        <v>95</v>
      </c>
      <c r="D72">
        <f>FLOOR($D$2*(1+(1/13)*(temperatury46[[#This Row],[Temperatura]]-24)/2), 1)</f>
        <v>69</v>
      </c>
      <c r="E72">
        <f>FLOOR($E$2*(1+(1/17)*(temperatury46[[#This Row],[Temperatura]]-24)/2), 1)</f>
        <v>65</v>
      </c>
      <c r="F72">
        <f>temperatury46[[#This Row],[Lodow]]*5 +temperatury46[[#This Row],[Hot-dogow]]*7 +temperatury46[[#This Row],[Kukurydzy]]*6</f>
        <v>1348</v>
      </c>
    </row>
    <row r="73" spans="1:6" x14ac:dyDescent="0.3">
      <c r="A73" s="1">
        <v>44784</v>
      </c>
      <c r="B73">
        <v>17</v>
      </c>
      <c r="C73">
        <f>FLOOR($C$2*(1+(2/29)*(temperatury46[[#This Row],[Temperatura]]-24)/2), 1)</f>
        <v>91</v>
      </c>
      <c r="D73">
        <f>FLOOR($D$2*(1+(1/13)*(temperatury46[[#This Row],[Temperatura]]-24)/2), 1)</f>
        <v>65</v>
      </c>
      <c r="E73">
        <f>FLOOR($E$2*(1+(1/17)*(temperatury46[[#This Row],[Temperatura]]-24)/2), 1)</f>
        <v>63</v>
      </c>
      <c r="F73">
        <f>temperatury46[[#This Row],[Lodow]]*5 +temperatury46[[#This Row],[Hot-dogow]]*7 +temperatury46[[#This Row],[Kukurydzy]]*6</f>
        <v>1288</v>
      </c>
    </row>
    <row r="74" spans="1:6" x14ac:dyDescent="0.3">
      <c r="A74" s="1">
        <v>44785</v>
      </c>
      <c r="B74">
        <v>19</v>
      </c>
      <c r="C74">
        <f>FLOOR($C$2*(1+(2/29)*(temperatury46[[#This Row],[Temperatura]]-24)/2), 1)</f>
        <v>99</v>
      </c>
      <c r="D74">
        <f>FLOOR($D$2*(1+(1/13)*(temperatury46[[#This Row],[Temperatura]]-24)/2), 1)</f>
        <v>72</v>
      </c>
      <c r="E74">
        <f>FLOOR($E$2*(1+(1/17)*(temperatury46[[#This Row],[Temperatura]]-24)/2), 1)</f>
        <v>68</v>
      </c>
      <c r="F74">
        <f>temperatury46[[#This Row],[Lodow]]*5 +temperatury46[[#This Row],[Hot-dogow]]*7 +temperatury46[[#This Row],[Kukurydzy]]*6</f>
        <v>1407</v>
      </c>
    </row>
    <row r="75" spans="1:6" x14ac:dyDescent="0.3">
      <c r="A75" s="1">
        <v>44786</v>
      </c>
      <c r="B75">
        <v>26</v>
      </c>
      <c r="C75">
        <f>FLOOR($C$2*(1+(2/29)*(temperatury46[[#This Row],[Temperatura]]-24)/2), 1)</f>
        <v>128</v>
      </c>
      <c r="D75">
        <f>FLOOR($D$2*(1+(1/13)*(temperatury46[[#This Row],[Temperatura]]-24)/2), 1)</f>
        <v>96</v>
      </c>
      <c r="E75">
        <f>FLOOR($E$2*(1+(1/17)*(temperatury46[[#This Row],[Temperatura]]-24)/2), 1)</f>
        <v>84</v>
      </c>
      <c r="F75">
        <f>temperatury46[[#This Row],[Lodow]]*5 +temperatury46[[#This Row],[Hot-dogow]]*7 +temperatury46[[#This Row],[Kukurydzy]]*6</f>
        <v>1816</v>
      </c>
    </row>
    <row r="76" spans="1:6" x14ac:dyDescent="0.3">
      <c r="A76" s="1">
        <v>44787</v>
      </c>
      <c r="B76">
        <v>21</v>
      </c>
      <c r="C76">
        <f>FLOOR($C$2*(1+(2/29)*(temperatury46[[#This Row],[Temperatura]]-24)/2), 1)</f>
        <v>107</v>
      </c>
      <c r="D76">
        <f>FLOOR($D$2*(1+(1/13)*(temperatury46[[#This Row],[Temperatura]]-24)/2), 1)</f>
        <v>79</v>
      </c>
      <c r="E76">
        <f>FLOOR($E$2*(1+(1/17)*(temperatury46[[#This Row],[Temperatura]]-24)/2), 1)</f>
        <v>72</v>
      </c>
      <c r="F76">
        <f>temperatury46[[#This Row],[Lodow]]*5 +temperatury46[[#This Row],[Hot-dogow]]*7 +temperatury46[[#This Row],[Kukurydzy]]*6</f>
        <v>1520</v>
      </c>
    </row>
    <row r="77" spans="1:6" x14ac:dyDescent="0.3">
      <c r="A77" s="1">
        <v>44788</v>
      </c>
      <c r="B77">
        <v>19</v>
      </c>
      <c r="C77">
        <f>FLOOR($C$2*(1+(2/29)*(temperatury46[[#This Row],[Temperatura]]-24)/2), 1)</f>
        <v>99</v>
      </c>
      <c r="D77">
        <f>FLOOR($D$2*(1+(1/13)*(temperatury46[[#This Row],[Temperatura]]-24)/2), 1)</f>
        <v>72</v>
      </c>
      <c r="E77">
        <f>FLOOR($E$2*(1+(1/17)*(temperatury46[[#This Row],[Temperatura]]-24)/2), 1)</f>
        <v>68</v>
      </c>
      <c r="F77">
        <f>temperatury46[[#This Row],[Lodow]]*5 +temperatury46[[#This Row],[Hot-dogow]]*7 +temperatury46[[#This Row],[Kukurydzy]]*6</f>
        <v>1407</v>
      </c>
    </row>
    <row r="78" spans="1:6" x14ac:dyDescent="0.3">
      <c r="A78" s="1">
        <v>44789</v>
      </c>
      <c r="B78">
        <v>19</v>
      </c>
      <c r="C78">
        <f>FLOOR($C$2*(1+(2/29)*(temperatury46[[#This Row],[Temperatura]]-24)/2), 1)</f>
        <v>99</v>
      </c>
      <c r="D78">
        <f>FLOOR($D$2*(1+(1/13)*(temperatury46[[#This Row],[Temperatura]]-24)/2), 1)</f>
        <v>72</v>
      </c>
      <c r="E78">
        <f>FLOOR($E$2*(1+(1/17)*(temperatury46[[#This Row],[Temperatura]]-24)/2), 1)</f>
        <v>68</v>
      </c>
      <c r="F78">
        <f>temperatury46[[#This Row],[Lodow]]*5 +temperatury46[[#This Row],[Hot-dogow]]*7 +temperatury46[[#This Row],[Kukurydzy]]*6</f>
        <v>1407</v>
      </c>
    </row>
    <row r="79" spans="1:6" x14ac:dyDescent="0.3">
      <c r="A79" s="1">
        <v>44790</v>
      </c>
      <c r="B79">
        <v>21</v>
      </c>
      <c r="C79">
        <f>FLOOR($C$2*(1+(2/29)*(temperatury46[[#This Row],[Temperatura]]-24)/2), 1)</f>
        <v>107</v>
      </c>
      <c r="D79">
        <f>FLOOR($D$2*(1+(1/13)*(temperatury46[[#This Row],[Temperatura]]-24)/2), 1)</f>
        <v>79</v>
      </c>
      <c r="E79">
        <f>FLOOR($E$2*(1+(1/17)*(temperatury46[[#This Row],[Temperatura]]-24)/2), 1)</f>
        <v>72</v>
      </c>
      <c r="F79">
        <f>temperatury46[[#This Row],[Lodow]]*5 +temperatury46[[#This Row],[Hot-dogow]]*7 +temperatury46[[#This Row],[Kukurydzy]]*6</f>
        <v>1520</v>
      </c>
    </row>
    <row r="80" spans="1:6" x14ac:dyDescent="0.3">
      <c r="A80" s="1">
        <v>44791</v>
      </c>
      <c r="B80">
        <v>21</v>
      </c>
      <c r="C80">
        <f>FLOOR($C$2*(1+(2/29)*(temperatury46[[#This Row],[Temperatura]]-24)/2), 1)</f>
        <v>107</v>
      </c>
      <c r="D80">
        <f>FLOOR($D$2*(1+(1/13)*(temperatury46[[#This Row],[Temperatura]]-24)/2), 1)</f>
        <v>79</v>
      </c>
      <c r="E80">
        <f>FLOOR($E$2*(1+(1/17)*(temperatury46[[#This Row],[Temperatura]]-24)/2), 1)</f>
        <v>72</v>
      </c>
      <c r="F80">
        <f>temperatury46[[#This Row],[Lodow]]*5 +temperatury46[[#This Row],[Hot-dogow]]*7 +temperatury46[[#This Row],[Kukurydzy]]*6</f>
        <v>1520</v>
      </c>
    </row>
    <row r="81" spans="1:6" x14ac:dyDescent="0.3">
      <c r="A81" s="1">
        <v>44792</v>
      </c>
      <c r="B81">
        <v>24</v>
      </c>
      <c r="C81">
        <f>FLOOR($C$2*(1+(2/29)*(temperatury46[[#This Row],[Temperatura]]-24)/2), 1)</f>
        <v>120</v>
      </c>
      <c r="D81">
        <f>FLOOR($D$2*(1+(1/13)*(temperatury46[[#This Row],[Temperatura]]-24)/2), 1)</f>
        <v>90</v>
      </c>
      <c r="E81">
        <f>FLOOR($E$2*(1+(1/17)*(temperatury46[[#This Row],[Temperatura]]-24)/2), 1)</f>
        <v>80</v>
      </c>
      <c r="F81">
        <f>temperatury46[[#This Row],[Lodow]]*5 +temperatury46[[#This Row],[Hot-dogow]]*7 +temperatury46[[#This Row],[Kukurydzy]]*6</f>
        <v>1710</v>
      </c>
    </row>
    <row r="82" spans="1:6" x14ac:dyDescent="0.3">
      <c r="A82" s="1">
        <v>44793</v>
      </c>
      <c r="B82">
        <v>26</v>
      </c>
      <c r="C82">
        <f>FLOOR($C$2*(1+(2/29)*(temperatury46[[#This Row],[Temperatura]]-24)/2), 1)</f>
        <v>128</v>
      </c>
      <c r="D82">
        <f>FLOOR($D$2*(1+(1/13)*(temperatury46[[#This Row],[Temperatura]]-24)/2), 1)</f>
        <v>96</v>
      </c>
      <c r="E82">
        <f>FLOOR($E$2*(1+(1/17)*(temperatury46[[#This Row],[Temperatura]]-24)/2), 1)</f>
        <v>84</v>
      </c>
      <c r="F82">
        <f>temperatury46[[#This Row],[Lodow]]*5 +temperatury46[[#This Row],[Hot-dogow]]*7 +temperatury46[[#This Row],[Kukurydzy]]*6</f>
        <v>1816</v>
      </c>
    </row>
    <row r="83" spans="1:6" x14ac:dyDescent="0.3">
      <c r="A83" s="1">
        <v>44794</v>
      </c>
      <c r="B83">
        <v>23</v>
      </c>
      <c r="C83">
        <f>FLOOR($C$2*(1+(2/29)*(temperatury46[[#This Row],[Temperatura]]-24)/2), 1)</f>
        <v>115</v>
      </c>
      <c r="D83">
        <f>FLOOR($D$2*(1+(1/13)*(temperatury46[[#This Row],[Temperatura]]-24)/2), 1)</f>
        <v>86</v>
      </c>
      <c r="E83">
        <f>FLOOR($E$2*(1+(1/17)*(temperatury46[[#This Row],[Temperatura]]-24)/2), 1)</f>
        <v>77</v>
      </c>
      <c r="F83">
        <f>temperatury46[[#This Row],[Lodow]]*5 +temperatury46[[#This Row],[Hot-dogow]]*7 +temperatury46[[#This Row],[Kukurydzy]]*6</f>
        <v>1639</v>
      </c>
    </row>
    <row r="84" spans="1:6" x14ac:dyDescent="0.3">
      <c r="A84" s="1">
        <v>44795</v>
      </c>
      <c r="B84">
        <v>23</v>
      </c>
      <c r="C84">
        <f>FLOOR($C$2*(1+(2/29)*(temperatury46[[#This Row],[Temperatura]]-24)/2), 1)</f>
        <v>115</v>
      </c>
      <c r="D84">
        <f>FLOOR($D$2*(1+(1/13)*(temperatury46[[#This Row],[Temperatura]]-24)/2), 1)</f>
        <v>86</v>
      </c>
      <c r="E84">
        <f>FLOOR($E$2*(1+(1/17)*(temperatury46[[#This Row],[Temperatura]]-24)/2), 1)</f>
        <v>77</v>
      </c>
      <c r="F84">
        <f>temperatury46[[#This Row],[Lodow]]*5 +temperatury46[[#This Row],[Hot-dogow]]*7 +temperatury46[[#This Row],[Kukurydzy]]*6</f>
        <v>1639</v>
      </c>
    </row>
    <row r="85" spans="1:6" x14ac:dyDescent="0.3">
      <c r="A85" s="1">
        <v>44796</v>
      </c>
      <c r="B85">
        <v>24</v>
      </c>
      <c r="C85">
        <f>FLOOR($C$2*(1+(2/29)*(temperatury46[[#This Row],[Temperatura]]-24)/2), 1)</f>
        <v>120</v>
      </c>
      <c r="D85">
        <f>FLOOR($D$2*(1+(1/13)*(temperatury46[[#This Row],[Temperatura]]-24)/2), 1)</f>
        <v>90</v>
      </c>
      <c r="E85">
        <f>FLOOR($E$2*(1+(1/17)*(temperatury46[[#This Row],[Temperatura]]-24)/2), 1)</f>
        <v>80</v>
      </c>
      <c r="F85">
        <f>temperatury46[[#This Row],[Lodow]]*5 +temperatury46[[#This Row],[Hot-dogow]]*7 +temperatury46[[#This Row],[Kukurydzy]]*6</f>
        <v>1710</v>
      </c>
    </row>
    <row r="86" spans="1:6" x14ac:dyDescent="0.3">
      <c r="A86" s="1">
        <v>44797</v>
      </c>
      <c r="B86">
        <v>26</v>
      </c>
      <c r="C86">
        <f>FLOOR($C$2*(1+(2/29)*(temperatury46[[#This Row],[Temperatura]]-24)/2), 1)</f>
        <v>128</v>
      </c>
      <c r="D86">
        <f>FLOOR($D$2*(1+(1/13)*(temperatury46[[#This Row],[Temperatura]]-24)/2), 1)</f>
        <v>96</v>
      </c>
      <c r="E86">
        <f>FLOOR($E$2*(1+(1/17)*(temperatury46[[#This Row],[Temperatura]]-24)/2), 1)</f>
        <v>84</v>
      </c>
      <c r="F86">
        <f>temperatury46[[#This Row],[Lodow]]*5 +temperatury46[[#This Row],[Hot-dogow]]*7 +temperatury46[[#This Row],[Kukurydzy]]*6</f>
        <v>1816</v>
      </c>
    </row>
    <row r="87" spans="1:6" x14ac:dyDescent="0.3">
      <c r="A87" s="1">
        <v>44798</v>
      </c>
      <c r="B87">
        <v>28</v>
      </c>
      <c r="C87">
        <f>FLOOR($C$2*(1+(2/29)*(temperatury46[[#This Row],[Temperatura]]-24)/2), 1)</f>
        <v>136</v>
      </c>
      <c r="D87">
        <f>FLOOR($D$2*(1+(1/13)*(temperatury46[[#This Row],[Temperatura]]-24)/2), 1)</f>
        <v>103</v>
      </c>
      <c r="E87">
        <f>FLOOR($E$2*(1+(1/17)*(temperatury46[[#This Row],[Temperatura]]-24)/2), 1)</f>
        <v>89</v>
      </c>
      <c r="F87">
        <f>temperatury46[[#This Row],[Lodow]]*5 +temperatury46[[#This Row],[Hot-dogow]]*7 +temperatury46[[#This Row],[Kukurydzy]]*6</f>
        <v>1935</v>
      </c>
    </row>
    <row r="88" spans="1:6" x14ac:dyDescent="0.3">
      <c r="A88" s="1">
        <v>44799</v>
      </c>
      <c r="B88">
        <v>32</v>
      </c>
      <c r="C88">
        <f>FLOOR($C$2*(1+(2/29)*(temperatury46[[#This Row],[Temperatura]]-24)/2), 1)</f>
        <v>153</v>
      </c>
      <c r="D88">
        <f>FLOOR($D$2*(1+(1/13)*(temperatury46[[#This Row],[Temperatura]]-24)/2), 1)</f>
        <v>117</v>
      </c>
      <c r="E88">
        <f>FLOOR($E$2*(1+(1/17)*(temperatury46[[#This Row],[Temperatura]]-24)/2), 1)</f>
        <v>98</v>
      </c>
      <c r="F88">
        <f>temperatury46[[#This Row],[Lodow]]*5 +temperatury46[[#This Row],[Hot-dogow]]*7 +temperatury46[[#This Row],[Kukurydzy]]*6</f>
        <v>2172</v>
      </c>
    </row>
    <row r="89" spans="1:6" x14ac:dyDescent="0.3">
      <c r="A89" s="1">
        <v>44800</v>
      </c>
      <c r="B89">
        <v>26</v>
      </c>
      <c r="C89">
        <f>FLOOR($C$2*(1+(2/29)*(temperatury46[[#This Row],[Temperatura]]-24)/2), 1)</f>
        <v>128</v>
      </c>
      <c r="D89">
        <f>FLOOR($D$2*(1+(1/13)*(temperatury46[[#This Row],[Temperatura]]-24)/2), 1)</f>
        <v>96</v>
      </c>
      <c r="E89">
        <f>FLOOR($E$2*(1+(1/17)*(temperatury46[[#This Row],[Temperatura]]-24)/2), 1)</f>
        <v>84</v>
      </c>
      <c r="F89">
        <f>temperatury46[[#This Row],[Lodow]]*5 +temperatury46[[#This Row],[Hot-dogow]]*7 +temperatury46[[#This Row],[Kukurydzy]]*6</f>
        <v>1816</v>
      </c>
    </row>
    <row r="90" spans="1:6" x14ac:dyDescent="0.3">
      <c r="A90" s="1">
        <v>44801</v>
      </c>
      <c r="B90">
        <v>32</v>
      </c>
      <c r="C90">
        <f>FLOOR($C$2*(1+(2/29)*(temperatury46[[#This Row],[Temperatura]]-24)/2), 1)</f>
        <v>153</v>
      </c>
      <c r="D90">
        <f>FLOOR($D$2*(1+(1/13)*(temperatury46[[#This Row],[Temperatura]]-24)/2), 1)</f>
        <v>117</v>
      </c>
      <c r="E90">
        <f>FLOOR($E$2*(1+(1/17)*(temperatury46[[#This Row],[Temperatura]]-24)/2), 1)</f>
        <v>98</v>
      </c>
      <c r="F90">
        <f>temperatury46[[#This Row],[Lodow]]*5 +temperatury46[[#This Row],[Hot-dogow]]*7 +temperatury46[[#This Row],[Kukurydzy]]*6</f>
        <v>2172</v>
      </c>
    </row>
    <row r="91" spans="1:6" x14ac:dyDescent="0.3">
      <c r="A91" s="1">
        <v>44802</v>
      </c>
      <c r="B91">
        <v>23</v>
      </c>
      <c r="C91">
        <f>FLOOR($C$2*(1+(2/29)*(temperatury46[[#This Row],[Temperatura]]-24)/2), 1)</f>
        <v>115</v>
      </c>
      <c r="D91">
        <f>FLOOR($D$2*(1+(1/13)*(temperatury46[[#This Row],[Temperatura]]-24)/2), 1)</f>
        <v>86</v>
      </c>
      <c r="E91">
        <f>FLOOR($E$2*(1+(1/17)*(temperatury46[[#This Row],[Temperatura]]-24)/2), 1)</f>
        <v>77</v>
      </c>
      <c r="F91">
        <f>temperatury46[[#This Row],[Lodow]]*5 +temperatury46[[#This Row],[Hot-dogow]]*7 +temperatury46[[#This Row],[Kukurydzy]]*6</f>
        <v>1639</v>
      </c>
    </row>
    <row r="92" spans="1:6" x14ac:dyDescent="0.3">
      <c r="A92" s="1">
        <v>44803</v>
      </c>
      <c r="B92">
        <v>22</v>
      </c>
      <c r="C92">
        <f>FLOOR($C$2*(1+(2/29)*(temperatury46[[#This Row],[Temperatura]]-24)/2), 1)</f>
        <v>111</v>
      </c>
      <c r="D92">
        <f>FLOOR($D$2*(1+(1/13)*(temperatury46[[#This Row],[Temperatura]]-24)/2), 1)</f>
        <v>83</v>
      </c>
      <c r="E92">
        <f>FLOOR($E$2*(1+(1/17)*(temperatury46[[#This Row],[Temperatura]]-24)/2), 1)</f>
        <v>75</v>
      </c>
      <c r="F92">
        <f>temperatury46[[#This Row],[Lodow]]*5 +temperatury46[[#This Row],[Hot-dogow]]*7 +temperatury46[[#This Row],[Kukurydzy]]*6</f>
        <v>1586</v>
      </c>
    </row>
    <row r="93" spans="1:6" x14ac:dyDescent="0.3">
      <c r="A93" s="1">
        <v>44804</v>
      </c>
      <c r="B93">
        <v>25</v>
      </c>
      <c r="C93">
        <f>FLOOR($C$2*(1+(2/29)*(temperatury46[[#This Row],[Temperatura]]-24)/2), 1)</f>
        <v>124</v>
      </c>
      <c r="D93">
        <f>FLOOR($D$2*(1+(1/13)*(temperatury46[[#This Row],[Temperatura]]-24)/2), 1)</f>
        <v>93</v>
      </c>
      <c r="E93">
        <f>FLOOR($E$2*(1+(1/17)*(temperatury46[[#This Row],[Temperatura]]-24)/2), 1)</f>
        <v>82</v>
      </c>
      <c r="F93">
        <f>temperatury46[[#This Row],[Lodow]]*5 +temperatury46[[#This Row],[Hot-dogow]]*7 +temperatury46[[#This Row],[Kukurydzy]]*6</f>
        <v>1763</v>
      </c>
    </row>
    <row r="94" spans="1:6" x14ac:dyDescent="0.3">
      <c r="A94" s="1">
        <v>44805</v>
      </c>
      <c r="B94">
        <v>23</v>
      </c>
      <c r="C94" s="6">
        <f>FLOOR($C$2*(1+(2/29)*(temperatury46[[#This Row],[Temperatura]]-24)/2), 1)</f>
        <v>115</v>
      </c>
      <c r="D94">
        <f>FLOOR($D$2*(1+(1/13)*(temperatury46[[#This Row],[Temperatura]]-24)/2), 1)</f>
        <v>86</v>
      </c>
      <c r="E94" s="6">
        <f>FLOOR($E$2*(1+(1/17)*(temperatury46[[#This Row],[Temperatura]]-24)/2), 1)</f>
        <v>77</v>
      </c>
      <c r="F94">
        <f>temperatury46[[#This Row],[Lodow]]*5 +temperatury46[[#This Row],[Hot-dogow]]*7 +temperatury46[[#This Row],[Kukurydzy]]*6</f>
        <v>1639</v>
      </c>
    </row>
    <row r="95" spans="1:6" x14ac:dyDescent="0.3">
      <c r="A95" s="1">
        <v>44806</v>
      </c>
      <c r="B95">
        <f>IF(MOD(ROW(B94), 2)=0,B94,B94-1)</f>
        <v>23</v>
      </c>
      <c r="C95" s="6">
        <f>FLOOR($C$2*(1+(2/29)*(temperatury46[[#This Row],[Temperatura]]-24)/2), 1)</f>
        <v>115</v>
      </c>
      <c r="D95">
        <f>FLOOR($D$2*(1+(1/13)*(temperatury46[[#This Row],[Temperatura]]-24)/2), 1)</f>
        <v>86</v>
      </c>
      <c r="E95" s="6">
        <f>FLOOR($E$2*(1+(1/17)*(temperatury46[[#This Row],[Temperatura]]-24)/2), 1)</f>
        <v>77</v>
      </c>
      <c r="F95">
        <f>temperatury46[[#This Row],[Lodow]]*5 +temperatury46[[#This Row],[Hot-dogow]]*7 +temperatury46[[#This Row],[Kukurydzy]]*6</f>
        <v>1639</v>
      </c>
    </row>
    <row r="96" spans="1:6" x14ac:dyDescent="0.3">
      <c r="A96" s="1">
        <v>44807</v>
      </c>
      <c r="B96">
        <f t="shared" ref="B96:B131" si="0">IF(MOD(ROW(B95), 2)=0,B95,B95-1)</f>
        <v>22</v>
      </c>
      <c r="C96" s="6">
        <f>FLOOR($C$2*(1+(2/29)*(temperatury46[[#This Row],[Temperatura]]-24)/2), 1)</f>
        <v>111</v>
      </c>
      <c r="D96">
        <f>FLOOR($D$2*(1+(1/13)*(temperatury46[[#This Row],[Temperatura]]-24)/2), 1)</f>
        <v>83</v>
      </c>
      <c r="E96" s="6">
        <f>FLOOR($E$2*(1+(1/17)*(temperatury46[[#This Row],[Temperatura]]-24)/2), 1)</f>
        <v>75</v>
      </c>
      <c r="F96">
        <f>temperatury46[[#This Row],[Lodow]]*5 +temperatury46[[#This Row],[Hot-dogow]]*7 +temperatury46[[#This Row],[Kukurydzy]]*6</f>
        <v>1586</v>
      </c>
    </row>
    <row r="97" spans="1:6" x14ac:dyDescent="0.3">
      <c r="A97" s="1">
        <v>44808</v>
      </c>
      <c r="B97">
        <f t="shared" si="0"/>
        <v>22</v>
      </c>
      <c r="C97" s="6">
        <f>FLOOR($C$2*(1+(2/29)*(temperatury46[[#This Row],[Temperatura]]-24)/2), 1)</f>
        <v>111</v>
      </c>
      <c r="D97">
        <f>FLOOR($D$2*(1+(1/13)*(temperatury46[[#This Row],[Temperatura]]-24)/2), 1)</f>
        <v>83</v>
      </c>
      <c r="E97" s="6">
        <f>FLOOR($E$2*(1+(1/17)*(temperatury46[[#This Row],[Temperatura]]-24)/2), 1)</f>
        <v>75</v>
      </c>
      <c r="F97">
        <f>temperatury46[[#This Row],[Lodow]]*5 +temperatury46[[#This Row],[Hot-dogow]]*7 +temperatury46[[#This Row],[Kukurydzy]]*6</f>
        <v>1586</v>
      </c>
    </row>
    <row r="98" spans="1:6" x14ac:dyDescent="0.3">
      <c r="A98" s="1">
        <v>44809</v>
      </c>
      <c r="B98">
        <f t="shared" si="0"/>
        <v>21</v>
      </c>
      <c r="C98" s="6">
        <f>FLOOR($C$2*(1+(2/29)*(temperatury46[[#This Row],[Temperatura]]-24)/2), 1)</f>
        <v>107</v>
      </c>
      <c r="D98">
        <f>FLOOR($D$2*(1+(1/13)*(temperatury46[[#This Row],[Temperatura]]-24)/2), 1)</f>
        <v>79</v>
      </c>
      <c r="E98" s="6">
        <f>FLOOR($E$2*(1+(1/17)*(temperatury46[[#This Row],[Temperatura]]-24)/2), 1)</f>
        <v>72</v>
      </c>
      <c r="F98">
        <f>temperatury46[[#This Row],[Lodow]]*5 +temperatury46[[#This Row],[Hot-dogow]]*7 +temperatury46[[#This Row],[Kukurydzy]]*6</f>
        <v>1520</v>
      </c>
    </row>
    <row r="99" spans="1:6" x14ac:dyDescent="0.3">
      <c r="A99" s="1">
        <v>44810</v>
      </c>
      <c r="B99">
        <f t="shared" si="0"/>
        <v>21</v>
      </c>
      <c r="C99" s="6">
        <f>FLOOR($C$2*(1+(2/29)*(temperatury46[[#This Row],[Temperatura]]-24)/2), 1)</f>
        <v>107</v>
      </c>
      <c r="D99">
        <f>FLOOR($D$2*(1+(1/13)*(temperatury46[[#This Row],[Temperatura]]-24)/2), 1)</f>
        <v>79</v>
      </c>
      <c r="E99" s="6">
        <f>FLOOR($E$2*(1+(1/17)*(temperatury46[[#This Row],[Temperatura]]-24)/2), 1)</f>
        <v>72</v>
      </c>
      <c r="F99">
        <f>temperatury46[[#This Row],[Lodow]]*5 +temperatury46[[#This Row],[Hot-dogow]]*7 +temperatury46[[#This Row],[Kukurydzy]]*6</f>
        <v>1520</v>
      </c>
    </row>
    <row r="100" spans="1:6" x14ac:dyDescent="0.3">
      <c r="A100" s="1">
        <v>44811</v>
      </c>
      <c r="B100">
        <f t="shared" si="0"/>
        <v>20</v>
      </c>
      <c r="C100" s="6">
        <f>FLOOR($C$2*(1+(2/29)*(temperatury46[[#This Row],[Temperatura]]-24)/2), 1)</f>
        <v>103</v>
      </c>
      <c r="D100">
        <f>FLOOR($D$2*(1+(1/13)*(temperatury46[[#This Row],[Temperatura]]-24)/2), 1)</f>
        <v>76</v>
      </c>
      <c r="E100" s="6">
        <f>FLOOR($E$2*(1+(1/17)*(temperatury46[[#This Row],[Temperatura]]-24)/2), 1)</f>
        <v>70</v>
      </c>
      <c r="F100">
        <f>temperatury46[[#This Row],[Lodow]]*5 +temperatury46[[#This Row],[Hot-dogow]]*7 +temperatury46[[#This Row],[Kukurydzy]]*6</f>
        <v>1467</v>
      </c>
    </row>
    <row r="101" spans="1:6" x14ac:dyDescent="0.3">
      <c r="A101" s="1">
        <v>44812</v>
      </c>
      <c r="B101">
        <f t="shared" si="0"/>
        <v>20</v>
      </c>
      <c r="C101" s="6">
        <f>FLOOR($C$2*(1+(2/29)*(temperatury46[[#This Row],[Temperatura]]-24)/2), 1)</f>
        <v>103</v>
      </c>
      <c r="D101">
        <f>FLOOR($D$2*(1+(1/13)*(temperatury46[[#This Row],[Temperatura]]-24)/2), 1)</f>
        <v>76</v>
      </c>
      <c r="E101" s="6">
        <f>FLOOR($E$2*(1+(1/17)*(temperatury46[[#This Row],[Temperatura]]-24)/2), 1)</f>
        <v>70</v>
      </c>
      <c r="F101">
        <f>temperatury46[[#This Row],[Lodow]]*5 +temperatury46[[#This Row],[Hot-dogow]]*7 +temperatury46[[#This Row],[Kukurydzy]]*6</f>
        <v>1467</v>
      </c>
    </row>
    <row r="102" spans="1:6" x14ac:dyDescent="0.3">
      <c r="A102" s="1">
        <v>44813</v>
      </c>
      <c r="B102">
        <f t="shared" si="0"/>
        <v>19</v>
      </c>
      <c r="C102" s="6">
        <f>FLOOR($C$2*(1+(2/29)*(temperatury46[[#This Row],[Temperatura]]-24)/2), 1)</f>
        <v>99</v>
      </c>
      <c r="D102">
        <f>FLOOR($D$2*(1+(1/13)*(temperatury46[[#This Row],[Temperatura]]-24)/2), 1)</f>
        <v>72</v>
      </c>
      <c r="E102" s="6">
        <f>FLOOR($E$2*(1+(1/17)*(temperatury46[[#This Row],[Temperatura]]-24)/2), 1)</f>
        <v>68</v>
      </c>
      <c r="F102">
        <f>temperatury46[[#This Row],[Lodow]]*5 +temperatury46[[#This Row],[Hot-dogow]]*7 +temperatury46[[#This Row],[Kukurydzy]]*6</f>
        <v>1407</v>
      </c>
    </row>
    <row r="103" spans="1:6" x14ac:dyDescent="0.3">
      <c r="A103" s="1">
        <v>44814</v>
      </c>
      <c r="B103">
        <f t="shared" si="0"/>
        <v>19</v>
      </c>
      <c r="C103" s="6">
        <f>FLOOR($C$2*(1+(2/29)*(temperatury46[[#This Row],[Temperatura]]-24)/2), 1)</f>
        <v>99</v>
      </c>
      <c r="D103">
        <f>FLOOR($D$2*(1+(1/13)*(temperatury46[[#This Row],[Temperatura]]-24)/2), 1)</f>
        <v>72</v>
      </c>
      <c r="E103" s="6">
        <f>FLOOR($E$2*(1+(1/17)*(temperatury46[[#This Row],[Temperatura]]-24)/2), 1)</f>
        <v>68</v>
      </c>
      <c r="F103">
        <f>temperatury46[[#This Row],[Lodow]]*5 +temperatury46[[#This Row],[Hot-dogow]]*7 +temperatury46[[#This Row],[Kukurydzy]]*6</f>
        <v>1407</v>
      </c>
    </row>
    <row r="104" spans="1:6" x14ac:dyDescent="0.3">
      <c r="A104" s="1">
        <v>44815</v>
      </c>
      <c r="B104">
        <f t="shared" si="0"/>
        <v>18</v>
      </c>
      <c r="C104" s="6">
        <f>FLOOR($C$2*(1+(2/29)*(temperatury46[[#This Row],[Temperatura]]-24)/2), 1)</f>
        <v>95</v>
      </c>
      <c r="D104">
        <f>FLOOR($D$2*(1+(1/13)*(temperatury46[[#This Row],[Temperatura]]-24)/2), 1)</f>
        <v>69</v>
      </c>
      <c r="E104" s="6">
        <f>FLOOR($E$2*(1+(1/17)*(temperatury46[[#This Row],[Temperatura]]-24)/2), 1)</f>
        <v>65</v>
      </c>
      <c r="F104">
        <f>temperatury46[[#This Row],[Lodow]]*5 +temperatury46[[#This Row],[Hot-dogow]]*7 +temperatury46[[#This Row],[Kukurydzy]]*6</f>
        <v>1348</v>
      </c>
    </row>
    <row r="105" spans="1:6" x14ac:dyDescent="0.3">
      <c r="A105" s="1">
        <v>44816</v>
      </c>
      <c r="B105">
        <f t="shared" si="0"/>
        <v>18</v>
      </c>
      <c r="C105" s="6">
        <f>FLOOR($C$2*(1+(2/29)*(temperatury46[[#This Row],[Temperatura]]-24)/2), 1)</f>
        <v>95</v>
      </c>
      <c r="D105">
        <f>FLOOR($D$2*(1+(1/13)*(temperatury46[[#This Row],[Temperatura]]-24)/2), 1)</f>
        <v>69</v>
      </c>
      <c r="E105" s="6">
        <f>FLOOR($E$2*(1+(1/17)*(temperatury46[[#This Row],[Temperatura]]-24)/2), 1)</f>
        <v>65</v>
      </c>
      <c r="F105">
        <f>temperatury46[[#This Row],[Lodow]]*5 +temperatury46[[#This Row],[Hot-dogow]]*7 +temperatury46[[#This Row],[Kukurydzy]]*6</f>
        <v>1348</v>
      </c>
    </row>
    <row r="106" spans="1:6" x14ac:dyDescent="0.3">
      <c r="A106" s="1">
        <v>44817</v>
      </c>
      <c r="B106">
        <f t="shared" si="0"/>
        <v>17</v>
      </c>
      <c r="C106" s="6">
        <f>FLOOR($C$2*(1+(2/29)*(temperatury46[[#This Row],[Temperatura]]-24)/2), 1)</f>
        <v>91</v>
      </c>
      <c r="D106">
        <f>FLOOR($D$2*(1+(1/13)*(temperatury46[[#This Row],[Temperatura]]-24)/2), 1)</f>
        <v>65</v>
      </c>
      <c r="E106" s="6">
        <f>FLOOR($E$2*(1+(1/17)*(temperatury46[[#This Row],[Temperatura]]-24)/2), 1)</f>
        <v>63</v>
      </c>
      <c r="F106">
        <f>temperatury46[[#This Row],[Lodow]]*5 +temperatury46[[#This Row],[Hot-dogow]]*7 +temperatury46[[#This Row],[Kukurydzy]]*6</f>
        <v>1288</v>
      </c>
    </row>
    <row r="107" spans="1:6" x14ac:dyDescent="0.3">
      <c r="A107" s="1">
        <v>44818</v>
      </c>
      <c r="B107">
        <f t="shared" si="0"/>
        <v>17</v>
      </c>
      <c r="C107" s="6">
        <f>FLOOR($C$2*(1+(2/29)*(temperatury46[[#This Row],[Temperatura]]-24)/2), 1)</f>
        <v>91</v>
      </c>
      <c r="D107">
        <f>FLOOR($D$2*(1+(1/13)*(temperatury46[[#This Row],[Temperatura]]-24)/2), 1)</f>
        <v>65</v>
      </c>
      <c r="E107" s="6">
        <f>FLOOR($E$2*(1+(1/17)*(temperatury46[[#This Row],[Temperatura]]-24)/2), 1)</f>
        <v>63</v>
      </c>
      <c r="F107">
        <f>temperatury46[[#This Row],[Lodow]]*5 +temperatury46[[#This Row],[Hot-dogow]]*7 +temperatury46[[#This Row],[Kukurydzy]]*6</f>
        <v>1288</v>
      </c>
    </row>
    <row r="108" spans="1:6" x14ac:dyDescent="0.3">
      <c r="A108" s="1">
        <v>44819</v>
      </c>
      <c r="B108">
        <f t="shared" si="0"/>
        <v>16</v>
      </c>
      <c r="C108" s="6">
        <f>FLOOR($C$2*(1+(2/29)*(temperatury46[[#This Row],[Temperatura]]-24)/2), 1)</f>
        <v>86</v>
      </c>
      <c r="D108">
        <f>FLOOR($D$2*(1+(1/13)*(temperatury46[[#This Row],[Temperatura]]-24)/2), 1)</f>
        <v>62</v>
      </c>
      <c r="E108" s="6">
        <f>FLOOR($E$2*(1+(1/17)*(temperatury46[[#This Row],[Temperatura]]-24)/2), 1)</f>
        <v>61</v>
      </c>
      <c r="F108">
        <f>temperatury46[[#This Row],[Lodow]]*5 +temperatury46[[#This Row],[Hot-dogow]]*7 +temperatury46[[#This Row],[Kukurydzy]]*6</f>
        <v>1230</v>
      </c>
    </row>
    <row r="109" spans="1:6" x14ac:dyDescent="0.3">
      <c r="A109" s="1">
        <v>44820</v>
      </c>
      <c r="B109">
        <f t="shared" si="0"/>
        <v>16</v>
      </c>
      <c r="C109" s="6">
        <f>FLOOR($C$2*(1+(2/29)*(temperatury46[[#This Row],[Temperatura]]-24)/2), 1)</f>
        <v>86</v>
      </c>
      <c r="D109">
        <f>FLOOR($D$2*(1+(1/13)*(temperatury46[[#This Row],[Temperatura]]-24)/2), 1)</f>
        <v>62</v>
      </c>
      <c r="E109" s="6">
        <f>FLOOR($E$2*(1+(1/17)*(temperatury46[[#This Row],[Temperatura]]-24)/2), 1)</f>
        <v>61</v>
      </c>
      <c r="F109">
        <f>temperatury46[[#This Row],[Lodow]]*5 +temperatury46[[#This Row],[Hot-dogow]]*7 +temperatury46[[#This Row],[Kukurydzy]]*6</f>
        <v>1230</v>
      </c>
    </row>
    <row r="110" spans="1:6" x14ac:dyDescent="0.3">
      <c r="A110" s="1">
        <v>44821</v>
      </c>
      <c r="B110">
        <f t="shared" si="0"/>
        <v>15</v>
      </c>
      <c r="C110" s="6">
        <f>FLOOR($C$2*(1+(2/29)*(temperatury46[[#This Row],[Temperatura]]-24)/2), 1)</f>
        <v>82</v>
      </c>
      <c r="D110">
        <f>FLOOR($D$2*(1+(1/13)*(temperatury46[[#This Row],[Temperatura]]-24)/2), 1)</f>
        <v>58</v>
      </c>
      <c r="E110" s="6">
        <f>FLOOR($E$2*(1+(1/17)*(temperatury46[[#This Row],[Temperatura]]-24)/2), 1)</f>
        <v>58</v>
      </c>
      <c r="F110">
        <f>temperatury46[[#This Row],[Lodow]]*5 +temperatury46[[#This Row],[Hot-dogow]]*7 +temperatury46[[#This Row],[Kukurydzy]]*6</f>
        <v>1164</v>
      </c>
    </row>
    <row r="111" spans="1:6" x14ac:dyDescent="0.3">
      <c r="A111" s="1">
        <v>44822</v>
      </c>
      <c r="B111">
        <f t="shared" si="0"/>
        <v>15</v>
      </c>
      <c r="C111" s="6">
        <f>FLOOR($C$2*(1+(2/29)*(temperatury46[[#This Row],[Temperatura]]-24)/2), 1)</f>
        <v>82</v>
      </c>
      <c r="D111">
        <f>FLOOR($D$2*(1+(1/13)*(temperatury46[[#This Row],[Temperatura]]-24)/2), 1)</f>
        <v>58</v>
      </c>
      <c r="E111" s="6">
        <f>FLOOR($E$2*(1+(1/17)*(temperatury46[[#This Row],[Temperatura]]-24)/2), 1)</f>
        <v>58</v>
      </c>
      <c r="F111">
        <f>temperatury46[[#This Row],[Lodow]]*5 +temperatury46[[#This Row],[Hot-dogow]]*7 +temperatury46[[#This Row],[Kukurydzy]]*6</f>
        <v>1164</v>
      </c>
    </row>
    <row r="112" spans="1:6" x14ac:dyDescent="0.3">
      <c r="A112" s="1">
        <v>44823</v>
      </c>
      <c r="B112">
        <f t="shared" si="0"/>
        <v>14</v>
      </c>
      <c r="C112" s="6">
        <f>FLOOR($C$2*(1+(2/29)*(temperatury46[[#This Row],[Temperatura]]-24)/2), 1)</f>
        <v>78</v>
      </c>
      <c r="D112">
        <f>FLOOR($D$2*(1+(1/13)*(temperatury46[[#This Row],[Temperatura]]-24)/2), 1)</f>
        <v>55</v>
      </c>
      <c r="E112" s="6">
        <f>FLOOR($E$2*(1+(1/17)*(temperatury46[[#This Row],[Temperatura]]-24)/2), 1)</f>
        <v>56</v>
      </c>
      <c r="F112">
        <f>temperatury46[[#This Row],[Lodow]]*5 +temperatury46[[#This Row],[Hot-dogow]]*7 +temperatury46[[#This Row],[Kukurydzy]]*6</f>
        <v>1111</v>
      </c>
    </row>
    <row r="113" spans="1:6" x14ac:dyDescent="0.3">
      <c r="A113" s="1">
        <v>44824</v>
      </c>
      <c r="B113">
        <f t="shared" si="0"/>
        <v>14</v>
      </c>
      <c r="C113" s="6">
        <f>FLOOR($C$2*(1+(2/29)*(temperatury46[[#This Row],[Temperatura]]-24)/2), 1)</f>
        <v>78</v>
      </c>
      <c r="D113">
        <f>FLOOR($D$2*(1+(1/13)*(temperatury46[[#This Row],[Temperatura]]-24)/2), 1)</f>
        <v>55</v>
      </c>
      <c r="E113" s="6">
        <f>FLOOR($E$2*(1+(1/17)*(temperatury46[[#This Row],[Temperatura]]-24)/2), 1)</f>
        <v>56</v>
      </c>
      <c r="F113">
        <f>temperatury46[[#This Row],[Lodow]]*5 +temperatury46[[#This Row],[Hot-dogow]]*7 +temperatury46[[#This Row],[Kukurydzy]]*6</f>
        <v>1111</v>
      </c>
    </row>
    <row r="114" spans="1:6" x14ac:dyDescent="0.3">
      <c r="A114" s="1">
        <v>44825</v>
      </c>
      <c r="B114">
        <f t="shared" si="0"/>
        <v>13</v>
      </c>
      <c r="C114" s="6">
        <f>FLOOR($C$2*(1+(2/29)*(temperatury46[[#This Row],[Temperatura]]-24)/2), 1)</f>
        <v>74</v>
      </c>
      <c r="D114">
        <f>FLOOR($D$2*(1+(1/13)*(temperatury46[[#This Row],[Temperatura]]-24)/2), 1)</f>
        <v>51</v>
      </c>
      <c r="E114" s="6">
        <f>FLOOR($E$2*(1+(1/17)*(temperatury46[[#This Row],[Temperatura]]-24)/2), 1)</f>
        <v>54</v>
      </c>
      <c r="F114">
        <f>temperatury46[[#This Row],[Lodow]]*5 +temperatury46[[#This Row],[Hot-dogow]]*7 +temperatury46[[#This Row],[Kukurydzy]]*6</f>
        <v>1051</v>
      </c>
    </row>
    <row r="115" spans="1:6" x14ac:dyDescent="0.3">
      <c r="A115" s="1">
        <v>44826</v>
      </c>
      <c r="B115">
        <f t="shared" si="0"/>
        <v>13</v>
      </c>
      <c r="C115" s="6">
        <f>FLOOR($C$2*(1+(2/29)*(temperatury46[[#This Row],[Temperatura]]-24)/2), 1)</f>
        <v>74</v>
      </c>
      <c r="D115">
        <f>FLOOR($D$2*(1+(1/13)*(temperatury46[[#This Row],[Temperatura]]-24)/2), 1)</f>
        <v>51</v>
      </c>
      <c r="E115" s="6">
        <f>FLOOR($E$2*(1+(1/17)*(temperatury46[[#This Row],[Temperatura]]-24)/2), 1)</f>
        <v>54</v>
      </c>
      <c r="F115">
        <f>temperatury46[[#This Row],[Lodow]]*5 +temperatury46[[#This Row],[Hot-dogow]]*7 +temperatury46[[#This Row],[Kukurydzy]]*6</f>
        <v>1051</v>
      </c>
    </row>
    <row r="116" spans="1:6" x14ac:dyDescent="0.3">
      <c r="A116" s="1">
        <v>44827</v>
      </c>
      <c r="B116">
        <f t="shared" si="0"/>
        <v>12</v>
      </c>
      <c r="C116" s="8">
        <f>FLOOR($C$2*(1+(2/29)*(temperatury46[[#This Row],[Temperatura]]-24)/2), 1)</f>
        <v>70</v>
      </c>
      <c r="D116" s="2">
        <f>FLOOR($D$2*(1+(1/13)*(temperatury46[[#This Row],[Temperatura]]-24)/2), 1)</f>
        <v>48</v>
      </c>
      <c r="E116" s="8">
        <f>FLOOR($E$2*(1+(1/17)*(temperatury46[[#This Row],[Temperatura]]-24)/2), 1)</f>
        <v>51</v>
      </c>
      <c r="F116" s="2">
        <f>temperatury46[[#This Row],[Lodow]]*5 +temperatury46[[#This Row],[Hot-dogow]]*7 +temperatury46[[#This Row],[Kukurydzy]]*6</f>
        <v>992</v>
      </c>
    </row>
    <row r="117" spans="1:6" x14ac:dyDescent="0.3">
      <c r="A117" s="1">
        <v>44828</v>
      </c>
      <c r="B117">
        <f t="shared" si="0"/>
        <v>12</v>
      </c>
      <c r="C117" s="8">
        <f>FLOOR($C$2*(1+(2/29)*(temperatury46[[#This Row],[Temperatura]]-24)/2), 1)</f>
        <v>70</v>
      </c>
      <c r="D117" s="2">
        <f>FLOOR($D$2*(1+(1/13)*(temperatury46[[#This Row],[Temperatura]]-24)/2), 1)</f>
        <v>48</v>
      </c>
      <c r="E117" s="8">
        <f>FLOOR($E$2*(1+(1/17)*(temperatury46[[#This Row],[Temperatura]]-24)/2), 1)</f>
        <v>51</v>
      </c>
      <c r="F117" s="2">
        <f>temperatury46[[#This Row],[Lodow]]*5 +temperatury46[[#This Row],[Hot-dogow]]*7 +temperatury46[[#This Row],[Kukurydzy]]*6</f>
        <v>992</v>
      </c>
    </row>
    <row r="118" spans="1:6" x14ac:dyDescent="0.3">
      <c r="A118" s="1">
        <v>44829</v>
      </c>
      <c r="B118">
        <f t="shared" si="0"/>
        <v>11</v>
      </c>
      <c r="C118" s="8">
        <f>FLOOR($C$2*(1+(2/29)*(temperatury46[[#This Row],[Temperatura]]-24)/2), 1)</f>
        <v>66</v>
      </c>
      <c r="D118" s="2">
        <f>FLOOR($D$2*(1+(1/13)*(temperatury46[[#This Row],[Temperatura]]-24)/2), 1)</f>
        <v>45</v>
      </c>
      <c r="E118" s="8">
        <f>FLOOR($E$2*(1+(1/17)*(temperatury46[[#This Row],[Temperatura]]-24)/2), 1)</f>
        <v>49</v>
      </c>
      <c r="F118" s="2">
        <f>temperatury46[[#This Row],[Lodow]]*5 +temperatury46[[#This Row],[Hot-dogow]]*7 +temperatury46[[#This Row],[Kukurydzy]]*6</f>
        <v>939</v>
      </c>
    </row>
    <row r="119" spans="1:6" x14ac:dyDescent="0.3">
      <c r="A119" s="1">
        <v>44830</v>
      </c>
      <c r="B119">
        <f t="shared" si="0"/>
        <v>11</v>
      </c>
      <c r="C119" s="8">
        <f>FLOOR($C$2*(1+(2/29)*(temperatury46[[#This Row],[Temperatura]]-24)/2), 1)</f>
        <v>66</v>
      </c>
      <c r="D119" s="2">
        <f>FLOOR($D$2*(1+(1/13)*(temperatury46[[#This Row],[Temperatura]]-24)/2), 1)</f>
        <v>45</v>
      </c>
      <c r="E119" s="8">
        <f>FLOOR($E$2*(1+(1/17)*(temperatury46[[#This Row],[Temperatura]]-24)/2), 1)</f>
        <v>49</v>
      </c>
      <c r="F119" s="2">
        <f>temperatury46[[#This Row],[Lodow]]*5 +temperatury46[[#This Row],[Hot-dogow]]*7 +temperatury46[[#This Row],[Kukurydzy]]*6</f>
        <v>939</v>
      </c>
    </row>
    <row r="120" spans="1:6" x14ac:dyDescent="0.3">
      <c r="A120" s="1">
        <v>44831</v>
      </c>
      <c r="B120">
        <f t="shared" si="0"/>
        <v>10</v>
      </c>
      <c r="C120" s="8">
        <f>FLOOR($C$2*(1+(2/29)*(temperatury46[[#This Row],[Temperatura]]-24)/2), 1)</f>
        <v>62</v>
      </c>
      <c r="D120" s="2">
        <f>FLOOR($D$2*(1+(1/13)*(temperatury46[[#This Row],[Temperatura]]-24)/2), 1)</f>
        <v>41</v>
      </c>
      <c r="E120" s="8">
        <f>FLOOR($E$2*(1+(1/17)*(temperatury46[[#This Row],[Temperatura]]-24)/2), 1)</f>
        <v>47</v>
      </c>
      <c r="F120" s="2">
        <f>temperatury46[[#This Row],[Lodow]]*5 +temperatury46[[#This Row],[Hot-dogow]]*7 +temperatury46[[#This Row],[Kukurydzy]]*6</f>
        <v>879</v>
      </c>
    </row>
    <row r="121" spans="1:6" x14ac:dyDescent="0.3">
      <c r="A121" s="1">
        <v>44832</v>
      </c>
      <c r="B121">
        <f t="shared" si="0"/>
        <v>10</v>
      </c>
      <c r="C121" s="8">
        <f>FLOOR($C$2*(1+(2/29)*(temperatury46[[#This Row],[Temperatura]]-24)/2), 1)</f>
        <v>62</v>
      </c>
      <c r="D121" s="2">
        <f>FLOOR($D$2*(1+(1/13)*(temperatury46[[#This Row],[Temperatura]]-24)/2), 1)</f>
        <v>41</v>
      </c>
      <c r="E121" s="8">
        <f>FLOOR($E$2*(1+(1/17)*(temperatury46[[#This Row],[Temperatura]]-24)/2), 1)</f>
        <v>47</v>
      </c>
      <c r="F121" s="2">
        <f>temperatury46[[#This Row],[Lodow]]*5 +temperatury46[[#This Row],[Hot-dogow]]*7 +temperatury46[[#This Row],[Kukurydzy]]*6</f>
        <v>879</v>
      </c>
    </row>
    <row r="122" spans="1:6" x14ac:dyDescent="0.3">
      <c r="A122" s="1">
        <v>44833</v>
      </c>
      <c r="B122">
        <f t="shared" si="0"/>
        <v>9</v>
      </c>
      <c r="C122" s="8">
        <f>FLOOR($C$2*(1+(2/29)*(temperatury46[[#This Row],[Temperatura]]-24)/2), 1)</f>
        <v>57</v>
      </c>
      <c r="D122" s="2">
        <f>FLOOR($D$2*(1+(1/13)*(temperatury46[[#This Row],[Temperatura]]-24)/2), 1)</f>
        <v>38</v>
      </c>
      <c r="E122" s="8">
        <f>FLOOR($E$2*(1+(1/17)*(temperatury46[[#This Row],[Temperatura]]-24)/2), 1)</f>
        <v>44</v>
      </c>
      <c r="F122" s="2">
        <f>temperatury46[[#This Row],[Lodow]]*5 +temperatury46[[#This Row],[Hot-dogow]]*7 +temperatury46[[#This Row],[Kukurydzy]]*6</f>
        <v>815</v>
      </c>
    </row>
    <row r="123" spans="1:6" x14ac:dyDescent="0.3">
      <c r="A123" s="1">
        <v>44834</v>
      </c>
      <c r="B123">
        <f t="shared" si="0"/>
        <v>9</v>
      </c>
      <c r="C123" s="8">
        <f>FLOOR($C$2*(1+(2/29)*(temperatury46[[#This Row],[Temperatura]]-24)/2), 1)</f>
        <v>57</v>
      </c>
      <c r="D123" s="2">
        <f>FLOOR($D$2*(1+(1/13)*(temperatury46[[#This Row],[Temperatura]]-24)/2), 1)</f>
        <v>38</v>
      </c>
      <c r="E123" s="8">
        <f>FLOOR($E$2*(1+(1/17)*(temperatury46[[#This Row],[Temperatura]]-24)/2), 1)</f>
        <v>44</v>
      </c>
      <c r="F123" s="2">
        <f>temperatury46[[#This Row],[Lodow]]*5 +temperatury46[[#This Row],[Hot-dogow]]*7 +temperatury46[[#This Row],[Kukurydzy]]*6</f>
        <v>815</v>
      </c>
    </row>
    <row r="124" spans="1:6" x14ac:dyDescent="0.3">
      <c r="A124" s="1"/>
      <c r="C124" s="8"/>
      <c r="D124" s="2"/>
      <c r="E124" s="8"/>
      <c r="F124" s="2"/>
    </row>
    <row r="125" spans="1:6" x14ac:dyDescent="0.3">
      <c r="A125" s="1"/>
      <c r="C125" s="8"/>
      <c r="D125" s="2"/>
      <c r="E125" s="8"/>
      <c r="F125" s="2"/>
    </row>
    <row r="126" spans="1:6" x14ac:dyDescent="0.3">
      <c r="A126" s="1"/>
      <c r="C126" s="8">
        <f>57*6.33 + 38*8.33 + 44 * 7.33</f>
        <v>999.87</v>
      </c>
      <c r="D126" s="2"/>
      <c r="E126" s="8"/>
      <c r="F126" s="2"/>
    </row>
    <row r="127" spans="1:6" x14ac:dyDescent="0.3">
      <c r="A127" s="1"/>
      <c r="C127" s="8"/>
      <c r="D127" s="2"/>
      <c r="E127" s="8"/>
      <c r="F127" s="2"/>
    </row>
    <row r="128" spans="1:6" x14ac:dyDescent="0.3">
      <c r="A128" s="1"/>
      <c r="C128" s="8"/>
      <c r="D128" s="2"/>
      <c r="E128" s="8"/>
      <c r="F128" s="2"/>
    </row>
    <row r="129" spans="1:6" x14ac:dyDescent="0.3">
      <c r="A129" s="1"/>
      <c r="C129" s="8"/>
      <c r="D129" s="2"/>
      <c r="E129" s="8"/>
      <c r="F129" s="2"/>
    </row>
    <row r="130" spans="1:6" x14ac:dyDescent="0.3">
      <c r="A130" s="1"/>
      <c r="C130" s="8"/>
      <c r="D130" s="2"/>
      <c r="E130" s="8"/>
      <c r="F130" s="2"/>
    </row>
    <row r="131" spans="1:6" x14ac:dyDescent="0.3">
      <c r="A131" s="1"/>
      <c r="C131" s="8"/>
      <c r="D131" s="2"/>
      <c r="E131" s="8"/>
      <c r="F131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ABD9-583C-4733-B41E-8355564E67F7}">
  <dimension ref="A1:J93"/>
  <sheetViews>
    <sheetView workbookViewId="0">
      <selection activeCell="G14" sqref="G14"/>
    </sheetView>
  </sheetViews>
  <sheetFormatPr defaultRowHeight="14.4" x14ac:dyDescent="0.3"/>
  <cols>
    <col min="1" max="1" width="10.77734375" bestFit="1" customWidth="1"/>
    <col min="2" max="2" width="14.6640625" customWidth="1"/>
    <col min="3" max="3" width="14" bestFit="1" customWidth="1"/>
    <col min="4" max="4" width="12.6640625" bestFit="1" customWidth="1"/>
    <col min="5" max="5" width="12.10937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10" x14ac:dyDescent="0.3">
      <c r="A2" s="1">
        <v>44713</v>
      </c>
      <c r="B2">
        <v>24</v>
      </c>
      <c r="C2">
        <v>120</v>
      </c>
      <c r="D2">
        <v>90</v>
      </c>
      <c r="E2">
        <v>80</v>
      </c>
    </row>
    <row r="3" spans="1:10" x14ac:dyDescent="0.3">
      <c r="A3" s="1">
        <v>44714</v>
      </c>
      <c r="B3">
        <v>25</v>
      </c>
      <c r="C3" s="6">
        <f>FLOOR($C$2*(1+(2/29)*(temperatury4[[#This Row],[Temperatura]]-24)/2), 1)</f>
        <v>124</v>
      </c>
      <c r="D3">
        <f>FLOOR($D$2*(1+(1/13)*(temperatury4[[#This Row],[Temperatura]]-24)/2), 1)</f>
        <v>93</v>
      </c>
      <c r="E3">
        <f>FLOOR($E$2*(1+(1/17)*(temperatury4[[#This Row],[Temperatura]]-24)/2), 1)</f>
        <v>82</v>
      </c>
      <c r="G3" s="4" t="s">
        <v>6</v>
      </c>
      <c r="H3" t="s">
        <v>11</v>
      </c>
      <c r="I3" t="s">
        <v>13</v>
      </c>
      <c r="J3" t="s">
        <v>12</v>
      </c>
    </row>
    <row r="4" spans="1:10" x14ac:dyDescent="0.3">
      <c r="A4" s="1">
        <v>44715</v>
      </c>
      <c r="B4">
        <v>27</v>
      </c>
      <c r="C4" s="6">
        <f>FLOOR($C$2*(1+(2/29)*(temperatury4[[#This Row],[Temperatura]]-24)/2), 1)</f>
        <v>132</v>
      </c>
      <c r="D4">
        <f>FLOOR($D$2*(1+(1/13)*(temperatury4[[#This Row],[Temperatura]]-24)/2), 1)</f>
        <v>100</v>
      </c>
      <c r="E4">
        <f>FLOOR($E$2*(1+(1/17)*(temperatury4[[#This Row],[Temperatura]]-24)/2), 1)</f>
        <v>87</v>
      </c>
      <c r="G4" s="5" t="s">
        <v>8</v>
      </c>
      <c r="H4" s="6">
        <v>3527</v>
      </c>
      <c r="I4" s="6">
        <v>2639</v>
      </c>
      <c r="J4" s="6">
        <v>2355</v>
      </c>
    </row>
    <row r="5" spans="1:10" x14ac:dyDescent="0.3">
      <c r="A5" s="1">
        <v>44716</v>
      </c>
      <c r="B5">
        <v>27</v>
      </c>
      <c r="C5" s="6">
        <f>FLOOR($C$2*(1+(2/29)*(temperatury4[[#This Row],[Temperatura]]-24)/2), 1)</f>
        <v>132</v>
      </c>
      <c r="D5">
        <f>FLOOR($D$2*(1+(1/13)*(temperatury4[[#This Row],[Temperatura]]-24)/2), 1)</f>
        <v>100</v>
      </c>
      <c r="E5">
        <f>FLOOR($E$2*(1+(1/17)*(temperatury4[[#This Row],[Temperatura]]-24)/2), 1)</f>
        <v>87</v>
      </c>
      <c r="G5" s="5" t="s">
        <v>9</v>
      </c>
      <c r="H5" s="6">
        <v>3675</v>
      </c>
      <c r="I5" s="6">
        <v>2747</v>
      </c>
      <c r="J5" s="6">
        <v>2448</v>
      </c>
    </row>
    <row r="6" spans="1:10" x14ac:dyDescent="0.3">
      <c r="A6" s="1">
        <v>44717</v>
      </c>
      <c r="B6">
        <v>27</v>
      </c>
      <c r="C6" s="6">
        <f>FLOOR($C$2*(1+(2/29)*(temperatury4[[#This Row],[Temperatura]]-24)/2), 1)</f>
        <v>132</v>
      </c>
      <c r="D6">
        <f>FLOOR($D$2*(1+(1/13)*(temperatury4[[#This Row],[Temperatura]]-24)/2), 1)</f>
        <v>100</v>
      </c>
      <c r="E6">
        <f>FLOOR($E$2*(1+(1/17)*(temperatury4[[#This Row],[Temperatura]]-24)/2), 1)</f>
        <v>87</v>
      </c>
      <c r="G6" s="5" t="s">
        <v>10</v>
      </c>
      <c r="H6" s="6">
        <v>3579</v>
      </c>
      <c r="I6" s="6">
        <v>2665</v>
      </c>
      <c r="J6" s="6">
        <v>2390</v>
      </c>
    </row>
    <row r="7" spans="1:10" x14ac:dyDescent="0.3">
      <c r="A7" s="1">
        <v>44718</v>
      </c>
      <c r="B7">
        <v>22</v>
      </c>
      <c r="C7" s="6">
        <f>FLOOR($C$2*(1+(2/29)*(temperatury4[[#This Row],[Temperatura]]-24)/2), 1)</f>
        <v>111</v>
      </c>
      <c r="D7">
        <f>FLOOR($D$2*(1+(1/13)*(temperatury4[[#This Row],[Temperatura]]-24)/2), 1)</f>
        <v>83</v>
      </c>
      <c r="E7">
        <f>FLOOR($E$2*(1+(1/17)*(temperatury4[[#This Row],[Temperatura]]-24)/2), 1)</f>
        <v>75</v>
      </c>
      <c r="G7" s="5" t="s">
        <v>7</v>
      </c>
      <c r="H7" s="6">
        <v>10781</v>
      </c>
      <c r="I7" s="6">
        <v>8051</v>
      </c>
      <c r="J7" s="6">
        <v>7193</v>
      </c>
    </row>
    <row r="8" spans="1:10" x14ac:dyDescent="0.3">
      <c r="A8" s="1">
        <v>44719</v>
      </c>
      <c r="B8">
        <v>25</v>
      </c>
      <c r="C8">
        <f>FLOOR($C$2*(1+(2/29)*(temperatury4[[#This Row],[Temperatura]]-24)/2), 1)</f>
        <v>124</v>
      </c>
      <c r="D8">
        <f>FLOOR($D$2*(1+(1/13)*(temperatury4[[#This Row],[Temperatura]]-24)/2), 1)</f>
        <v>93</v>
      </c>
      <c r="E8">
        <f>FLOOR($E$2*(1+(1/17)*(temperatury4[[#This Row],[Temperatura]]-24)/2), 1)</f>
        <v>82</v>
      </c>
    </row>
    <row r="9" spans="1:10" x14ac:dyDescent="0.3">
      <c r="A9" s="1">
        <v>44720</v>
      </c>
      <c r="B9">
        <v>25</v>
      </c>
      <c r="C9">
        <f>FLOOR($C$2*(1+(2/29)*(temperatury4[[#This Row],[Temperatura]]-24)/2), 1)</f>
        <v>124</v>
      </c>
      <c r="D9">
        <f>FLOOR($D$2*(1+(1/13)*(temperatury4[[#This Row],[Temperatura]]-24)/2), 1)</f>
        <v>93</v>
      </c>
      <c r="E9">
        <f>FLOOR($E$2*(1+(1/17)*(temperatury4[[#This Row],[Temperatura]]-24)/2), 1)</f>
        <v>82</v>
      </c>
    </row>
    <row r="10" spans="1:10" x14ac:dyDescent="0.3">
      <c r="A10" s="1">
        <v>44721</v>
      </c>
      <c r="B10">
        <v>21</v>
      </c>
      <c r="C10">
        <f>FLOOR($C$2*(1+(2/29)*(temperatury4[[#This Row],[Temperatura]]-24)/2), 1)</f>
        <v>107</v>
      </c>
      <c r="D10">
        <f>FLOOR($D$2*(1+(1/13)*(temperatury4[[#This Row],[Temperatura]]-24)/2), 1)</f>
        <v>79</v>
      </c>
      <c r="E10">
        <f>FLOOR($E$2*(1+(1/17)*(temperatury4[[#This Row],[Temperatura]]-24)/2), 1)</f>
        <v>72</v>
      </c>
    </row>
    <row r="11" spans="1:10" x14ac:dyDescent="0.3">
      <c r="A11" s="1">
        <v>44722</v>
      </c>
      <c r="B11">
        <v>21</v>
      </c>
      <c r="C11">
        <f>FLOOR($C$2*(1+(2/29)*(temperatury4[[#This Row],[Temperatura]]-24)/2), 1)</f>
        <v>107</v>
      </c>
      <c r="D11">
        <f>FLOOR($D$2*(1+(1/13)*(temperatury4[[#This Row],[Temperatura]]-24)/2), 1)</f>
        <v>79</v>
      </c>
      <c r="E11">
        <f>FLOOR($E$2*(1+(1/17)*(temperatury4[[#This Row],[Temperatura]]-24)/2), 1)</f>
        <v>72</v>
      </c>
    </row>
    <row r="12" spans="1:10" x14ac:dyDescent="0.3">
      <c r="A12" s="1">
        <v>44723</v>
      </c>
      <c r="B12">
        <v>19</v>
      </c>
      <c r="C12">
        <f>FLOOR($C$2*(1+(2/29)*(temperatury4[[#This Row],[Temperatura]]-24)/2), 1)</f>
        <v>99</v>
      </c>
      <c r="D12">
        <f>FLOOR($D$2*(1+(1/13)*(temperatury4[[#This Row],[Temperatura]]-24)/2), 1)</f>
        <v>72</v>
      </c>
      <c r="E12">
        <f>FLOOR($E$2*(1+(1/17)*(temperatury4[[#This Row],[Temperatura]]-24)/2), 1)</f>
        <v>68</v>
      </c>
    </row>
    <row r="13" spans="1:10" x14ac:dyDescent="0.3">
      <c r="A13" s="1">
        <v>44724</v>
      </c>
      <c r="B13">
        <v>19</v>
      </c>
      <c r="C13">
        <f>FLOOR($C$2*(1+(2/29)*(temperatury4[[#This Row],[Temperatura]]-24)/2), 1)</f>
        <v>99</v>
      </c>
      <c r="D13">
        <f>FLOOR($D$2*(1+(1/13)*(temperatury4[[#This Row],[Temperatura]]-24)/2), 1)</f>
        <v>72</v>
      </c>
      <c r="E13">
        <f>FLOOR($E$2*(1+(1/17)*(temperatury4[[#This Row],[Temperatura]]-24)/2), 1)</f>
        <v>68</v>
      </c>
    </row>
    <row r="14" spans="1:10" x14ac:dyDescent="0.3">
      <c r="A14" s="1">
        <v>44725</v>
      </c>
      <c r="B14">
        <v>15</v>
      </c>
      <c r="C14">
        <f>FLOOR($C$2*(1+(2/29)*(temperatury4[[#This Row],[Temperatura]]-24)/2), 1)</f>
        <v>82</v>
      </c>
      <c r="D14">
        <f>FLOOR($D$2*(1+(1/13)*(temperatury4[[#This Row],[Temperatura]]-24)/2), 1)</f>
        <v>58</v>
      </c>
      <c r="E14">
        <f>FLOOR($E$2*(1+(1/17)*(temperatury4[[#This Row],[Temperatura]]-24)/2), 1)</f>
        <v>58</v>
      </c>
    </row>
    <row r="15" spans="1:10" x14ac:dyDescent="0.3">
      <c r="A15" s="1">
        <v>44726</v>
      </c>
      <c r="B15">
        <v>21</v>
      </c>
      <c r="C15">
        <f>FLOOR($C$2*(1+(2/29)*(temperatury4[[#This Row],[Temperatura]]-24)/2), 1)</f>
        <v>107</v>
      </c>
      <c r="D15">
        <f>FLOOR($D$2*(1+(1/13)*(temperatury4[[#This Row],[Temperatura]]-24)/2), 1)</f>
        <v>79</v>
      </c>
      <c r="E15">
        <f>FLOOR($E$2*(1+(1/17)*(temperatury4[[#This Row],[Temperatura]]-24)/2), 1)</f>
        <v>72</v>
      </c>
    </row>
    <row r="16" spans="1:10" x14ac:dyDescent="0.3">
      <c r="A16" s="1">
        <v>44727</v>
      </c>
      <c r="B16">
        <v>23</v>
      </c>
      <c r="C16">
        <f>FLOOR($C$2*(1+(2/29)*(temperatury4[[#This Row],[Temperatura]]-24)/2), 1)</f>
        <v>115</v>
      </c>
      <c r="D16">
        <f>FLOOR($D$2*(1+(1/13)*(temperatury4[[#This Row],[Temperatura]]-24)/2), 1)</f>
        <v>86</v>
      </c>
      <c r="E16">
        <f>FLOOR($E$2*(1+(1/17)*(temperatury4[[#This Row],[Temperatura]]-24)/2), 1)</f>
        <v>77</v>
      </c>
    </row>
    <row r="17" spans="1:5" x14ac:dyDescent="0.3">
      <c r="A17" s="1">
        <v>44728</v>
      </c>
      <c r="B17">
        <v>23</v>
      </c>
      <c r="C17">
        <f>FLOOR($C$2*(1+(2/29)*(temperatury4[[#This Row],[Temperatura]]-24)/2), 1)</f>
        <v>115</v>
      </c>
      <c r="D17">
        <f>FLOOR($D$2*(1+(1/13)*(temperatury4[[#This Row],[Temperatura]]-24)/2), 1)</f>
        <v>86</v>
      </c>
      <c r="E17">
        <f>FLOOR($E$2*(1+(1/17)*(temperatury4[[#This Row],[Temperatura]]-24)/2), 1)</f>
        <v>77</v>
      </c>
    </row>
    <row r="18" spans="1:5" x14ac:dyDescent="0.3">
      <c r="A18" s="1">
        <v>44729</v>
      </c>
      <c r="B18">
        <v>16</v>
      </c>
      <c r="C18">
        <f>FLOOR($C$2*(1+(2/29)*(temperatury4[[#This Row],[Temperatura]]-24)/2), 1)</f>
        <v>86</v>
      </c>
      <c r="D18">
        <f>FLOOR($D$2*(1+(1/13)*(temperatury4[[#This Row],[Temperatura]]-24)/2), 1)</f>
        <v>62</v>
      </c>
      <c r="E18">
        <f>FLOOR($E$2*(1+(1/17)*(temperatury4[[#This Row],[Temperatura]]-24)/2), 1)</f>
        <v>61</v>
      </c>
    </row>
    <row r="19" spans="1:5" x14ac:dyDescent="0.3">
      <c r="A19" s="1">
        <v>44730</v>
      </c>
      <c r="B19">
        <v>21</v>
      </c>
      <c r="C19">
        <f>FLOOR($C$2*(1+(2/29)*(temperatury4[[#This Row],[Temperatura]]-24)/2), 1)</f>
        <v>107</v>
      </c>
      <c r="D19">
        <f>FLOOR($D$2*(1+(1/13)*(temperatury4[[#This Row],[Temperatura]]-24)/2), 1)</f>
        <v>79</v>
      </c>
      <c r="E19">
        <f>FLOOR($E$2*(1+(1/17)*(temperatury4[[#This Row],[Temperatura]]-24)/2), 1)</f>
        <v>72</v>
      </c>
    </row>
    <row r="20" spans="1:5" x14ac:dyDescent="0.3">
      <c r="A20" s="1">
        <v>44731</v>
      </c>
      <c r="B20">
        <v>22</v>
      </c>
      <c r="C20">
        <f>FLOOR($C$2*(1+(2/29)*(temperatury4[[#This Row],[Temperatura]]-24)/2), 1)</f>
        <v>111</v>
      </c>
      <c r="D20">
        <f>FLOOR($D$2*(1+(1/13)*(temperatury4[[#This Row],[Temperatura]]-24)/2), 1)</f>
        <v>83</v>
      </c>
      <c r="E20">
        <f>FLOOR($E$2*(1+(1/17)*(temperatury4[[#This Row],[Temperatura]]-24)/2), 1)</f>
        <v>75</v>
      </c>
    </row>
    <row r="21" spans="1:5" x14ac:dyDescent="0.3">
      <c r="A21" s="1">
        <v>44732</v>
      </c>
      <c r="B21">
        <v>22</v>
      </c>
      <c r="C21">
        <f>FLOOR($C$2*(1+(2/29)*(temperatury4[[#This Row],[Temperatura]]-24)/2), 1)</f>
        <v>111</v>
      </c>
      <c r="D21">
        <f>FLOOR($D$2*(1+(1/13)*(temperatury4[[#This Row],[Temperatura]]-24)/2), 1)</f>
        <v>83</v>
      </c>
      <c r="E21">
        <f>FLOOR($E$2*(1+(1/17)*(temperatury4[[#This Row],[Temperatura]]-24)/2), 1)</f>
        <v>75</v>
      </c>
    </row>
    <row r="22" spans="1:5" x14ac:dyDescent="0.3">
      <c r="A22" s="1">
        <v>44733</v>
      </c>
      <c r="B22">
        <v>22</v>
      </c>
      <c r="C22">
        <f>FLOOR($C$2*(1+(2/29)*(temperatury4[[#This Row],[Temperatura]]-24)/2), 1)</f>
        <v>111</v>
      </c>
      <c r="D22">
        <f>FLOOR($D$2*(1+(1/13)*(temperatury4[[#This Row],[Temperatura]]-24)/2), 1)</f>
        <v>83</v>
      </c>
      <c r="E22">
        <f>FLOOR($E$2*(1+(1/17)*(temperatury4[[#This Row],[Temperatura]]-24)/2), 1)</f>
        <v>75</v>
      </c>
    </row>
    <row r="23" spans="1:5" x14ac:dyDescent="0.3">
      <c r="A23" s="1">
        <v>44734</v>
      </c>
      <c r="B23">
        <v>28</v>
      </c>
      <c r="C23">
        <f>FLOOR($C$2*(1+(2/29)*(temperatury4[[#This Row],[Temperatura]]-24)/2), 1)</f>
        <v>136</v>
      </c>
      <c r="D23">
        <f>FLOOR($D$2*(1+(1/13)*(temperatury4[[#This Row],[Temperatura]]-24)/2), 1)</f>
        <v>103</v>
      </c>
      <c r="E23">
        <f>FLOOR($E$2*(1+(1/17)*(temperatury4[[#This Row],[Temperatura]]-24)/2), 1)</f>
        <v>89</v>
      </c>
    </row>
    <row r="24" spans="1:5" x14ac:dyDescent="0.3">
      <c r="A24" s="1">
        <v>44735</v>
      </c>
      <c r="B24">
        <v>31</v>
      </c>
      <c r="C24">
        <f>FLOOR($C$2*(1+(2/29)*(temperatury4[[#This Row],[Temperatura]]-24)/2), 1)</f>
        <v>148</v>
      </c>
      <c r="D24">
        <f>FLOOR($D$2*(1+(1/13)*(temperatury4[[#This Row],[Temperatura]]-24)/2), 1)</f>
        <v>114</v>
      </c>
      <c r="E24">
        <f>FLOOR($E$2*(1+(1/17)*(temperatury4[[#This Row],[Temperatura]]-24)/2), 1)</f>
        <v>96</v>
      </c>
    </row>
    <row r="25" spans="1:5" x14ac:dyDescent="0.3">
      <c r="A25" s="1">
        <v>44736</v>
      </c>
      <c r="B25">
        <v>33</v>
      </c>
      <c r="C25">
        <f>FLOOR($C$2*(1+(2/29)*(temperatury4[[#This Row],[Temperatura]]-24)/2), 1)</f>
        <v>157</v>
      </c>
      <c r="D25">
        <f>FLOOR($D$2*(1+(1/13)*(temperatury4[[#This Row],[Temperatura]]-24)/2), 1)</f>
        <v>121</v>
      </c>
      <c r="E25">
        <f>FLOOR($E$2*(1+(1/17)*(temperatury4[[#This Row],[Temperatura]]-24)/2), 1)</f>
        <v>101</v>
      </c>
    </row>
    <row r="26" spans="1:5" x14ac:dyDescent="0.3">
      <c r="A26" s="1">
        <v>44737</v>
      </c>
      <c r="B26">
        <v>33</v>
      </c>
      <c r="C26">
        <f>FLOOR($C$2*(1+(2/29)*(temperatury4[[#This Row],[Temperatura]]-24)/2), 1)</f>
        <v>157</v>
      </c>
      <c r="D26">
        <f>FLOOR($D$2*(1+(1/13)*(temperatury4[[#This Row],[Temperatura]]-24)/2), 1)</f>
        <v>121</v>
      </c>
      <c r="E26">
        <f>FLOOR($E$2*(1+(1/17)*(temperatury4[[#This Row],[Temperatura]]-24)/2), 1)</f>
        <v>101</v>
      </c>
    </row>
    <row r="27" spans="1:5" x14ac:dyDescent="0.3">
      <c r="A27" s="1">
        <v>44738</v>
      </c>
      <c r="B27">
        <v>23</v>
      </c>
      <c r="C27">
        <f>FLOOR($C$2*(1+(2/29)*(temperatury4[[#This Row],[Temperatura]]-24)/2), 1)</f>
        <v>115</v>
      </c>
      <c r="D27">
        <f>FLOOR($D$2*(1+(1/13)*(temperatury4[[#This Row],[Temperatura]]-24)/2), 1)</f>
        <v>86</v>
      </c>
      <c r="E27">
        <f>FLOOR($E$2*(1+(1/17)*(temperatury4[[#This Row],[Temperatura]]-24)/2), 1)</f>
        <v>77</v>
      </c>
    </row>
    <row r="28" spans="1:5" x14ac:dyDescent="0.3">
      <c r="A28" s="1">
        <v>44739</v>
      </c>
      <c r="B28">
        <v>23</v>
      </c>
      <c r="C28">
        <f>FLOOR($C$2*(1+(2/29)*(temperatury4[[#This Row],[Temperatura]]-24)/2), 1)</f>
        <v>115</v>
      </c>
      <c r="D28">
        <f>FLOOR($D$2*(1+(1/13)*(temperatury4[[#This Row],[Temperatura]]-24)/2), 1)</f>
        <v>86</v>
      </c>
      <c r="E28">
        <f>FLOOR($E$2*(1+(1/17)*(temperatury4[[#This Row],[Temperatura]]-24)/2), 1)</f>
        <v>77</v>
      </c>
    </row>
    <row r="29" spans="1:5" x14ac:dyDescent="0.3">
      <c r="A29" s="1">
        <v>44740</v>
      </c>
      <c r="B29">
        <v>19</v>
      </c>
      <c r="C29">
        <f>FLOOR($C$2*(1+(2/29)*(temperatury4[[#This Row],[Temperatura]]-24)/2), 1)</f>
        <v>99</v>
      </c>
      <c r="D29">
        <f>FLOOR($D$2*(1+(1/13)*(temperatury4[[#This Row],[Temperatura]]-24)/2), 1)</f>
        <v>72</v>
      </c>
      <c r="E29">
        <f>FLOOR($E$2*(1+(1/17)*(temperatury4[[#This Row],[Temperatura]]-24)/2), 1)</f>
        <v>68</v>
      </c>
    </row>
    <row r="30" spans="1:5" x14ac:dyDescent="0.3">
      <c r="A30" s="1">
        <v>44741</v>
      </c>
      <c r="B30">
        <v>24</v>
      </c>
      <c r="C30">
        <f>FLOOR($C$2*(1+(2/29)*(temperatury4[[#This Row],[Temperatura]]-24)/2), 1)</f>
        <v>120</v>
      </c>
      <c r="D30">
        <f>FLOOR($D$2*(1+(1/13)*(temperatury4[[#This Row],[Temperatura]]-24)/2), 1)</f>
        <v>90</v>
      </c>
      <c r="E30">
        <f>FLOOR($E$2*(1+(1/17)*(temperatury4[[#This Row],[Temperatura]]-24)/2), 1)</f>
        <v>80</v>
      </c>
    </row>
    <row r="31" spans="1:5" x14ac:dyDescent="0.3">
      <c r="A31" s="1">
        <v>44742</v>
      </c>
      <c r="B31">
        <v>25</v>
      </c>
      <c r="C31">
        <f>FLOOR($C$2*(1+(2/29)*(temperatury4[[#This Row],[Temperatura]]-24)/2), 1)</f>
        <v>124</v>
      </c>
      <c r="D31">
        <f>FLOOR($D$2*(1+(1/13)*(temperatury4[[#This Row],[Temperatura]]-24)/2), 1)</f>
        <v>93</v>
      </c>
      <c r="E31">
        <f>FLOOR($E$2*(1+(1/17)*(temperatury4[[#This Row],[Temperatura]]-24)/2), 1)</f>
        <v>82</v>
      </c>
    </row>
    <row r="32" spans="1:5" x14ac:dyDescent="0.3">
      <c r="A32" s="1">
        <v>44743</v>
      </c>
      <c r="B32">
        <v>27</v>
      </c>
      <c r="C32">
        <f>FLOOR($C$2*(1+(2/29)*(temperatury4[[#This Row],[Temperatura]]-24)/2), 1)</f>
        <v>132</v>
      </c>
      <c r="D32">
        <f>FLOOR($D$2*(1+(1/13)*(temperatury4[[#This Row],[Temperatura]]-24)/2), 1)</f>
        <v>100</v>
      </c>
      <c r="E32">
        <f>FLOOR($E$2*(1+(1/17)*(temperatury4[[#This Row],[Temperatura]]-24)/2), 1)</f>
        <v>87</v>
      </c>
    </row>
    <row r="33" spans="1:5" x14ac:dyDescent="0.3">
      <c r="A33" s="1">
        <v>44744</v>
      </c>
      <c r="B33">
        <v>27</v>
      </c>
      <c r="C33">
        <f>FLOOR($C$2*(1+(2/29)*(temperatury4[[#This Row],[Temperatura]]-24)/2), 1)</f>
        <v>132</v>
      </c>
      <c r="D33">
        <f>FLOOR($D$2*(1+(1/13)*(temperatury4[[#This Row],[Temperatura]]-24)/2), 1)</f>
        <v>100</v>
      </c>
      <c r="E33">
        <f>FLOOR($E$2*(1+(1/17)*(temperatury4[[#This Row],[Temperatura]]-24)/2), 1)</f>
        <v>87</v>
      </c>
    </row>
    <row r="34" spans="1:5" x14ac:dyDescent="0.3">
      <c r="A34" s="1">
        <v>44745</v>
      </c>
      <c r="B34">
        <v>21</v>
      </c>
      <c r="C34">
        <f>FLOOR($C$2*(1+(2/29)*(temperatury4[[#This Row],[Temperatura]]-24)/2), 1)</f>
        <v>107</v>
      </c>
      <c r="D34">
        <f>FLOOR($D$2*(1+(1/13)*(temperatury4[[#This Row],[Temperatura]]-24)/2), 1)</f>
        <v>79</v>
      </c>
      <c r="E34">
        <f>FLOOR($E$2*(1+(1/17)*(temperatury4[[#This Row],[Temperatura]]-24)/2), 1)</f>
        <v>72</v>
      </c>
    </row>
    <row r="35" spans="1:5" x14ac:dyDescent="0.3">
      <c r="A35" s="1">
        <v>44746</v>
      </c>
      <c r="B35">
        <v>21</v>
      </c>
      <c r="C35">
        <f>FLOOR($C$2*(1+(2/29)*(temperatury4[[#This Row],[Temperatura]]-24)/2), 1)</f>
        <v>107</v>
      </c>
      <c r="D35">
        <f>FLOOR($D$2*(1+(1/13)*(temperatury4[[#This Row],[Temperatura]]-24)/2), 1)</f>
        <v>79</v>
      </c>
      <c r="E35">
        <f>FLOOR($E$2*(1+(1/17)*(temperatury4[[#This Row],[Temperatura]]-24)/2), 1)</f>
        <v>72</v>
      </c>
    </row>
    <row r="36" spans="1:5" x14ac:dyDescent="0.3">
      <c r="A36" s="1">
        <v>44747</v>
      </c>
      <c r="B36">
        <v>25</v>
      </c>
      <c r="C36">
        <f>FLOOR($C$2*(1+(2/29)*(temperatury4[[#This Row],[Temperatura]]-24)/2), 1)</f>
        <v>124</v>
      </c>
      <c r="D36">
        <f>FLOOR($D$2*(1+(1/13)*(temperatury4[[#This Row],[Temperatura]]-24)/2), 1)</f>
        <v>93</v>
      </c>
      <c r="E36">
        <f>FLOOR($E$2*(1+(1/17)*(temperatury4[[#This Row],[Temperatura]]-24)/2), 1)</f>
        <v>82</v>
      </c>
    </row>
    <row r="37" spans="1:5" x14ac:dyDescent="0.3">
      <c r="A37" s="1">
        <v>44748</v>
      </c>
      <c r="B37">
        <v>19</v>
      </c>
      <c r="C37">
        <f>FLOOR($C$2*(1+(2/29)*(temperatury4[[#This Row],[Temperatura]]-24)/2), 1)</f>
        <v>99</v>
      </c>
      <c r="D37">
        <f>FLOOR($D$2*(1+(1/13)*(temperatury4[[#This Row],[Temperatura]]-24)/2), 1)</f>
        <v>72</v>
      </c>
      <c r="E37">
        <f>FLOOR($E$2*(1+(1/17)*(temperatury4[[#This Row],[Temperatura]]-24)/2), 1)</f>
        <v>68</v>
      </c>
    </row>
    <row r="38" spans="1:5" x14ac:dyDescent="0.3">
      <c r="A38" s="1">
        <v>44749</v>
      </c>
      <c r="B38">
        <v>21</v>
      </c>
      <c r="C38">
        <f>FLOOR($C$2*(1+(2/29)*(temperatury4[[#This Row],[Temperatura]]-24)/2), 1)</f>
        <v>107</v>
      </c>
      <c r="D38">
        <f>FLOOR($D$2*(1+(1/13)*(temperatury4[[#This Row],[Temperatura]]-24)/2), 1)</f>
        <v>79</v>
      </c>
      <c r="E38">
        <f>FLOOR($E$2*(1+(1/17)*(temperatury4[[#This Row],[Temperatura]]-24)/2), 1)</f>
        <v>72</v>
      </c>
    </row>
    <row r="39" spans="1:5" x14ac:dyDescent="0.3">
      <c r="A39" s="1">
        <v>44750</v>
      </c>
      <c r="B39">
        <v>24</v>
      </c>
      <c r="C39">
        <f>FLOOR($C$2*(1+(2/29)*(temperatury4[[#This Row],[Temperatura]]-24)/2), 1)</f>
        <v>120</v>
      </c>
      <c r="D39">
        <f>FLOOR($D$2*(1+(1/13)*(temperatury4[[#This Row],[Temperatura]]-24)/2), 1)</f>
        <v>90</v>
      </c>
      <c r="E39">
        <f>FLOOR($E$2*(1+(1/17)*(temperatury4[[#This Row],[Temperatura]]-24)/2), 1)</f>
        <v>80</v>
      </c>
    </row>
    <row r="40" spans="1:5" x14ac:dyDescent="0.3">
      <c r="A40" s="1">
        <v>44751</v>
      </c>
      <c r="B40">
        <v>19</v>
      </c>
      <c r="C40">
        <f>FLOOR($C$2*(1+(2/29)*(temperatury4[[#This Row],[Temperatura]]-24)/2), 1)</f>
        <v>99</v>
      </c>
      <c r="D40">
        <f>FLOOR($D$2*(1+(1/13)*(temperatury4[[#This Row],[Temperatura]]-24)/2), 1)</f>
        <v>72</v>
      </c>
      <c r="E40">
        <f>FLOOR($E$2*(1+(1/17)*(temperatury4[[#This Row],[Temperatura]]-24)/2), 1)</f>
        <v>68</v>
      </c>
    </row>
    <row r="41" spans="1:5" x14ac:dyDescent="0.3">
      <c r="A41" s="1">
        <v>44752</v>
      </c>
      <c r="B41">
        <v>28</v>
      </c>
      <c r="C41">
        <f>FLOOR($C$2*(1+(2/29)*(temperatury4[[#This Row],[Temperatura]]-24)/2), 1)</f>
        <v>136</v>
      </c>
      <c r="D41">
        <f>FLOOR($D$2*(1+(1/13)*(temperatury4[[#This Row],[Temperatura]]-24)/2), 1)</f>
        <v>103</v>
      </c>
      <c r="E41">
        <f>FLOOR($E$2*(1+(1/17)*(temperatury4[[#This Row],[Temperatura]]-24)/2), 1)</f>
        <v>89</v>
      </c>
    </row>
    <row r="42" spans="1:5" x14ac:dyDescent="0.3">
      <c r="A42" s="1">
        <v>44753</v>
      </c>
      <c r="B42">
        <v>27</v>
      </c>
      <c r="C42">
        <f>FLOOR($C$2*(1+(2/29)*(temperatury4[[#This Row],[Temperatura]]-24)/2), 1)</f>
        <v>132</v>
      </c>
      <c r="D42">
        <f>FLOOR($D$2*(1+(1/13)*(temperatury4[[#This Row],[Temperatura]]-24)/2), 1)</f>
        <v>100</v>
      </c>
      <c r="E42">
        <f>FLOOR($E$2*(1+(1/17)*(temperatury4[[#This Row],[Temperatura]]-24)/2), 1)</f>
        <v>87</v>
      </c>
    </row>
    <row r="43" spans="1:5" x14ac:dyDescent="0.3">
      <c r="A43" s="1">
        <v>44754</v>
      </c>
      <c r="B43">
        <v>24</v>
      </c>
      <c r="C43">
        <f>FLOOR($C$2*(1+(2/29)*(temperatury4[[#This Row],[Temperatura]]-24)/2), 1)</f>
        <v>120</v>
      </c>
      <c r="D43">
        <f>FLOOR($D$2*(1+(1/13)*(temperatury4[[#This Row],[Temperatura]]-24)/2), 1)</f>
        <v>90</v>
      </c>
      <c r="E43">
        <f>FLOOR($E$2*(1+(1/17)*(temperatury4[[#This Row],[Temperatura]]-24)/2), 1)</f>
        <v>80</v>
      </c>
    </row>
    <row r="44" spans="1:5" x14ac:dyDescent="0.3">
      <c r="A44" s="1">
        <v>44755</v>
      </c>
      <c r="B44">
        <v>22</v>
      </c>
      <c r="C44">
        <f>FLOOR($C$2*(1+(2/29)*(temperatury4[[#This Row],[Temperatura]]-24)/2), 1)</f>
        <v>111</v>
      </c>
      <c r="D44">
        <f>FLOOR($D$2*(1+(1/13)*(temperatury4[[#This Row],[Temperatura]]-24)/2), 1)</f>
        <v>83</v>
      </c>
      <c r="E44">
        <f>FLOOR($E$2*(1+(1/17)*(temperatury4[[#This Row],[Temperatura]]-24)/2), 1)</f>
        <v>75</v>
      </c>
    </row>
    <row r="45" spans="1:5" x14ac:dyDescent="0.3">
      <c r="A45" s="1">
        <v>44756</v>
      </c>
      <c r="B45">
        <v>17</v>
      </c>
      <c r="C45">
        <f>FLOOR($C$2*(1+(2/29)*(temperatury4[[#This Row],[Temperatura]]-24)/2), 1)</f>
        <v>91</v>
      </c>
      <c r="D45">
        <f>FLOOR($D$2*(1+(1/13)*(temperatury4[[#This Row],[Temperatura]]-24)/2), 1)</f>
        <v>65</v>
      </c>
      <c r="E45">
        <f>FLOOR($E$2*(1+(1/17)*(temperatury4[[#This Row],[Temperatura]]-24)/2), 1)</f>
        <v>63</v>
      </c>
    </row>
    <row r="46" spans="1:5" x14ac:dyDescent="0.3">
      <c r="A46" s="1">
        <v>44757</v>
      </c>
      <c r="B46">
        <v>18</v>
      </c>
      <c r="C46">
        <f>FLOOR($C$2*(1+(2/29)*(temperatury4[[#This Row],[Temperatura]]-24)/2), 1)</f>
        <v>95</v>
      </c>
      <c r="D46">
        <f>FLOOR($D$2*(1+(1/13)*(temperatury4[[#This Row],[Temperatura]]-24)/2), 1)</f>
        <v>69</v>
      </c>
      <c r="E46">
        <f>FLOOR($E$2*(1+(1/17)*(temperatury4[[#This Row],[Temperatura]]-24)/2), 1)</f>
        <v>65</v>
      </c>
    </row>
    <row r="47" spans="1:5" x14ac:dyDescent="0.3">
      <c r="A47" s="1">
        <v>44758</v>
      </c>
      <c r="B47">
        <v>23</v>
      </c>
      <c r="C47">
        <f>FLOOR($C$2*(1+(2/29)*(temperatury4[[#This Row],[Temperatura]]-24)/2), 1)</f>
        <v>115</v>
      </c>
      <c r="D47">
        <f>FLOOR($D$2*(1+(1/13)*(temperatury4[[#This Row],[Temperatura]]-24)/2), 1)</f>
        <v>86</v>
      </c>
      <c r="E47">
        <f>FLOOR($E$2*(1+(1/17)*(temperatury4[[#This Row],[Temperatura]]-24)/2), 1)</f>
        <v>77</v>
      </c>
    </row>
    <row r="48" spans="1:5" x14ac:dyDescent="0.3">
      <c r="A48" s="1">
        <v>44759</v>
      </c>
      <c r="B48">
        <v>23</v>
      </c>
      <c r="C48">
        <f>FLOOR($C$2*(1+(2/29)*(temperatury4[[#This Row],[Temperatura]]-24)/2), 1)</f>
        <v>115</v>
      </c>
      <c r="D48">
        <f>FLOOR($D$2*(1+(1/13)*(temperatury4[[#This Row],[Temperatura]]-24)/2), 1)</f>
        <v>86</v>
      </c>
      <c r="E48">
        <f>FLOOR($E$2*(1+(1/17)*(temperatury4[[#This Row],[Temperatura]]-24)/2), 1)</f>
        <v>77</v>
      </c>
    </row>
    <row r="49" spans="1:5" x14ac:dyDescent="0.3">
      <c r="A49" s="1">
        <v>44760</v>
      </c>
      <c r="B49">
        <v>19</v>
      </c>
      <c r="C49">
        <f>FLOOR($C$2*(1+(2/29)*(temperatury4[[#This Row],[Temperatura]]-24)/2), 1)</f>
        <v>99</v>
      </c>
      <c r="D49">
        <f>FLOOR($D$2*(1+(1/13)*(temperatury4[[#This Row],[Temperatura]]-24)/2), 1)</f>
        <v>72</v>
      </c>
      <c r="E49">
        <f>FLOOR($E$2*(1+(1/17)*(temperatury4[[#This Row],[Temperatura]]-24)/2), 1)</f>
        <v>68</v>
      </c>
    </row>
    <row r="50" spans="1:5" x14ac:dyDescent="0.3">
      <c r="A50" s="1">
        <v>44761</v>
      </c>
      <c r="B50">
        <v>21</v>
      </c>
      <c r="C50">
        <f>FLOOR($C$2*(1+(2/29)*(temperatury4[[#This Row],[Temperatura]]-24)/2), 1)</f>
        <v>107</v>
      </c>
      <c r="D50">
        <f>FLOOR($D$2*(1+(1/13)*(temperatury4[[#This Row],[Temperatura]]-24)/2), 1)</f>
        <v>79</v>
      </c>
      <c r="E50">
        <f>FLOOR($E$2*(1+(1/17)*(temperatury4[[#This Row],[Temperatura]]-24)/2), 1)</f>
        <v>72</v>
      </c>
    </row>
    <row r="51" spans="1:5" x14ac:dyDescent="0.3">
      <c r="A51" s="1">
        <v>44762</v>
      </c>
      <c r="B51">
        <v>25</v>
      </c>
      <c r="C51">
        <f>FLOOR($C$2*(1+(2/29)*(temperatury4[[#This Row],[Temperatura]]-24)/2), 1)</f>
        <v>124</v>
      </c>
      <c r="D51">
        <f>FLOOR($D$2*(1+(1/13)*(temperatury4[[#This Row],[Temperatura]]-24)/2), 1)</f>
        <v>93</v>
      </c>
      <c r="E51">
        <f>FLOOR($E$2*(1+(1/17)*(temperatury4[[#This Row],[Temperatura]]-24)/2), 1)</f>
        <v>82</v>
      </c>
    </row>
    <row r="52" spans="1:5" x14ac:dyDescent="0.3">
      <c r="A52" s="1">
        <v>44763</v>
      </c>
      <c r="B52">
        <v>28</v>
      </c>
      <c r="C52">
        <f>FLOOR($C$2*(1+(2/29)*(temperatury4[[#This Row],[Temperatura]]-24)/2), 1)</f>
        <v>136</v>
      </c>
      <c r="D52">
        <f>FLOOR($D$2*(1+(1/13)*(temperatury4[[#This Row],[Temperatura]]-24)/2), 1)</f>
        <v>103</v>
      </c>
      <c r="E52">
        <f>FLOOR($E$2*(1+(1/17)*(temperatury4[[#This Row],[Temperatura]]-24)/2), 1)</f>
        <v>89</v>
      </c>
    </row>
    <row r="53" spans="1:5" x14ac:dyDescent="0.3">
      <c r="A53" s="1">
        <v>44764</v>
      </c>
      <c r="B53">
        <v>27</v>
      </c>
      <c r="C53">
        <f>FLOOR($C$2*(1+(2/29)*(temperatury4[[#This Row],[Temperatura]]-24)/2), 1)</f>
        <v>132</v>
      </c>
      <c r="D53">
        <f>FLOOR($D$2*(1+(1/13)*(temperatury4[[#This Row],[Temperatura]]-24)/2), 1)</f>
        <v>100</v>
      </c>
      <c r="E53">
        <f>FLOOR($E$2*(1+(1/17)*(temperatury4[[#This Row],[Temperatura]]-24)/2), 1)</f>
        <v>87</v>
      </c>
    </row>
    <row r="54" spans="1:5" x14ac:dyDescent="0.3">
      <c r="A54" s="1">
        <v>44765</v>
      </c>
      <c r="B54">
        <v>23</v>
      </c>
      <c r="C54">
        <f>FLOOR($C$2*(1+(2/29)*(temperatury4[[#This Row],[Temperatura]]-24)/2), 1)</f>
        <v>115</v>
      </c>
      <c r="D54">
        <f>FLOOR($D$2*(1+(1/13)*(temperatury4[[#This Row],[Temperatura]]-24)/2), 1)</f>
        <v>86</v>
      </c>
      <c r="E54">
        <f>FLOOR($E$2*(1+(1/17)*(temperatury4[[#This Row],[Temperatura]]-24)/2), 1)</f>
        <v>77</v>
      </c>
    </row>
    <row r="55" spans="1:5" x14ac:dyDescent="0.3">
      <c r="A55" s="1">
        <v>44766</v>
      </c>
      <c r="B55">
        <v>26</v>
      </c>
      <c r="C55">
        <f>FLOOR($C$2*(1+(2/29)*(temperatury4[[#This Row],[Temperatura]]-24)/2), 1)</f>
        <v>128</v>
      </c>
      <c r="D55">
        <f>FLOOR($D$2*(1+(1/13)*(temperatury4[[#This Row],[Temperatura]]-24)/2), 1)</f>
        <v>96</v>
      </c>
      <c r="E55">
        <f>FLOOR($E$2*(1+(1/17)*(temperatury4[[#This Row],[Temperatura]]-24)/2), 1)</f>
        <v>84</v>
      </c>
    </row>
    <row r="56" spans="1:5" x14ac:dyDescent="0.3">
      <c r="A56" s="1">
        <v>44767</v>
      </c>
      <c r="B56">
        <v>29</v>
      </c>
      <c r="C56">
        <f>FLOOR($C$2*(1+(2/29)*(temperatury4[[#This Row],[Temperatura]]-24)/2), 1)</f>
        <v>140</v>
      </c>
      <c r="D56">
        <f>FLOOR($D$2*(1+(1/13)*(temperatury4[[#This Row],[Temperatura]]-24)/2), 1)</f>
        <v>107</v>
      </c>
      <c r="E56">
        <f>FLOOR($E$2*(1+(1/17)*(temperatury4[[#This Row],[Temperatura]]-24)/2), 1)</f>
        <v>91</v>
      </c>
    </row>
    <row r="57" spans="1:5" x14ac:dyDescent="0.3">
      <c r="A57" s="1">
        <v>44768</v>
      </c>
      <c r="B57">
        <v>26</v>
      </c>
      <c r="C57">
        <f>FLOOR($C$2*(1+(2/29)*(temperatury4[[#This Row],[Temperatura]]-24)/2), 1)</f>
        <v>128</v>
      </c>
      <c r="D57">
        <f>FLOOR($D$2*(1+(1/13)*(temperatury4[[#This Row],[Temperatura]]-24)/2), 1)</f>
        <v>96</v>
      </c>
      <c r="E57">
        <f>FLOOR($E$2*(1+(1/17)*(temperatury4[[#This Row],[Temperatura]]-24)/2), 1)</f>
        <v>84</v>
      </c>
    </row>
    <row r="58" spans="1:5" x14ac:dyDescent="0.3">
      <c r="A58" s="1">
        <v>44769</v>
      </c>
      <c r="B58">
        <v>27</v>
      </c>
      <c r="C58">
        <f>FLOOR($C$2*(1+(2/29)*(temperatury4[[#This Row],[Temperatura]]-24)/2), 1)</f>
        <v>132</v>
      </c>
      <c r="D58">
        <f>FLOOR($D$2*(1+(1/13)*(temperatury4[[#This Row],[Temperatura]]-24)/2), 1)</f>
        <v>100</v>
      </c>
      <c r="E58">
        <f>FLOOR($E$2*(1+(1/17)*(temperatury4[[#This Row],[Temperatura]]-24)/2), 1)</f>
        <v>87</v>
      </c>
    </row>
    <row r="59" spans="1:5" x14ac:dyDescent="0.3">
      <c r="A59" s="1">
        <v>44770</v>
      </c>
      <c r="B59">
        <v>24</v>
      </c>
      <c r="C59">
        <f>FLOOR($C$2*(1+(2/29)*(temperatury4[[#This Row],[Temperatura]]-24)/2), 1)</f>
        <v>120</v>
      </c>
      <c r="D59">
        <f>FLOOR($D$2*(1+(1/13)*(temperatury4[[#This Row],[Temperatura]]-24)/2), 1)</f>
        <v>90</v>
      </c>
      <c r="E59">
        <f>FLOOR($E$2*(1+(1/17)*(temperatury4[[#This Row],[Temperatura]]-24)/2), 1)</f>
        <v>80</v>
      </c>
    </row>
    <row r="60" spans="1:5" x14ac:dyDescent="0.3">
      <c r="A60" s="1">
        <v>44771</v>
      </c>
      <c r="B60">
        <v>26</v>
      </c>
      <c r="C60">
        <f>FLOOR($C$2*(1+(2/29)*(temperatury4[[#This Row],[Temperatura]]-24)/2), 1)</f>
        <v>128</v>
      </c>
      <c r="D60">
        <f>FLOOR($D$2*(1+(1/13)*(temperatury4[[#This Row],[Temperatura]]-24)/2), 1)</f>
        <v>96</v>
      </c>
      <c r="E60">
        <f>FLOOR($E$2*(1+(1/17)*(temperatury4[[#This Row],[Temperatura]]-24)/2), 1)</f>
        <v>84</v>
      </c>
    </row>
    <row r="61" spans="1:5" x14ac:dyDescent="0.3">
      <c r="A61" s="1">
        <v>44772</v>
      </c>
      <c r="B61">
        <v>25</v>
      </c>
      <c r="C61">
        <f>FLOOR($C$2*(1+(2/29)*(temperatury4[[#This Row],[Temperatura]]-24)/2), 1)</f>
        <v>124</v>
      </c>
      <c r="D61">
        <f>FLOOR($D$2*(1+(1/13)*(temperatury4[[#This Row],[Temperatura]]-24)/2), 1)</f>
        <v>93</v>
      </c>
      <c r="E61">
        <f>FLOOR($E$2*(1+(1/17)*(temperatury4[[#This Row],[Temperatura]]-24)/2), 1)</f>
        <v>82</v>
      </c>
    </row>
    <row r="62" spans="1:5" x14ac:dyDescent="0.3">
      <c r="A62" s="1">
        <v>44773</v>
      </c>
      <c r="B62">
        <v>24</v>
      </c>
      <c r="C62">
        <f>FLOOR($C$2*(1+(2/29)*(temperatury4[[#This Row],[Temperatura]]-24)/2), 1)</f>
        <v>120</v>
      </c>
      <c r="D62">
        <f>FLOOR($D$2*(1+(1/13)*(temperatury4[[#This Row],[Temperatura]]-24)/2), 1)</f>
        <v>90</v>
      </c>
      <c r="E62">
        <f>FLOOR($E$2*(1+(1/17)*(temperatury4[[#This Row],[Temperatura]]-24)/2), 1)</f>
        <v>80</v>
      </c>
    </row>
    <row r="63" spans="1:5" x14ac:dyDescent="0.3">
      <c r="A63" s="1">
        <v>44774</v>
      </c>
      <c r="B63">
        <v>22</v>
      </c>
      <c r="C63">
        <f>FLOOR($C$2*(1+(2/29)*(temperatury4[[#This Row],[Temperatura]]-24)/2), 1)</f>
        <v>111</v>
      </c>
      <c r="D63">
        <f>FLOOR($D$2*(1+(1/13)*(temperatury4[[#This Row],[Temperatura]]-24)/2), 1)</f>
        <v>83</v>
      </c>
      <c r="E63">
        <f>FLOOR($E$2*(1+(1/17)*(temperatury4[[#This Row],[Temperatura]]-24)/2), 1)</f>
        <v>75</v>
      </c>
    </row>
    <row r="64" spans="1:5" x14ac:dyDescent="0.3">
      <c r="A64" s="1">
        <v>44775</v>
      </c>
      <c r="B64">
        <v>19</v>
      </c>
      <c r="C64">
        <f>FLOOR($C$2*(1+(2/29)*(temperatury4[[#This Row],[Temperatura]]-24)/2), 1)</f>
        <v>99</v>
      </c>
      <c r="D64">
        <f>FLOOR($D$2*(1+(1/13)*(temperatury4[[#This Row],[Temperatura]]-24)/2), 1)</f>
        <v>72</v>
      </c>
      <c r="E64">
        <f>FLOOR($E$2*(1+(1/17)*(temperatury4[[#This Row],[Temperatura]]-24)/2), 1)</f>
        <v>68</v>
      </c>
    </row>
    <row r="65" spans="1:5" x14ac:dyDescent="0.3">
      <c r="A65" s="1">
        <v>44776</v>
      </c>
      <c r="B65">
        <v>21</v>
      </c>
      <c r="C65">
        <f>FLOOR($C$2*(1+(2/29)*(temperatury4[[#This Row],[Temperatura]]-24)/2), 1)</f>
        <v>107</v>
      </c>
      <c r="D65">
        <f>FLOOR($D$2*(1+(1/13)*(temperatury4[[#This Row],[Temperatura]]-24)/2), 1)</f>
        <v>79</v>
      </c>
      <c r="E65">
        <f>FLOOR($E$2*(1+(1/17)*(temperatury4[[#This Row],[Temperatura]]-24)/2), 1)</f>
        <v>72</v>
      </c>
    </row>
    <row r="66" spans="1:5" x14ac:dyDescent="0.3">
      <c r="A66" s="1">
        <v>44777</v>
      </c>
      <c r="B66">
        <v>26</v>
      </c>
      <c r="C66">
        <f>FLOOR($C$2*(1+(2/29)*(temperatury4[[#This Row],[Temperatura]]-24)/2), 1)</f>
        <v>128</v>
      </c>
      <c r="D66">
        <f>FLOOR($D$2*(1+(1/13)*(temperatury4[[#This Row],[Temperatura]]-24)/2), 1)</f>
        <v>96</v>
      </c>
      <c r="E66">
        <f>FLOOR($E$2*(1+(1/17)*(temperatury4[[#This Row],[Temperatura]]-24)/2), 1)</f>
        <v>84</v>
      </c>
    </row>
    <row r="67" spans="1:5" x14ac:dyDescent="0.3">
      <c r="A67" s="1">
        <v>44778</v>
      </c>
      <c r="B67">
        <v>19</v>
      </c>
      <c r="C67">
        <f>FLOOR($C$2*(1+(2/29)*(temperatury4[[#This Row],[Temperatura]]-24)/2), 1)</f>
        <v>99</v>
      </c>
      <c r="D67">
        <f>FLOOR($D$2*(1+(1/13)*(temperatury4[[#This Row],[Temperatura]]-24)/2), 1)</f>
        <v>72</v>
      </c>
      <c r="E67">
        <f>FLOOR($E$2*(1+(1/17)*(temperatury4[[#This Row],[Temperatura]]-24)/2), 1)</f>
        <v>68</v>
      </c>
    </row>
    <row r="68" spans="1:5" x14ac:dyDescent="0.3">
      <c r="A68" s="1">
        <v>44779</v>
      </c>
      <c r="B68">
        <v>21</v>
      </c>
      <c r="C68">
        <f>FLOOR($C$2*(1+(2/29)*(temperatury4[[#This Row],[Temperatura]]-24)/2), 1)</f>
        <v>107</v>
      </c>
      <c r="D68">
        <f>FLOOR($D$2*(1+(1/13)*(temperatury4[[#This Row],[Temperatura]]-24)/2), 1)</f>
        <v>79</v>
      </c>
      <c r="E68">
        <f>FLOOR($E$2*(1+(1/17)*(temperatury4[[#This Row],[Temperatura]]-24)/2), 1)</f>
        <v>72</v>
      </c>
    </row>
    <row r="69" spans="1:5" x14ac:dyDescent="0.3">
      <c r="A69" s="1">
        <v>44780</v>
      </c>
      <c r="B69">
        <v>23</v>
      </c>
      <c r="C69">
        <f>FLOOR($C$2*(1+(2/29)*(temperatury4[[#This Row],[Temperatura]]-24)/2), 1)</f>
        <v>115</v>
      </c>
      <c r="D69">
        <f>FLOOR($D$2*(1+(1/13)*(temperatury4[[#This Row],[Temperatura]]-24)/2), 1)</f>
        <v>86</v>
      </c>
      <c r="E69">
        <f>FLOOR($E$2*(1+(1/17)*(temperatury4[[#This Row],[Temperatura]]-24)/2), 1)</f>
        <v>77</v>
      </c>
    </row>
    <row r="70" spans="1:5" x14ac:dyDescent="0.3">
      <c r="A70" s="1">
        <v>44781</v>
      </c>
      <c r="B70">
        <v>27</v>
      </c>
      <c r="C70">
        <f>FLOOR($C$2*(1+(2/29)*(temperatury4[[#This Row],[Temperatura]]-24)/2), 1)</f>
        <v>132</v>
      </c>
      <c r="D70">
        <f>FLOOR($D$2*(1+(1/13)*(temperatury4[[#This Row],[Temperatura]]-24)/2), 1)</f>
        <v>100</v>
      </c>
      <c r="E70">
        <f>FLOOR($E$2*(1+(1/17)*(temperatury4[[#This Row],[Temperatura]]-24)/2), 1)</f>
        <v>87</v>
      </c>
    </row>
    <row r="71" spans="1:5" x14ac:dyDescent="0.3">
      <c r="A71" s="1">
        <v>44782</v>
      </c>
      <c r="B71">
        <v>20</v>
      </c>
      <c r="C71">
        <f>FLOOR($C$2*(1+(2/29)*(temperatury4[[#This Row],[Temperatura]]-24)/2), 1)</f>
        <v>103</v>
      </c>
      <c r="D71">
        <f>FLOOR($D$2*(1+(1/13)*(temperatury4[[#This Row],[Temperatura]]-24)/2), 1)</f>
        <v>76</v>
      </c>
      <c r="E71">
        <f>FLOOR($E$2*(1+(1/17)*(temperatury4[[#This Row],[Temperatura]]-24)/2), 1)</f>
        <v>70</v>
      </c>
    </row>
    <row r="72" spans="1:5" x14ac:dyDescent="0.3">
      <c r="A72" s="1">
        <v>44783</v>
      </c>
      <c r="B72">
        <v>18</v>
      </c>
      <c r="C72">
        <f>FLOOR($C$2*(1+(2/29)*(temperatury4[[#This Row],[Temperatura]]-24)/2), 1)</f>
        <v>95</v>
      </c>
      <c r="D72">
        <f>FLOOR($D$2*(1+(1/13)*(temperatury4[[#This Row],[Temperatura]]-24)/2), 1)</f>
        <v>69</v>
      </c>
      <c r="E72">
        <f>FLOOR($E$2*(1+(1/17)*(temperatury4[[#This Row],[Temperatura]]-24)/2), 1)</f>
        <v>65</v>
      </c>
    </row>
    <row r="73" spans="1:5" x14ac:dyDescent="0.3">
      <c r="A73" s="1">
        <v>44784</v>
      </c>
      <c r="B73">
        <v>17</v>
      </c>
      <c r="C73">
        <f>FLOOR($C$2*(1+(2/29)*(temperatury4[[#This Row],[Temperatura]]-24)/2), 1)</f>
        <v>91</v>
      </c>
      <c r="D73">
        <f>FLOOR($D$2*(1+(1/13)*(temperatury4[[#This Row],[Temperatura]]-24)/2), 1)</f>
        <v>65</v>
      </c>
      <c r="E73">
        <f>FLOOR($E$2*(1+(1/17)*(temperatury4[[#This Row],[Temperatura]]-24)/2), 1)</f>
        <v>63</v>
      </c>
    </row>
    <row r="74" spans="1:5" x14ac:dyDescent="0.3">
      <c r="A74" s="1">
        <v>44785</v>
      </c>
      <c r="B74">
        <v>19</v>
      </c>
      <c r="C74">
        <f>FLOOR($C$2*(1+(2/29)*(temperatury4[[#This Row],[Temperatura]]-24)/2), 1)</f>
        <v>99</v>
      </c>
      <c r="D74">
        <f>FLOOR($D$2*(1+(1/13)*(temperatury4[[#This Row],[Temperatura]]-24)/2), 1)</f>
        <v>72</v>
      </c>
      <c r="E74">
        <f>FLOOR($E$2*(1+(1/17)*(temperatury4[[#This Row],[Temperatura]]-24)/2), 1)</f>
        <v>68</v>
      </c>
    </row>
    <row r="75" spans="1:5" x14ac:dyDescent="0.3">
      <c r="A75" s="1">
        <v>44786</v>
      </c>
      <c r="B75">
        <v>26</v>
      </c>
      <c r="C75">
        <f>FLOOR($C$2*(1+(2/29)*(temperatury4[[#This Row],[Temperatura]]-24)/2), 1)</f>
        <v>128</v>
      </c>
      <c r="D75">
        <f>FLOOR($D$2*(1+(1/13)*(temperatury4[[#This Row],[Temperatura]]-24)/2), 1)</f>
        <v>96</v>
      </c>
      <c r="E75">
        <f>FLOOR($E$2*(1+(1/17)*(temperatury4[[#This Row],[Temperatura]]-24)/2), 1)</f>
        <v>84</v>
      </c>
    </row>
    <row r="76" spans="1:5" x14ac:dyDescent="0.3">
      <c r="A76" s="1">
        <v>44787</v>
      </c>
      <c r="B76">
        <v>21</v>
      </c>
      <c r="C76">
        <f>FLOOR($C$2*(1+(2/29)*(temperatury4[[#This Row],[Temperatura]]-24)/2), 1)</f>
        <v>107</v>
      </c>
      <c r="D76">
        <f>FLOOR($D$2*(1+(1/13)*(temperatury4[[#This Row],[Temperatura]]-24)/2), 1)</f>
        <v>79</v>
      </c>
      <c r="E76">
        <f>FLOOR($E$2*(1+(1/17)*(temperatury4[[#This Row],[Temperatura]]-24)/2), 1)</f>
        <v>72</v>
      </c>
    </row>
    <row r="77" spans="1:5" x14ac:dyDescent="0.3">
      <c r="A77" s="1">
        <v>44788</v>
      </c>
      <c r="B77">
        <v>19</v>
      </c>
      <c r="C77">
        <f>FLOOR($C$2*(1+(2/29)*(temperatury4[[#This Row],[Temperatura]]-24)/2), 1)</f>
        <v>99</v>
      </c>
      <c r="D77">
        <f>FLOOR($D$2*(1+(1/13)*(temperatury4[[#This Row],[Temperatura]]-24)/2), 1)</f>
        <v>72</v>
      </c>
      <c r="E77">
        <f>FLOOR($E$2*(1+(1/17)*(temperatury4[[#This Row],[Temperatura]]-24)/2), 1)</f>
        <v>68</v>
      </c>
    </row>
    <row r="78" spans="1:5" x14ac:dyDescent="0.3">
      <c r="A78" s="1">
        <v>44789</v>
      </c>
      <c r="B78">
        <v>19</v>
      </c>
      <c r="C78">
        <f>FLOOR($C$2*(1+(2/29)*(temperatury4[[#This Row],[Temperatura]]-24)/2), 1)</f>
        <v>99</v>
      </c>
      <c r="D78">
        <f>FLOOR($D$2*(1+(1/13)*(temperatury4[[#This Row],[Temperatura]]-24)/2), 1)</f>
        <v>72</v>
      </c>
      <c r="E78">
        <f>FLOOR($E$2*(1+(1/17)*(temperatury4[[#This Row],[Temperatura]]-24)/2), 1)</f>
        <v>68</v>
      </c>
    </row>
    <row r="79" spans="1:5" x14ac:dyDescent="0.3">
      <c r="A79" s="1">
        <v>44790</v>
      </c>
      <c r="B79">
        <v>21</v>
      </c>
      <c r="C79">
        <f>FLOOR($C$2*(1+(2/29)*(temperatury4[[#This Row],[Temperatura]]-24)/2), 1)</f>
        <v>107</v>
      </c>
      <c r="D79">
        <f>FLOOR($D$2*(1+(1/13)*(temperatury4[[#This Row],[Temperatura]]-24)/2), 1)</f>
        <v>79</v>
      </c>
      <c r="E79">
        <f>FLOOR($E$2*(1+(1/17)*(temperatury4[[#This Row],[Temperatura]]-24)/2), 1)</f>
        <v>72</v>
      </c>
    </row>
    <row r="80" spans="1:5" x14ac:dyDescent="0.3">
      <c r="A80" s="1">
        <v>44791</v>
      </c>
      <c r="B80">
        <v>21</v>
      </c>
      <c r="C80">
        <f>FLOOR($C$2*(1+(2/29)*(temperatury4[[#This Row],[Temperatura]]-24)/2), 1)</f>
        <v>107</v>
      </c>
      <c r="D80">
        <f>FLOOR($D$2*(1+(1/13)*(temperatury4[[#This Row],[Temperatura]]-24)/2), 1)</f>
        <v>79</v>
      </c>
      <c r="E80">
        <f>FLOOR($E$2*(1+(1/17)*(temperatury4[[#This Row],[Temperatura]]-24)/2), 1)</f>
        <v>72</v>
      </c>
    </row>
    <row r="81" spans="1:5" x14ac:dyDescent="0.3">
      <c r="A81" s="1">
        <v>44792</v>
      </c>
      <c r="B81">
        <v>24</v>
      </c>
      <c r="C81">
        <f>FLOOR($C$2*(1+(2/29)*(temperatury4[[#This Row],[Temperatura]]-24)/2), 1)</f>
        <v>120</v>
      </c>
      <c r="D81">
        <f>FLOOR($D$2*(1+(1/13)*(temperatury4[[#This Row],[Temperatura]]-24)/2), 1)</f>
        <v>90</v>
      </c>
      <c r="E81">
        <f>FLOOR($E$2*(1+(1/17)*(temperatury4[[#This Row],[Temperatura]]-24)/2), 1)</f>
        <v>80</v>
      </c>
    </row>
    <row r="82" spans="1:5" x14ac:dyDescent="0.3">
      <c r="A82" s="1">
        <v>44793</v>
      </c>
      <c r="B82">
        <v>26</v>
      </c>
      <c r="C82">
        <f>FLOOR($C$2*(1+(2/29)*(temperatury4[[#This Row],[Temperatura]]-24)/2), 1)</f>
        <v>128</v>
      </c>
      <c r="D82">
        <f>FLOOR($D$2*(1+(1/13)*(temperatury4[[#This Row],[Temperatura]]-24)/2), 1)</f>
        <v>96</v>
      </c>
      <c r="E82">
        <f>FLOOR($E$2*(1+(1/17)*(temperatury4[[#This Row],[Temperatura]]-24)/2), 1)</f>
        <v>84</v>
      </c>
    </row>
    <row r="83" spans="1:5" x14ac:dyDescent="0.3">
      <c r="A83" s="1">
        <v>44794</v>
      </c>
      <c r="B83">
        <v>23</v>
      </c>
      <c r="C83">
        <f>FLOOR($C$2*(1+(2/29)*(temperatury4[[#This Row],[Temperatura]]-24)/2), 1)</f>
        <v>115</v>
      </c>
      <c r="D83">
        <f>FLOOR($D$2*(1+(1/13)*(temperatury4[[#This Row],[Temperatura]]-24)/2), 1)</f>
        <v>86</v>
      </c>
      <c r="E83">
        <f>FLOOR($E$2*(1+(1/17)*(temperatury4[[#This Row],[Temperatura]]-24)/2), 1)</f>
        <v>77</v>
      </c>
    </row>
    <row r="84" spans="1:5" x14ac:dyDescent="0.3">
      <c r="A84" s="1">
        <v>44795</v>
      </c>
      <c r="B84">
        <v>23</v>
      </c>
      <c r="C84">
        <f>FLOOR($C$2*(1+(2/29)*(temperatury4[[#This Row],[Temperatura]]-24)/2), 1)</f>
        <v>115</v>
      </c>
      <c r="D84">
        <f>FLOOR($D$2*(1+(1/13)*(temperatury4[[#This Row],[Temperatura]]-24)/2), 1)</f>
        <v>86</v>
      </c>
      <c r="E84">
        <f>FLOOR($E$2*(1+(1/17)*(temperatury4[[#This Row],[Temperatura]]-24)/2), 1)</f>
        <v>77</v>
      </c>
    </row>
    <row r="85" spans="1:5" x14ac:dyDescent="0.3">
      <c r="A85" s="1">
        <v>44796</v>
      </c>
      <c r="B85">
        <v>24</v>
      </c>
      <c r="C85">
        <f>FLOOR($C$2*(1+(2/29)*(temperatury4[[#This Row],[Temperatura]]-24)/2), 1)</f>
        <v>120</v>
      </c>
      <c r="D85">
        <f>FLOOR($D$2*(1+(1/13)*(temperatury4[[#This Row],[Temperatura]]-24)/2), 1)</f>
        <v>90</v>
      </c>
      <c r="E85">
        <f>FLOOR($E$2*(1+(1/17)*(temperatury4[[#This Row],[Temperatura]]-24)/2), 1)</f>
        <v>80</v>
      </c>
    </row>
    <row r="86" spans="1:5" x14ac:dyDescent="0.3">
      <c r="A86" s="1">
        <v>44797</v>
      </c>
      <c r="B86">
        <v>26</v>
      </c>
      <c r="C86">
        <f>FLOOR($C$2*(1+(2/29)*(temperatury4[[#This Row],[Temperatura]]-24)/2), 1)</f>
        <v>128</v>
      </c>
      <c r="D86">
        <f>FLOOR($D$2*(1+(1/13)*(temperatury4[[#This Row],[Temperatura]]-24)/2), 1)</f>
        <v>96</v>
      </c>
      <c r="E86">
        <f>FLOOR($E$2*(1+(1/17)*(temperatury4[[#This Row],[Temperatura]]-24)/2), 1)</f>
        <v>84</v>
      </c>
    </row>
    <row r="87" spans="1:5" x14ac:dyDescent="0.3">
      <c r="A87" s="1">
        <v>44798</v>
      </c>
      <c r="B87">
        <v>28</v>
      </c>
      <c r="C87">
        <f>FLOOR($C$2*(1+(2/29)*(temperatury4[[#This Row],[Temperatura]]-24)/2), 1)</f>
        <v>136</v>
      </c>
      <c r="D87">
        <f>FLOOR($D$2*(1+(1/13)*(temperatury4[[#This Row],[Temperatura]]-24)/2), 1)</f>
        <v>103</v>
      </c>
      <c r="E87">
        <f>FLOOR($E$2*(1+(1/17)*(temperatury4[[#This Row],[Temperatura]]-24)/2), 1)</f>
        <v>89</v>
      </c>
    </row>
    <row r="88" spans="1:5" x14ac:dyDescent="0.3">
      <c r="A88" s="1">
        <v>44799</v>
      </c>
      <c r="B88">
        <v>32</v>
      </c>
      <c r="C88">
        <f>FLOOR($C$2*(1+(2/29)*(temperatury4[[#This Row],[Temperatura]]-24)/2), 1)</f>
        <v>153</v>
      </c>
      <c r="D88">
        <f>FLOOR($D$2*(1+(1/13)*(temperatury4[[#This Row],[Temperatura]]-24)/2), 1)</f>
        <v>117</v>
      </c>
      <c r="E88">
        <f>FLOOR($E$2*(1+(1/17)*(temperatury4[[#This Row],[Temperatura]]-24)/2), 1)</f>
        <v>98</v>
      </c>
    </row>
    <row r="89" spans="1:5" x14ac:dyDescent="0.3">
      <c r="A89" s="1">
        <v>44800</v>
      </c>
      <c r="B89">
        <v>26</v>
      </c>
      <c r="C89">
        <f>FLOOR($C$2*(1+(2/29)*(temperatury4[[#This Row],[Temperatura]]-24)/2), 1)</f>
        <v>128</v>
      </c>
      <c r="D89">
        <f>FLOOR($D$2*(1+(1/13)*(temperatury4[[#This Row],[Temperatura]]-24)/2), 1)</f>
        <v>96</v>
      </c>
      <c r="E89">
        <f>FLOOR($E$2*(1+(1/17)*(temperatury4[[#This Row],[Temperatura]]-24)/2), 1)</f>
        <v>84</v>
      </c>
    </row>
    <row r="90" spans="1:5" x14ac:dyDescent="0.3">
      <c r="A90" s="1">
        <v>44801</v>
      </c>
      <c r="B90">
        <v>32</v>
      </c>
      <c r="C90">
        <f>FLOOR($C$2*(1+(2/29)*(temperatury4[[#This Row],[Temperatura]]-24)/2), 1)</f>
        <v>153</v>
      </c>
      <c r="D90">
        <f>FLOOR($D$2*(1+(1/13)*(temperatury4[[#This Row],[Temperatura]]-24)/2), 1)</f>
        <v>117</v>
      </c>
      <c r="E90">
        <f>FLOOR($E$2*(1+(1/17)*(temperatury4[[#This Row],[Temperatura]]-24)/2), 1)</f>
        <v>98</v>
      </c>
    </row>
    <row r="91" spans="1:5" x14ac:dyDescent="0.3">
      <c r="A91" s="1">
        <v>44802</v>
      </c>
      <c r="B91">
        <v>23</v>
      </c>
      <c r="C91">
        <f>FLOOR($C$2*(1+(2/29)*(temperatury4[[#This Row],[Temperatura]]-24)/2), 1)</f>
        <v>115</v>
      </c>
      <c r="D91">
        <f>FLOOR($D$2*(1+(1/13)*(temperatury4[[#This Row],[Temperatura]]-24)/2), 1)</f>
        <v>86</v>
      </c>
      <c r="E91">
        <f>FLOOR($E$2*(1+(1/17)*(temperatury4[[#This Row],[Temperatura]]-24)/2), 1)</f>
        <v>77</v>
      </c>
    </row>
    <row r="92" spans="1:5" x14ac:dyDescent="0.3">
      <c r="A92" s="1">
        <v>44803</v>
      </c>
      <c r="B92">
        <v>22</v>
      </c>
      <c r="C92">
        <f>FLOOR($C$2*(1+(2/29)*(temperatury4[[#This Row],[Temperatura]]-24)/2), 1)</f>
        <v>111</v>
      </c>
      <c r="D92">
        <f>FLOOR($D$2*(1+(1/13)*(temperatury4[[#This Row],[Temperatura]]-24)/2), 1)</f>
        <v>83</v>
      </c>
      <c r="E92">
        <f>FLOOR($E$2*(1+(1/17)*(temperatury4[[#This Row],[Temperatura]]-24)/2), 1)</f>
        <v>75</v>
      </c>
    </row>
    <row r="93" spans="1:5" x14ac:dyDescent="0.3">
      <c r="A93" s="1">
        <v>44804</v>
      </c>
      <c r="B93">
        <v>25</v>
      </c>
      <c r="C93">
        <f>FLOOR($C$2*(1+(2/29)*(temperatury4[[#This Row],[Temperatura]]-24)/2), 1)</f>
        <v>124</v>
      </c>
      <c r="D93">
        <f>FLOOR($D$2*(1+(1/13)*(temperatury4[[#This Row],[Temperatura]]-24)/2), 1)</f>
        <v>93</v>
      </c>
      <c r="E93">
        <f>FLOOR($E$2*(1+(1/17)*(temperatury4[[#This Row],[Temperatura]]-24)/2), 1)</f>
        <v>82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D8565B-7662-47B2-BCC0-47F972CF1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Wykresy</vt:lpstr>
      </vt:variant>
      <vt:variant>
        <vt:i4>1</vt:i4>
      </vt:variant>
    </vt:vector>
  </HeadingPairs>
  <TitlesOfParts>
    <vt:vector size="6" baseType="lpstr">
      <vt:lpstr>temperatury</vt:lpstr>
      <vt:lpstr>5_1</vt:lpstr>
      <vt:lpstr>5_3</vt:lpstr>
      <vt:lpstr>5_4</vt:lpstr>
      <vt:lpstr>5_2</vt:lpstr>
      <vt:lpstr>wykres_5_2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Dalach</dc:creator>
  <cp:lastModifiedBy>Olaf Dalach</cp:lastModifiedBy>
  <dcterms:created xsi:type="dcterms:W3CDTF">2015-06-05T18:17:20Z</dcterms:created>
  <dcterms:modified xsi:type="dcterms:W3CDTF">2023-02-21T20:38:43Z</dcterms:modified>
</cp:coreProperties>
</file>