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I9\Documents\GitHub\Programming\standard\matura\zrobione\2022_grudzien\rozwiazania_pliki\"/>
    </mc:Choice>
  </mc:AlternateContent>
  <xr:revisionPtr revIDLastSave="0" documentId="13_ncr:1_{3063B72E-72DE-4292-B854-E2E7644C76DD}" xr6:coauthVersionLast="47" xr6:coauthVersionMax="47" xr10:uidLastSave="{00000000-0000-0000-0000-000000000000}"/>
  <bookViews>
    <workbookView xWindow="38280" yWindow="480" windowWidth="38640" windowHeight="21240" activeTab="4" xr2:uid="{00000000-000D-0000-FFFF-FFFF00000000}"/>
  </bookViews>
  <sheets>
    <sheet name="wykres_4_2" sheetId="4" r:id="rId1"/>
    <sheet name="4_2" sheetId="3" r:id="rId2"/>
    <sheet name="ekodom" sheetId="2" r:id="rId3"/>
    <sheet name="4_3" sheetId="6" r:id="rId4"/>
    <sheet name="4_1" sheetId="1" r:id="rId5"/>
  </sheets>
  <definedNames>
    <definedName name="ExternalData_1" localSheetId="4" hidden="1">'4_1'!$A$1:$B$366</definedName>
    <definedName name="ExternalData_1" localSheetId="3" hidden="1">'4_3'!$A$1:$B$366</definedName>
    <definedName name="ExternalData_1" localSheetId="2" hidden="1">ekodom!$A$1:$B$366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3" i="6"/>
  <c r="K10" i="6"/>
  <c r="K7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G2" i="6"/>
  <c r="H2" i="6"/>
  <c r="F2" i="6"/>
  <c r="E3" i="6" s="1"/>
  <c r="C366" i="6"/>
  <c r="D366" i="6" s="1"/>
  <c r="C363" i="6"/>
  <c r="C364" i="6" s="1"/>
  <c r="C361" i="6"/>
  <c r="C362" i="6" s="1"/>
  <c r="D362" i="6" s="1"/>
  <c r="C357" i="6"/>
  <c r="C358" i="6" s="1"/>
  <c r="C355" i="6"/>
  <c r="C356" i="6" s="1"/>
  <c r="D356" i="6" s="1"/>
  <c r="C354" i="6"/>
  <c r="D354" i="6" s="1"/>
  <c r="C351" i="6"/>
  <c r="D351" i="6" s="1"/>
  <c r="C348" i="6"/>
  <c r="C349" i="6" s="1"/>
  <c r="C341" i="6"/>
  <c r="C342" i="6" s="1"/>
  <c r="C340" i="6"/>
  <c r="D340" i="6" s="1"/>
  <c r="C331" i="6"/>
  <c r="C332" i="6" s="1"/>
  <c r="C330" i="6"/>
  <c r="D330" i="6" s="1"/>
  <c r="C327" i="6"/>
  <c r="D327" i="6" s="1"/>
  <c r="C326" i="6"/>
  <c r="D326" i="6" s="1"/>
  <c r="C325" i="6"/>
  <c r="D325" i="6" s="1"/>
  <c r="C324" i="6"/>
  <c r="D324" i="6" s="1"/>
  <c r="C316" i="6"/>
  <c r="C317" i="6" s="1"/>
  <c r="C315" i="6"/>
  <c r="D315" i="6" s="1"/>
  <c r="C314" i="6"/>
  <c r="D314" i="6" s="1"/>
  <c r="C313" i="6"/>
  <c r="D313" i="6" s="1"/>
  <c r="C312" i="6"/>
  <c r="D312" i="6" s="1"/>
  <c r="C311" i="6"/>
  <c r="D311" i="6" s="1"/>
  <c r="C310" i="6"/>
  <c r="D310" i="6" s="1"/>
  <c r="C309" i="6"/>
  <c r="D309" i="6" s="1"/>
  <c r="C308" i="6"/>
  <c r="D308" i="6" s="1"/>
  <c r="C302" i="6"/>
  <c r="D302" i="6" s="1"/>
  <c r="C301" i="6"/>
  <c r="D301" i="6" s="1"/>
  <c r="C300" i="6"/>
  <c r="D300" i="6" s="1"/>
  <c r="C299" i="6"/>
  <c r="D299" i="6" s="1"/>
  <c r="C298" i="6"/>
  <c r="D298" i="6" s="1"/>
  <c r="C297" i="6"/>
  <c r="D297" i="6" s="1"/>
  <c r="C296" i="6"/>
  <c r="D296" i="6" s="1"/>
  <c r="C286" i="6"/>
  <c r="D286" i="6" s="1"/>
  <c r="C285" i="6"/>
  <c r="D285" i="6" s="1"/>
  <c r="C284" i="6"/>
  <c r="D284" i="6" s="1"/>
  <c r="C277" i="6"/>
  <c r="C278" i="6" s="1"/>
  <c r="C276" i="6"/>
  <c r="D276" i="6" s="1"/>
  <c r="C275" i="6"/>
  <c r="D275" i="6" s="1"/>
  <c r="C274" i="6"/>
  <c r="D274" i="6" s="1"/>
  <c r="C273" i="6"/>
  <c r="D273" i="6" s="1"/>
  <c r="C265" i="6"/>
  <c r="C266" i="6" s="1"/>
  <c r="C267" i="6" s="1"/>
  <c r="C264" i="6"/>
  <c r="D264" i="6" s="1"/>
  <c r="C263" i="6"/>
  <c r="D263" i="6" s="1"/>
  <c r="C257" i="6"/>
  <c r="D257" i="6" s="1"/>
  <c r="C256" i="6"/>
  <c r="D256" i="6" s="1"/>
  <c r="C251" i="6"/>
  <c r="C252" i="6" s="1"/>
  <c r="C250" i="6"/>
  <c r="D250" i="6" s="1"/>
  <c r="C249" i="6"/>
  <c r="D249" i="6" s="1"/>
  <c r="C248" i="6"/>
  <c r="D248" i="6" s="1"/>
  <c r="C247" i="6"/>
  <c r="D247" i="6" s="1"/>
  <c r="C246" i="6"/>
  <c r="D246" i="6" s="1"/>
  <c r="C224" i="6"/>
  <c r="C225" i="6" s="1"/>
  <c r="C223" i="6"/>
  <c r="D223" i="6" s="1"/>
  <c r="C222" i="6"/>
  <c r="D222" i="6" s="1"/>
  <c r="C221" i="6"/>
  <c r="D221" i="6" s="1"/>
  <c r="C209" i="6"/>
  <c r="C210" i="6" s="1"/>
  <c r="C211" i="6" s="1"/>
  <c r="C208" i="6"/>
  <c r="D208" i="6" s="1"/>
  <c r="C207" i="6"/>
  <c r="D207" i="6" s="1"/>
  <c r="C204" i="6"/>
  <c r="C205" i="6" s="1"/>
  <c r="C203" i="6"/>
  <c r="D203" i="6" s="1"/>
  <c r="C202" i="6"/>
  <c r="D202" i="6" s="1"/>
  <c r="C201" i="6"/>
  <c r="D201" i="6" s="1"/>
  <c r="C200" i="6"/>
  <c r="D200" i="6" s="1"/>
  <c r="C199" i="6"/>
  <c r="D199" i="6" s="1"/>
  <c r="C194" i="6"/>
  <c r="C195" i="6" s="1"/>
  <c r="C193" i="6"/>
  <c r="D193" i="6" s="1"/>
  <c r="C189" i="6"/>
  <c r="D189" i="6" s="1"/>
  <c r="C188" i="6"/>
  <c r="D188" i="6" s="1"/>
  <c r="C180" i="6"/>
  <c r="C181" i="6" s="1"/>
  <c r="C179" i="6"/>
  <c r="D179" i="6" s="1"/>
  <c r="C178" i="6"/>
  <c r="D178" i="6" s="1"/>
  <c r="C169" i="6"/>
  <c r="D169" i="6" s="1"/>
  <c r="C158" i="6"/>
  <c r="D158" i="6" s="1"/>
  <c r="C157" i="6"/>
  <c r="D157" i="6" s="1"/>
  <c r="C156" i="6"/>
  <c r="D156" i="6" s="1"/>
  <c r="C155" i="6"/>
  <c r="D155" i="6" s="1"/>
  <c r="C154" i="6"/>
  <c r="D154" i="6" s="1"/>
  <c r="C140" i="6"/>
  <c r="C141" i="6" s="1"/>
  <c r="C139" i="6"/>
  <c r="D139" i="6" s="1"/>
  <c r="C138" i="6"/>
  <c r="D138" i="6" s="1"/>
  <c r="C137" i="6"/>
  <c r="D137" i="6" s="1"/>
  <c r="C132" i="6"/>
  <c r="C133" i="6" s="1"/>
  <c r="C131" i="6"/>
  <c r="D131" i="6" s="1"/>
  <c r="C124" i="6"/>
  <c r="C125" i="6" s="1"/>
  <c r="C123" i="6"/>
  <c r="D123" i="6" s="1"/>
  <c r="C122" i="6"/>
  <c r="D122" i="6" s="1"/>
  <c r="C121" i="6"/>
  <c r="D121" i="6" s="1"/>
  <c r="C120" i="6"/>
  <c r="D120" i="6" s="1"/>
  <c r="C119" i="6"/>
  <c r="D119" i="6" s="1"/>
  <c r="C108" i="6"/>
  <c r="C109" i="6" s="1"/>
  <c r="C107" i="6"/>
  <c r="D107" i="6" s="1"/>
  <c r="C106" i="6"/>
  <c r="D106" i="6" s="1"/>
  <c r="C104" i="6"/>
  <c r="C105" i="6" s="1"/>
  <c r="D105" i="6" s="1"/>
  <c r="C98" i="6"/>
  <c r="C99" i="6" s="1"/>
  <c r="C97" i="6"/>
  <c r="D97" i="6" s="1"/>
  <c r="C93" i="6"/>
  <c r="C94" i="6" s="1"/>
  <c r="C92" i="6"/>
  <c r="D92" i="6" s="1"/>
  <c r="C91" i="6"/>
  <c r="D91" i="6" s="1"/>
  <c r="C82" i="6"/>
  <c r="C83" i="6" s="1"/>
  <c r="C81" i="6"/>
  <c r="D81" i="6" s="1"/>
  <c r="C80" i="6"/>
  <c r="D80" i="6" s="1"/>
  <c r="C79" i="6"/>
  <c r="D79" i="6" s="1"/>
  <c r="C78" i="6"/>
  <c r="D78" i="6" s="1"/>
  <c r="C77" i="6"/>
  <c r="D77" i="6" s="1"/>
  <c r="C76" i="6"/>
  <c r="D76" i="6" s="1"/>
  <c r="C75" i="6"/>
  <c r="D75" i="6" s="1"/>
  <c r="C72" i="6"/>
  <c r="C73" i="6" s="1"/>
  <c r="C71" i="6"/>
  <c r="D71" i="6" s="1"/>
  <c r="C69" i="6"/>
  <c r="C70" i="6" s="1"/>
  <c r="D70" i="6" s="1"/>
  <c r="C68" i="6"/>
  <c r="D68" i="6" s="1"/>
  <c r="C65" i="6"/>
  <c r="D65" i="6" s="1"/>
  <c r="C64" i="6"/>
  <c r="D64" i="6" s="1"/>
  <c r="C63" i="6"/>
  <c r="D63" i="6" s="1"/>
  <c r="C61" i="6"/>
  <c r="C62" i="6" s="1"/>
  <c r="D62" i="6" s="1"/>
  <c r="C60" i="6"/>
  <c r="D60" i="6" s="1"/>
  <c r="C58" i="6"/>
  <c r="C59" i="6" s="1"/>
  <c r="D59" i="6" s="1"/>
  <c r="C54" i="6"/>
  <c r="D54" i="6" s="1"/>
  <c r="C51" i="6"/>
  <c r="D51" i="6" s="1"/>
  <c r="C48" i="6"/>
  <c r="C49" i="6" s="1"/>
  <c r="C47" i="6"/>
  <c r="D47" i="6" s="1"/>
  <c r="C46" i="6"/>
  <c r="D46" i="6" s="1"/>
  <c r="C45" i="6"/>
  <c r="D45" i="6" s="1"/>
  <c r="C44" i="6"/>
  <c r="D44" i="6" s="1"/>
  <c r="C43" i="6"/>
  <c r="D43" i="6" s="1"/>
  <c r="C39" i="6"/>
  <c r="D39" i="6" s="1"/>
  <c r="C37" i="6"/>
  <c r="C38" i="6" s="1"/>
  <c r="D38" i="6" s="1"/>
  <c r="C28" i="6"/>
  <c r="C29" i="6" s="1"/>
  <c r="C27" i="6"/>
  <c r="D27" i="6" s="1"/>
  <c r="C26" i="6"/>
  <c r="D26" i="6" s="1"/>
  <c r="C25" i="6"/>
  <c r="D25" i="6" s="1"/>
  <c r="C24" i="6"/>
  <c r="D24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3" i="6"/>
  <c r="C4" i="6" s="1"/>
  <c r="D2" i="6"/>
  <c r="G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C3" i="1"/>
  <c r="C4" i="1" s="1"/>
  <c r="C5" i="1" s="1"/>
  <c r="C6" i="1" s="1"/>
  <c r="C7" i="1" s="1"/>
  <c r="C8" i="1" s="1"/>
  <c r="C9" i="1"/>
  <c r="C10" i="1"/>
  <c r="C11" i="1"/>
  <c r="C12" i="1"/>
  <c r="C13" i="1"/>
  <c r="C14" i="1"/>
  <c r="C15" i="1"/>
  <c r="C16" i="1" s="1"/>
  <c r="C17" i="1" s="1"/>
  <c r="C18" i="1" s="1"/>
  <c r="C19" i="1" s="1"/>
  <c r="C20" i="1" s="1"/>
  <c r="C21" i="1" s="1"/>
  <c r="C22" i="1" s="1"/>
  <c r="C23" i="1" s="1"/>
  <c r="C24" i="1"/>
  <c r="C25" i="1"/>
  <c r="C26" i="1"/>
  <c r="C27" i="1"/>
  <c r="C28" i="1"/>
  <c r="C29" i="1" s="1"/>
  <c r="C30" i="1" s="1"/>
  <c r="C31" i="1" s="1"/>
  <c r="C32" i="1" s="1"/>
  <c r="C33" i="1" s="1"/>
  <c r="C34" i="1" s="1"/>
  <c r="C35" i="1" s="1"/>
  <c r="C36" i="1" s="1"/>
  <c r="C37" i="1"/>
  <c r="C38" i="1" s="1"/>
  <c r="C39" i="1"/>
  <c r="C40" i="1" s="1"/>
  <c r="C41" i="1" s="1"/>
  <c r="C42" i="1" s="1"/>
  <c r="C43" i="1"/>
  <c r="C44" i="1"/>
  <c r="C45" i="1"/>
  <c r="C46" i="1"/>
  <c r="C47" i="1"/>
  <c r="C48" i="1"/>
  <c r="C49" i="1"/>
  <c r="C50" i="1"/>
  <c r="C51" i="1"/>
  <c r="C52" i="1"/>
  <c r="C53" i="1" s="1"/>
  <c r="C54" i="1"/>
  <c r="C55" i="1"/>
  <c r="C56" i="1" s="1"/>
  <c r="C57" i="1" s="1"/>
  <c r="C58" i="1"/>
  <c r="C59" i="1"/>
  <c r="C60" i="1"/>
  <c r="C61" i="1"/>
  <c r="C62" i="1"/>
  <c r="C63" i="1"/>
  <c r="C64" i="1"/>
  <c r="C65" i="1"/>
  <c r="C66" i="1"/>
  <c r="C67" i="1" s="1"/>
  <c r="C68" i="1"/>
  <c r="C69" i="1"/>
  <c r="C70" i="1" s="1"/>
  <c r="C71" i="1"/>
  <c r="C72" i="1"/>
  <c r="C73" i="1"/>
  <c r="C74" i="1"/>
  <c r="C75" i="1"/>
  <c r="C76" i="1"/>
  <c r="C77" i="1"/>
  <c r="C78" i="1"/>
  <c r="C79" i="1"/>
  <c r="C80" i="1"/>
  <c r="C81" i="1"/>
  <c r="C82" i="1"/>
  <c r="C83" i="1" s="1"/>
  <c r="C84" i="1" s="1"/>
  <c r="C85" i="1" s="1"/>
  <c r="C86" i="1" s="1"/>
  <c r="C87" i="1" s="1"/>
  <c r="C88" i="1" s="1"/>
  <c r="C89" i="1" s="1"/>
  <c r="C90" i="1" s="1"/>
  <c r="C91" i="1"/>
  <c r="C92" i="1"/>
  <c r="C93" i="1"/>
  <c r="C94" i="1" s="1"/>
  <c r="C95" i="1" s="1"/>
  <c r="C96" i="1" s="1"/>
  <c r="C97" i="1"/>
  <c r="C98" i="1"/>
  <c r="C99" i="1" s="1"/>
  <c r="C100" i="1" s="1"/>
  <c r="C101" i="1" s="1"/>
  <c r="C102" i="1" s="1"/>
  <c r="C103" i="1" s="1"/>
  <c r="C104" i="1"/>
  <c r="C105" i="1"/>
  <c r="C106" i="1"/>
  <c r="C107" i="1"/>
  <c r="C108" i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/>
  <c r="C120" i="1"/>
  <c r="C121" i="1"/>
  <c r="C122" i="1"/>
  <c r="C123" i="1"/>
  <c r="C124" i="1"/>
  <c r="C125" i="1" s="1"/>
  <c r="C126" i="1" s="1"/>
  <c r="C127" i="1" s="1"/>
  <c r="C128" i="1" s="1"/>
  <c r="C129" i="1" s="1"/>
  <c r="C130" i="1" s="1"/>
  <c r="C131" i="1"/>
  <c r="C132" i="1"/>
  <c r="C133" i="1" s="1"/>
  <c r="C134" i="1" s="1"/>
  <c r="C135" i="1" s="1"/>
  <c r="C136" i="1" s="1"/>
  <c r="C137" i="1"/>
  <c r="C138" i="1"/>
  <c r="C139" i="1"/>
  <c r="C140" i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/>
  <c r="C155" i="1"/>
  <c r="C156" i="1"/>
  <c r="C157" i="1"/>
  <c r="C158" i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/>
  <c r="C170" i="1" s="1"/>
  <c r="C171" i="1" s="1"/>
  <c r="C172" i="1" s="1"/>
  <c r="C173" i="1" s="1"/>
  <c r="C174" i="1" s="1"/>
  <c r="C175" i="1" s="1"/>
  <c r="C176" i="1" s="1"/>
  <c r="C177" i="1" s="1"/>
  <c r="C178" i="1"/>
  <c r="C179" i="1"/>
  <c r="C180" i="1"/>
  <c r="C181" i="1" s="1"/>
  <c r="C182" i="1" s="1"/>
  <c r="C183" i="1" s="1"/>
  <c r="C184" i="1" s="1"/>
  <c r="C185" i="1" s="1"/>
  <c r="C186" i="1" s="1"/>
  <c r="C187" i="1" s="1"/>
  <c r="C188" i="1"/>
  <c r="C189" i="1"/>
  <c r="C190" i="1" s="1"/>
  <c r="C191" i="1" s="1"/>
  <c r="C192" i="1" s="1"/>
  <c r="C193" i="1"/>
  <c r="C194" i="1"/>
  <c r="C195" i="1"/>
  <c r="C196" i="1"/>
  <c r="C197" i="1" s="1"/>
  <c r="C198" i="1" s="1"/>
  <c r="C199" i="1"/>
  <c r="C200" i="1"/>
  <c r="C201" i="1"/>
  <c r="C202" i="1"/>
  <c r="C203" i="1"/>
  <c r="C204" i="1"/>
  <c r="C205" i="1" s="1"/>
  <c r="C206" i="1" s="1"/>
  <c r="C207" i="1"/>
  <c r="C208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/>
  <c r="C222" i="1"/>
  <c r="C223" i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/>
  <c r="C247" i="1"/>
  <c r="C248" i="1"/>
  <c r="C249" i="1"/>
  <c r="C250" i="1"/>
  <c r="C251" i="1"/>
  <c r="C252" i="1" s="1"/>
  <c r="C253" i="1" s="1"/>
  <c r="C254" i="1" s="1"/>
  <c r="C255" i="1" s="1"/>
  <c r="C256" i="1"/>
  <c r="C257" i="1"/>
  <c r="C258" i="1"/>
  <c r="C259" i="1"/>
  <c r="C260" i="1"/>
  <c r="C261" i="1" s="1"/>
  <c r="C262" i="1" s="1"/>
  <c r="C263" i="1"/>
  <c r="C264" i="1"/>
  <c r="C265" i="1"/>
  <c r="C266" i="1" s="1"/>
  <c r="C267" i="1" s="1"/>
  <c r="C268" i="1" s="1"/>
  <c r="C269" i="1" s="1"/>
  <c r="C270" i="1" s="1"/>
  <c r="C271" i="1" s="1"/>
  <c r="C272" i="1" s="1"/>
  <c r="C273" i="1"/>
  <c r="C274" i="1"/>
  <c r="C275" i="1"/>
  <c r="C276" i="1"/>
  <c r="C277" i="1"/>
  <c r="C278" i="1" s="1"/>
  <c r="C279" i="1" s="1"/>
  <c r="C280" i="1" s="1"/>
  <c r="C281" i="1" s="1"/>
  <c r="C282" i="1" s="1"/>
  <c r="C283" i="1" s="1"/>
  <c r="C284" i="1"/>
  <c r="C285" i="1"/>
  <c r="C286" i="1"/>
  <c r="C287" i="1"/>
  <c r="C288" i="1" s="1"/>
  <c r="C289" i="1" s="1"/>
  <c r="C290" i="1" s="1"/>
  <c r="C291" i="1" s="1"/>
  <c r="C292" i="1" s="1"/>
  <c r="C293" i="1" s="1"/>
  <c r="C294" i="1" s="1"/>
  <c r="C295" i="1" s="1"/>
  <c r="C296" i="1"/>
  <c r="C297" i="1"/>
  <c r="C298" i="1"/>
  <c r="C299" i="1"/>
  <c r="C300" i="1"/>
  <c r="C301" i="1"/>
  <c r="C302" i="1"/>
  <c r="C303" i="1"/>
  <c r="C304" i="1" s="1"/>
  <c r="C305" i="1" s="1"/>
  <c r="C306" i="1" s="1"/>
  <c r="C307" i="1" s="1"/>
  <c r="C308" i="1"/>
  <c r="C309" i="1"/>
  <c r="C310" i="1"/>
  <c r="C311" i="1"/>
  <c r="C312" i="1"/>
  <c r="C313" i="1"/>
  <c r="C314" i="1"/>
  <c r="C315" i="1"/>
  <c r="C316" i="1"/>
  <c r="C317" i="1" s="1"/>
  <c r="C318" i="1" s="1"/>
  <c r="C319" i="1" s="1"/>
  <c r="C320" i="1" s="1"/>
  <c r="C321" i="1" s="1"/>
  <c r="C322" i="1" s="1"/>
  <c r="C323" i="1" s="1"/>
  <c r="C324" i="1"/>
  <c r="C325" i="1"/>
  <c r="C326" i="1"/>
  <c r="C327" i="1"/>
  <c r="C328" i="1" s="1"/>
  <c r="C329" i="1" s="1"/>
  <c r="C330" i="1"/>
  <c r="C331" i="1"/>
  <c r="C332" i="1" s="1"/>
  <c r="C333" i="1" s="1"/>
  <c r="C334" i="1" s="1"/>
  <c r="C335" i="1" s="1"/>
  <c r="C336" i="1" s="1"/>
  <c r="C337" i="1" s="1"/>
  <c r="C338" i="1" s="1"/>
  <c r="C339" i="1" s="1"/>
  <c r="C340" i="1"/>
  <c r="C341" i="1"/>
  <c r="C342" i="1"/>
  <c r="C343" i="1" s="1"/>
  <c r="C344" i="1" s="1"/>
  <c r="C345" i="1" s="1"/>
  <c r="C346" i="1" s="1"/>
  <c r="C347" i="1" s="1"/>
  <c r="C348" i="1"/>
  <c r="C349" i="1" s="1"/>
  <c r="C350" i="1" s="1"/>
  <c r="C351" i="1"/>
  <c r="C352" i="1" s="1"/>
  <c r="C353" i="1" s="1"/>
  <c r="C354" i="1"/>
  <c r="C355" i="1"/>
  <c r="C356" i="1" s="1"/>
  <c r="C357" i="1"/>
  <c r="C358" i="1" s="1"/>
  <c r="C359" i="1" s="1"/>
  <c r="C360" i="1" s="1"/>
  <c r="C361" i="1"/>
  <c r="C362" i="1" s="1"/>
  <c r="C363" i="1"/>
  <c r="C364" i="1" s="1"/>
  <c r="C365" i="1" s="1"/>
  <c r="C366" i="1"/>
  <c r="H3" i="6" l="1"/>
  <c r="F3" i="6"/>
  <c r="C55" i="6"/>
  <c r="D55" i="6" s="1"/>
  <c r="D361" i="6"/>
  <c r="C303" i="6"/>
  <c r="D303" i="6" s="1"/>
  <c r="C190" i="6"/>
  <c r="D277" i="6"/>
  <c r="C66" i="6"/>
  <c r="C67" i="6" s="1"/>
  <c r="D67" i="6" s="1"/>
  <c r="D355" i="6"/>
  <c r="C15" i="6"/>
  <c r="D15" i="6" s="1"/>
  <c r="C52" i="6"/>
  <c r="C53" i="6" s="1"/>
  <c r="D53" i="6" s="1"/>
  <c r="C170" i="6"/>
  <c r="C171" i="6" s="1"/>
  <c r="C172" i="6" s="1"/>
  <c r="D278" i="6"/>
  <c r="C279" i="6"/>
  <c r="D279" i="6" s="1"/>
  <c r="D3" i="6"/>
  <c r="D209" i="6"/>
  <c r="C258" i="6"/>
  <c r="C259" i="6" s="1"/>
  <c r="D259" i="6" s="1"/>
  <c r="D363" i="6"/>
  <c r="D331" i="6"/>
  <c r="C287" i="6"/>
  <c r="D287" i="6" s="1"/>
  <c r="D265" i="6"/>
  <c r="C159" i="6"/>
  <c r="C160" i="6" s="1"/>
  <c r="C161" i="6" s="1"/>
  <c r="D28" i="6"/>
  <c r="C100" i="6"/>
  <c r="D99" i="6"/>
  <c r="C142" i="6"/>
  <c r="D141" i="6"/>
  <c r="D342" i="6"/>
  <c r="C343" i="6"/>
  <c r="C350" i="6"/>
  <c r="D350" i="6" s="1"/>
  <c r="D349" i="6"/>
  <c r="C333" i="6"/>
  <c r="D332" i="6"/>
  <c r="C196" i="6"/>
  <c r="D195" i="6"/>
  <c r="C226" i="6"/>
  <c r="D225" i="6"/>
  <c r="C268" i="6"/>
  <c r="D267" i="6"/>
  <c r="C212" i="6"/>
  <c r="D211" i="6"/>
  <c r="C50" i="6"/>
  <c r="D50" i="6" s="1"/>
  <c r="D49" i="6"/>
  <c r="C74" i="6"/>
  <c r="D74" i="6" s="1"/>
  <c r="D73" i="6"/>
  <c r="C110" i="6"/>
  <c r="D109" i="6"/>
  <c r="C318" i="6"/>
  <c r="D317" i="6"/>
  <c r="D358" i="6"/>
  <c r="C359" i="6"/>
  <c r="C30" i="6"/>
  <c r="D29" i="6"/>
  <c r="C206" i="6"/>
  <c r="D206" i="6" s="1"/>
  <c r="D205" i="6"/>
  <c r="C253" i="6"/>
  <c r="D252" i="6"/>
  <c r="D94" i="6"/>
  <c r="C95" i="6"/>
  <c r="C5" i="6"/>
  <c r="D4" i="6"/>
  <c r="C126" i="6"/>
  <c r="D125" i="6"/>
  <c r="C365" i="6"/>
  <c r="D365" i="6" s="1"/>
  <c r="D364" i="6"/>
  <c r="C84" i="6"/>
  <c r="D83" i="6"/>
  <c r="C182" i="6"/>
  <c r="D181" i="6"/>
  <c r="C134" i="6"/>
  <c r="D133" i="6"/>
  <c r="C16" i="6"/>
  <c r="C40" i="6"/>
  <c r="C328" i="6"/>
  <c r="C352" i="6"/>
  <c r="D48" i="6"/>
  <c r="D72" i="6"/>
  <c r="D104" i="6"/>
  <c r="D224" i="6"/>
  <c r="D58" i="6"/>
  <c r="D82" i="6"/>
  <c r="D98" i="6"/>
  <c r="D194" i="6"/>
  <c r="D210" i="6"/>
  <c r="D266" i="6"/>
  <c r="D251" i="6"/>
  <c r="D52" i="6"/>
  <c r="D108" i="6"/>
  <c r="D124" i="6"/>
  <c r="D132" i="6"/>
  <c r="D140" i="6"/>
  <c r="D180" i="6"/>
  <c r="D204" i="6"/>
  <c r="D316" i="6"/>
  <c r="D348" i="6"/>
  <c r="D37" i="6"/>
  <c r="D61" i="6"/>
  <c r="D69" i="6"/>
  <c r="D93" i="6"/>
  <c r="D341" i="6"/>
  <c r="D357" i="6"/>
  <c r="G3" i="1"/>
  <c r="G3" i="6" l="1"/>
  <c r="E4" i="6" s="1"/>
  <c r="C288" i="6"/>
  <c r="D288" i="6" s="1"/>
  <c r="C56" i="6"/>
  <c r="D170" i="6"/>
  <c r="D171" i="6"/>
  <c r="C260" i="6"/>
  <c r="D190" i="6"/>
  <c r="C191" i="6"/>
  <c r="C304" i="6"/>
  <c r="D159" i="6"/>
  <c r="D66" i="6"/>
  <c r="D258" i="6"/>
  <c r="C280" i="6"/>
  <c r="D280" i="6" s="1"/>
  <c r="D160" i="6"/>
  <c r="C360" i="6"/>
  <c r="D360" i="6" s="1"/>
  <c r="D359" i="6"/>
  <c r="C289" i="6"/>
  <c r="D126" i="6"/>
  <c r="C127" i="6"/>
  <c r="D318" i="6"/>
  <c r="C319" i="6"/>
  <c r="C227" i="6"/>
  <c r="D226" i="6"/>
  <c r="C329" i="6"/>
  <c r="D329" i="6" s="1"/>
  <c r="D328" i="6"/>
  <c r="C6" i="6"/>
  <c r="D5" i="6"/>
  <c r="C162" i="6"/>
  <c r="D161" i="6"/>
  <c r="C197" i="6"/>
  <c r="D196" i="6"/>
  <c r="D95" i="6"/>
  <c r="C96" i="6"/>
  <c r="D96" i="6" s="1"/>
  <c r="C41" i="6"/>
  <c r="D40" i="6"/>
  <c r="D110" i="6"/>
  <c r="C111" i="6"/>
  <c r="C334" i="6"/>
  <c r="D333" i="6"/>
  <c r="C305" i="6"/>
  <c r="D304" i="6"/>
  <c r="C17" i="6"/>
  <c r="D16" i="6"/>
  <c r="C261" i="6"/>
  <c r="D260" i="6"/>
  <c r="C269" i="6"/>
  <c r="D268" i="6"/>
  <c r="D343" i="6"/>
  <c r="C344" i="6"/>
  <c r="C353" i="6"/>
  <c r="D353" i="6" s="1"/>
  <c r="D352" i="6"/>
  <c r="C254" i="6"/>
  <c r="D253" i="6"/>
  <c r="D182" i="6"/>
  <c r="C183" i="6"/>
  <c r="C173" i="6"/>
  <c r="D172" i="6"/>
  <c r="D142" i="6"/>
  <c r="C143" i="6"/>
  <c r="C57" i="6"/>
  <c r="D57" i="6" s="1"/>
  <c r="D56" i="6"/>
  <c r="D134" i="6"/>
  <c r="C135" i="6"/>
  <c r="C85" i="6"/>
  <c r="D84" i="6"/>
  <c r="D30" i="6"/>
  <c r="C31" i="6"/>
  <c r="C213" i="6"/>
  <c r="D212" i="6"/>
  <c r="C101" i="6"/>
  <c r="D100" i="6"/>
  <c r="H4" i="6" l="1"/>
  <c r="F4" i="6"/>
  <c r="D191" i="6"/>
  <c r="C192" i="6"/>
  <c r="D192" i="6" s="1"/>
  <c r="C281" i="6"/>
  <c r="C282" i="6" s="1"/>
  <c r="D143" i="6"/>
  <c r="C144" i="6"/>
  <c r="C228" i="6"/>
  <c r="D227" i="6"/>
  <c r="C174" i="6"/>
  <c r="D173" i="6"/>
  <c r="D111" i="6"/>
  <c r="C112" i="6"/>
  <c r="D319" i="6"/>
  <c r="C320" i="6"/>
  <c r="C18" i="6"/>
  <c r="D17" i="6"/>
  <c r="C306" i="6"/>
  <c r="D305" i="6"/>
  <c r="D254" i="6"/>
  <c r="C255" i="6"/>
  <c r="D255" i="6" s="1"/>
  <c r="D127" i="6"/>
  <c r="C128" i="6"/>
  <c r="C163" i="6"/>
  <c r="D162" i="6"/>
  <c r="C42" i="6"/>
  <c r="D42" i="6" s="1"/>
  <c r="D41" i="6"/>
  <c r="D183" i="6"/>
  <c r="C184" i="6"/>
  <c r="D334" i="6"/>
  <c r="C335" i="6"/>
  <c r="C290" i="6"/>
  <c r="D289" i="6"/>
  <c r="C262" i="6"/>
  <c r="D262" i="6" s="1"/>
  <c r="D261" i="6"/>
  <c r="C102" i="6"/>
  <c r="D101" i="6"/>
  <c r="C214" i="6"/>
  <c r="D213" i="6"/>
  <c r="C86" i="6"/>
  <c r="D85" i="6"/>
  <c r="D135" i="6"/>
  <c r="C136" i="6"/>
  <c r="D136" i="6" s="1"/>
  <c r="D6" i="6"/>
  <c r="C7" i="6"/>
  <c r="D31" i="6"/>
  <c r="C32" i="6"/>
  <c r="C345" i="6"/>
  <c r="D344" i="6"/>
  <c r="C270" i="6"/>
  <c r="D269" i="6"/>
  <c r="C198" i="6"/>
  <c r="D198" i="6" s="1"/>
  <c r="D197" i="6"/>
  <c r="G4" i="6" l="1"/>
  <c r="E5" i="6" s="1"/>
  <c r="D281" i="6"/>
  <c r="C307" i="6"/>
  <c r="D307" i="6" s="1"/>
  <c r="D306" i="6"/>
  <c r="D7" i="6"/>
  <c r="C8" i="6"/>
  <c r="D8" i="6" s="1"/>
  <c r="D270" i="6"/>
  <c r="C271" i="6"/>
  <c r="C283" i="6"/>
  <c r="D283" i="6" s="1"/>
  <c r="D282" i="6"/>
  <c r="C33" i="6"/>
  <c r="D32" i="6"/>
  <c r="D335" i="6"/>
  <c r="C336" i="6"/>
  <c r="C113" i="6"/>
  <c r="D112" i="6"/>
  <c r="D174" i="6"/>
  <c r="C175" i="6"/>
  <c r="C346" i="6"/>
  <c r="D345" i="6"/>
  <c r="C321" i="6"/>
  <c r="D320" i="6"/>
  <c r="C185" i="6"/>
  <c r="D184" i="6"/>
  <c r="C291" i="6"/>
  <c r="D290" i="6"/>
  <c r="C19" i="6"/>
  <c r="D18" i="6"/>
  <c r="D214" i="6"/>
  <c r="C215" i="6"/>
  <c r="C164" i="6"/>
  <c r="D163" i="6"/>
  <c r="C229" i="6"/>
  <c r="D228" i="6"/>
  <c r="D86" i="6"/>
  <c r="C87" i="6"/>
  <c r="C129" i="6"/>
  <c r="D128" i="6"/>
  <c r="C145" i="6"/>
  <c r="D144" i="6"/>
  <c r="D102" i="6"/>
  <c r="C103" i="6"/>
  <c r="D103" i="6" s="1"/>
  <c r="F5" i="6" l="1"/>
  <c r="H5" i="6"/>
  <c r="C337" i="6"/>
  <c r="D336" i="6"/>
  <c r="C230" i="6"/>
  <c r="D229" i="6"/>
  <c r="D271" i="6"/>
  <c r="C272" i="6"/>
  <c r="D272" i="6" s="1"/>
  <c r="D215" i="6"/>
  <c r="C216" i="6"/>
  <c r="C146" i="6"/>
  <c r="D145" i="6"/>
  <c r="D175" i="6"/>
  <c r="C176" i="6"/>
  <c r="C114" i="6"/>
  <c r="D113" i="6"/>
  <c r="C20" i="6"/>
  <c r="D19" i="6"/>
  <c r="C34" i="6"/>
  <c r="D33" i="6"/>
  <c r="C292" i="6"/>
  <c r="D291" i="6"/>
  <c r="C186" i="6"/>
  <c r="D185" i="6"/>
  <c r="C322" i="6"/>
  <c r="D321" i="6"/>
  <c r="D87" i="6"/>
  <c r="C88" i="6"/>
  <c r="C165" i="6"/>
  <c r="D164" i="6"/>
  <c r="C130" i="6"/>
  <c r="D130" i="6" s="1"/>
  <c r="D129" i="6"/>
  <c r="C347" i="6"/>
  <c r="D347" i="6" s="1"/>
  <c r="D346" i="6"/>
  <c r="G5" i="6" l="1"/>
  <c r="E6" i="6" s="1"/>
  <c r="C89" i="6"/>
  <c r="D88" i="6"/>
  <c r="C177" i="6"/>
  <c r="D177" i="6" s="1"/>
  <c r="D176" i="6"/>
  <c r="C323" i="6"/>
  <c r="D323" i="6" s="1"/>
  <c r="D322" i="6"/>
  <c r="C115" i="6"/>
  <c r="D114" i="6"/>
  <c r="C217" i="6"/>
  <c r="D216" i="6"/>
  <c r="C21" i="6"/>
  <c r="D20" i="6"/>
  <c r="C187" i="6"/>
  <c r="D187" i="6" s="1"/>
  <c r="D186" i="6"/>
  <c r="C293" i="6"/>
  <c r="D292" i="6"/>
  <c r="D230" i="6"/>
  <c r="C231" i="6"/>
  <c r="C166" i="6"/>
  <c r="D165" i="6"/>
  <c r="C147" i="6"/>
  <c r="D146" i="6"/>
  <c r="C35" i="6"/>
  <c r="D34" i="6"/>
  <c r="C338" i="6"/>
  <c r="D337" i="6"/>
  <c r="F6" i="6" l="1"/>
  <c r="H6" i="6"/>
  <c r="C218" i="6"/>
  <c r="D217" i="6"/>
  <c r="C148" i="6"/>
  <c r="D147" i="6"/>
  <c r="C36" i="6"/>
  <c r="D36" i="6" s="1"/>
  <c r="D35" i="6"/>
  <c r="C294" i="6"/>
  <c r="D293" i="6"/>
  <c r="C22" i="6"/>
  <c r="D21" i="6"/>
  <c r="D231" i="6"/>
  <c r="C232" i="6"/>
  <c r="C339" i="6"/>
  <c r="D339" i="6" s="1"/>
  <c r="D338" i="6"/>
  <c r="C116" i="6"/>
  <c r="D115" i="6"/>
  <c r="D166" i="6"/>
  <c r="C167" i="6"/>
  <c r="C90" i="6"/>
  <c r="D90" i="6" s="1"/>
  <c r="D89" i="6"/>
  <c r="G6" i="6" l="1"/>
  <c r="E7" i="6" s="1"/>
  <c r="C117" i="6"/>
  <c r="D116" i="6"/>
  <c r="C233" i="6"/>
  <c r="D232" i="6"/>
  <c r="C149" i="6"/>
  <c r="D148" i="6"/>
  <c r="D167" i="6"/>
  <c r="C168" i="6"/>
  <c r="D168" i="6" s="1"/>
  <c r="D22" i="6"/>
  <c r="C23" i="6"/>
  <c r="D23" i="6" s="1"/>
  <c r="D294" i="6"/>
  <c r="C295" i="6"/>
  <c r="D295" i="6" s="1"/>
  <c r="C219" i="6"/>
  <c r="D218" i="6"/>
  <c r="F7" i="6" l="1"/>
  <c r="H7" i="6"/>
  <c r="C150" i="6"/>
  <c r="D149" i="6"/>
  <c r="C220" i="6"/>
  <c r="D220" i="6" s="1"/>
  <c r="D219" i="6"/>
  <c r="C234" i="6"/>
  <c r="D233" i="6"/>
  <c r="C118" i="6"/>
  <c r="D118" i="6" s="1"/>
  <c r="D117" i="6"/>
  <c r="G7" i="6" l="1"/>
  <c r="E8" i="6" s="1"/>
  <c r="C235" i="6"/>
  <c r="D234" i="6"/>
  <c r="D150" i="6"/>
  <c r="C151" i="6"/>
  <c r="F8" i="6" l="1"/>
  <c r="H8" i="6"/>
  <c r="D151" i="6"/>
  <c r="C152" i="6"/>
  <c r="C236" i="6"/>
  <c r="D235" i="6"/>
  <c r="G8" i="6" l="1"/>
  <c r="E9" i="6" s="1"/>
  <c r="C153" i="6"/>
  <c r="D153" i="6" s="1"/>
  <c r="D152" i="6"/>
  <c r="C237" i="6"/>
  <c r="D236" i="6"/>
  <c r="H9" i="6" l="1"/>
  <c r="F9" i="6"/>
  <c r="C238" i="6"/>
  <c r="D237" i="6"/>
  <c r="G9" i="6" l="1"/>
  <c r="E10" i="6" s="1"/>
  <c r="D238" i="6"/>
  <c r="C239" i="6"/>
  <c r="H10" i="6" l="1"/>
  <c r="F10" i="6"/>
  <c r="D239" i="6"/>
  <c r="C240" i="6"/>
  <c r="G10" i="6" l="1"/>
  <c r="E11" i="6" s="1"/>
  <c r="C241" i="6"/>
  <c r="D240" i="6"/>
  <c r="F11" i="6" l="1"/>
  <c r="H11" i="6"/>
  <c r="C242" i="6"/>
  <c r="D241" i="6"/>
  <c r="G11" i="6" l="1"/>
  <c r="E12" i="6" s="1"/>
  <c r="C243" i="6"/>
  <c r="D242" i="6"/>
  <c r="F12" i="6" l="1"/>
  <c r="H12" i="6"/>
  <c r="C244" i="6"/>
  <c r="D243" i="6"/>
  <c r="G12" i="6" l="1"/>
  <c r="E13" i="6" s="1"/>
  <c r="C245" i="6"/>
  <c r="D245" i="6" s="1"/>
  <c r="D244" i="6"/>
  <c r="H13" i="6" l="1"/>
  <c r="F13" i="6"/>
  <c r="G13" i="6" l="1"/>
  <c r="E14" i="6" s="1"/>
  <c r="F14" i="6" l="1"/>
  <c r="H14" i="6"/>
  <c r="G14" i="6" l="1"/>
  <c r="E15" i="6" s="1"/>
  <c r="F15" i="6" l="1"/>
  <c r="H15" i="6"/>
  <c r="G15" i="6" l="1"/>
  <c r="E16" i="6" s="1"/>
  <c r="F16" i="6" l="1"/>
  <c r="H16" i="6"/>
  <c r="G16" i="6" l="1"/>
  <c r="E17" i="6" s="1"/>
  <c r="H17" i="6" l="1"/>
  <c r="F17" i="6"/>
  <c r="G17" i="6" l="1"/>
  <c r="E18" i="6" s="1"/>
  <c r="H18" i="6" l="1"/>
  <c r="F18" i="6"/>
  <c r="G18" i="6" l="1"/>
  <c r="E19" i="6" s="1"/>
  <c r="F19" i="6" l="1"/>
  <c r="H19" i="6"/>
  <c r="G19" i="6" l="1"/>
  <c r="E20" i="6" s="1"/>
  <c r="F20" i="6" l="1"/>
  <c r="H20" i="6"/>
  <c r="G20" i="6" l="1"/>
  <c r="E21" i="6" s="1"/>
  <c r="H21" i="6" l="1"/>
  <c r="F21" i="6"/>
  <c r="G21" i="6" l="1"/>
  <c r="E22" i="6" s="1"/>
  <c r="F22" i="6" l="1"/>
  <c r="H22" i="6"/>
  <c r="G22" i="6" l="1"/>
  <c r="E23" i="6" s="1"/>
  <c r="F23" i="6" l="1"/>
  <c r="H23" i="6"/>
  <c r="G23" i="6" l="1"/>
  <c r="E24" i="6" s="1"/>
  <c r="H24" i="6" l="1"/>
  <c r="F24" i="6"/>
  <c r="G24" i="6" l="1"/>
  <c r="E25" i="6" s="1"/>
  <c r="H25" i="6" l="1"/>
  <c r="F25" i="6"/>
  <c r="G25" i="6" l="1"/>
  <c r="E26" i="6" s="1"/>
  <c r="F26" i="6" l="1"/>
  <c r="H26" i="6"/>
  <c r="G26" i="6" l="1"/>
  <c r="E27" i="6" s="1"/>
  <c r="H27" i="6" l="1"/>
  <c r="F27" i="6"/>
  <c r="G27" i="6" l="1"/>
  <c r="E28" i="6" s="1"/>
  <c r="F28" i="6" l="1"/>
  <c r="H28" i="6"/>
  <c r="G28" i="6" l="1"/>
  <c r="E29" i="6" s="1"/>
  <c r="H29" i="6" l="1"/>
  <c r="F29" i="6"/>
  <c r="G29" i="6" l="1"/>
  <c r="E30" i="6" s="1"/>
  <c r="F30" i="6" l="1"/>
  <c r="H30" i="6"/>
  <c r="G30" i="6" l="1"/>
  <c r="E31" i="6" s="1"/>
  <c r="H31" i="6" l="1"/>
  <c r="F31" i="6"/>
  <c r="G31" i="6" l="1"/>
  <c r="E32" i="6" s="1"/>
  <c r="F32" i="6" l="1"/>
  <c r="H32" i="6"/>
  <c r="G32" i="6" l="1"/>
  <c r="E33" i="6" s="1"/>
  <c r="H33" i="6" l="1"/>
  <c r="F33" i="6"/>
  <c r="G33" i="6" l="1"/>
  <c r="E34" i="6" s="1"/>
  <c r="H34" i="6" l="1"/>
  <c r="F34" i="6"/>
  <c r="G34" i="6" l="1"/>
  <c r="E35" i="6" s="1"/>
  <c r="F35" i="6" l="1"/>
  <c r="H35" i="6"/>
  <c r="G35" i="6" l="1"/>
  <c r="E36" i="6" s="1"/>
  <c r="F36" i="6" l="1"/>
  <c r="H36" i="6"/>
  <c r="G36" i="6" l="1"/>
  <c r="E37" i="6" s="1"/>
  <c r="F37" i="6" l="1"/>
  <c r="H37" i="6"/>
  <c r="G37" i="6" l="1"/>
  <c r="E38" i="6" s="1"/>
  <c r="F38" i="6" l="1"/>
  <c r="H38" i="6"/>
  <c r="G38" i="6" l="1"/>
  <c r="E39" i="6" s="1"/>
  <c r="F39" i="6" l="1"/>
  <c r="H39" i="6"/>
  <c r="G39" i="6" l="1"/>
  <c r="E40" i="6" s="1"/>
  <c r="H40" i="6" l="1"/>
  <c r="F40" i="6"/>
  <c r="G40" i="6" l="1"/>
  <c r="E41" i="6" s="1"/>
  <c r="H41" i="6" l="1"/>
  <c r="F41" i="6"/>
  <c r="G41" i="6" l="1"/>
  <c r="E42" i="6" s="1"/>
  <c r="F42" i="6" l="1"/>
  <c r="H42" i="6"/>
  <c r="G42" i="6" l="1"/>
  <c r="E43" i="6" s="1"/>
  <c r="H43" i="6" l="1"/>
  <c r="F43" i="6"/>
  <c r="G43" i="6" l="1"/>
  <c r="E44" i="6" s="1"/>
  <c r="F44" i="6" l="1"/>
  <c r="H44" i="6"/>
  <c r="G44" i="6" l="1"/>
  <c r="E45" i="6" s="1"/>
  <c r="F45" i="6" l="1"/>
  <c r="H45" i="6"/>
  <c r="G45" i="6" l="1"/>
  <c r="E46" i="6" s="1"/>
  <c r="F46" i="6" l="1"/>
  <c r="H46" i="6"/>
  <c r="G46" i="6" l="1"/>
  <c r="E47" i="6" s="1"/>
  <c r="F47" i="6" l="1"/>
  <c r="H47" i="6"/>
  <c r="G47" i="6" l="1"/>
  <c r="E48" i="6" s="1"/>
  <c r="F48" i="6" l="1"/>
  <c r="H48" i="6"/>
  <c r="G48" i="6" l="1"/>
  <c r="E49" i="6" s="1"/>
  <c r="H49" i="6" l="1"/>
  <c r="F49" i="6"/>
  <c r="G49" i="6" l="1"/>
  <c r="E50" i="6" s="1"/>
  <c r="H50" i="6" l="1"/>
  <c r="F50" i="6"/>
  <c r="G50" i="6" l="1"/>
  <c r="E51" i="6" s="1"/>
  <c r="F51" i="6" l="1"/>
  <c r="H51" i="6"/>
  <c r="G51" i="6" l="1"/>
  <c r="E52" i="6" s="1"/>
  <c r="F52" i="6" l="1"/>
  <c r="H52" i="6"/>
  <c r="G52" i="6" l="1"/>
  <c r="E53" i="6" s="1"/>
  <c r="F53" i="6" l="1"/>
  <c r="H53" i="6"/>
  <c r="G53" i="6" l="1"/>
  <c r="E54" i="6" s="1"/>
  <c r="F54" i="6" l="1"/>
  <c r="H54" i="6"/>
  <c r="G54" i="6" l="1"/>
  <c r="E55" i="6" s="1"/>
  <c r="F55" i="6" l="1"/>
  <c r="H55" i="6"/>
  <c r="G55" i="6" l="1"/>
  <c r="E56" i="6" s="1"/>
  <c r="H56" i="6" l="1"/>
  <c r="F56" i="6"/>
  <c r="G56" i="6" l="1"/>
  <c r="E57" i="6" s="1"/>
  <c r="H57" i="6" l="1"/>
  <c r="F57" i="6"/>
  <c r="G57" i="6" l="1"/>
  <c r="E58" i="6" s="1"/>
  <c r="F58" i="6" l="1"/>
  <c r="H58" i="6"/>
  <c r="G58" i="6" l="1"/>
  <c r="E59" i="6" s="1"/>
  <c r="H59" i="6" l="1"/>
  <c r="F59" i="6"/>
  <c r="G59" i="6" l="1"/>
  <c r="E60" i="6" s="1"/>
  <c r="F60" i="6" l="1"/>
  <c r="H60" i="6"/>
  <c r="G60" i="6" l="1"/>
  <c r="E61" i="6" s="1"/>
  <c r="H61" i="6" l="1"/>
  <c r="F61" i="6"/>
  <c r="G61" i="6" l="1"/>
  <c r="E62" i="6" s="1"/>
  <c r="F62" i="6" l="1"/>
  <c r="H62" i="6"/>
  <c r="G62" i="6" l="1"/>
  <c r="E63" i="6" s="1"/>
  <c r="F63" i="6" l="1"/>
  <c r="H63" i="6"/>
  <c r="G63" i="6" l="1"/>
  <c r="E64" i="6" s="1"/>
  <c r="F64" i="6" l="1"/>
  <c r="H64" i="6"/>
  <c r="G64" i="6" l="1"/>
  <c r="E65" i="6" s="1"/>
  <c r="H65" i="6" l="1"/>
  <c r="F65" i="6"/>
  <c r="G65" i="6" l="1"/>
  <c r="E66" i="6" s="1"/>
  <c r="H66" i="6" l="1"/>
  <c r="F66" i="6"/>
  <c r="G66" i="6" l="1"/>
  <c r="E67" i="6" s="1"/>
  <c r="F67" i="6" l="1"/>
  <c r="H67" i="6"/>
  <c r="G67" i="6" l="1"/>
  <c r="E68" i="6" s="1"/>
  <c r="H68" i="6" l="1"/>
  <c r="F68" i="6"/>
  <c r="G68" i="6" l="1"/>
  <c r="E69" i="6" s="1"/>
  <c r="F69" i="6" l="1"/>
  <c r="H69" i="6"/>
  <c r="G69" i="6" l="1"/>
  <c r="E70" i="6" s="1"/>
  <c r="F70" i="6" l="1"/>
  <c r="H70" i="6"/>
  <c r="G70" i="6" l="1"/>
  <c r="E71" i="6" s="1"/>
  <c r="F71" i="6" l="1"/>
  <c r="H71" i="6"/>
  <c r="G71" i="6" l="1"/>
  <c r="E72" i="6" s="1"/>
  <c r="H72" i="6" l="1"/>
  <c r="F72" i="6"/>
  <c r="G72" i="6" l="1"/>
  <c r="E73" i="6" s="1"/>
  <c r="H73" i="6" l="1"/>
  <c r="F73" i="6"/>
  <c r="G73" i="6" l="1"/>
  <c r="E74" i="6" s="1"/>
  <c r="F74" i="6" l="1"/>
  <c r="H74" i="6"/>
  <c r="G74" i="6" l="1"/>
  <c r="E75" i="6" s="1"/>
  <c r="H75" i="6" l="1"/>
  <c r="F75" i="6"/>
  <c r="G75" i="6" l="1"/>
  <c r="E76" i="6" s="1"/>
  <c r="F76" i="6" l="1"/>
  <c r="H76" i="6"/>
  <c r="G76" i="6" l="1"/>
  <c r="E77" i="6" s="1"/>
  <c r="F77" i="6" l="1"/>
  <c r="H77" i="6"/>
  <c r="G77" i="6" l="1"/>
  <c r="E78" i="6" s="1"/>
  <c r="F78" i="6" l="1"/>
  <c r="H78" i="6"/>
  <c r="G78" i="6" l="1"/>
  <c r="E79" i="6" s="1"/>
  <c r="F79" i="6" l="1"/>
  <c r="H79" i="6"/>
  <c r="G79" i="6" l="1"/>
  <c r="E80" i="6" s="1"/>
  <c r="F80" i="6" l="1"/>
  <c r="H80" i="6"/>
  <c r="G80" i="6" l="1"/>
  <c r="E81" i="6" s="1"/>
  <c r="H81" i="6" l="1"/>
  <c r="F81" i="6"/>
  <c r="G81" i="6" l="1"/>
  <c r="E82" i="6" s="1"/>
  <c r="H82" i="6" l="1"/>
  <c r="F82" i="6"/>
  <c r="G82" i="6" l="1"/>
  <c r="E83" i="6" s="1"/>
  <c r="F83" i="6" l="1"/>
  <c r="H83" i="6"/>
  <c r="G83" i="6" l="1"/>
  <c r="E84" i="6" s="1"/>
  <c r="F84" i="6" l="1"/>
  <c r="H84" i="6"/>
  <c r="G84" i="6" l="1"/>
  <c r="E85" i="6" s="1"/>
  <c r="F85" i="6" l="1"/>
  <c r="H85" i="6"/>
  <c r="G85" i="6" l="1"/>
  <c r="E86" i="6" s="1"/>
  <c r="F86" i="6" l="1"/>
  <c r="H86" i="6"/>
  <c r="G86" i="6" l="1"/>
  <c r="E87" i="6" s="1"/>
  <c r="F87" i="6" l="1"/>
  <c r="H87" i="6"/>
  <c r="G87" i="6" l="1"/>
  <c r="E88" i="6" s="1"/>
  <c r="H88" i="6" l="1"/>
  <c r="F88" i="6"/>
  <c r="G88" i="6" l="1"/>
  <c r="E89" i="6" s="1"/>
  <c r="H89" i="6" l="1"/>
  <c r="F89" i="6"/>
  <c r="G89" i="6" l="1"/>
  <c r="E90" i="6" s="1"/>
  <c r="F90" i="6" l="1"/>
  <c r="H90" i="6"/>
  <c r="G90" i="6" l="1"/>
  <c r="E91" i="6" s="1"/>
  <c r="H91" i="6" l="1"/>
  <c r="F91" i="6"/>
  <c r="G91" i="6" l="1"/>
  <c r="E92" i="6" s="1"/>
  <c r="F92" i="6" l="1"/>
  <c r="H92" i="6"/>
  <c r="G92" i="6" l="1"/>
  <c r="E93" i="6" s="1"/>
  <c r="F93" i="6" l="1"/>
  <c r="H93" i="6"/>
  <c r="G93" i="6" l="1"/>
  <c r="E94" i="6" s="1"/>
  <c r="H94" i="6" l="1"/>
  <c r="F94" i="6"/>
  <c r="G94" i="6" l="1"/>
  <c r="E95" i="6" s="1"/>
  <c r="F95" i="6" l="1"/>
  <c r="H95" i="6"/>
  <c r="G95" i="6" l="1"/>
  <c r="E96" i="6" s="1"/>
  <c r="H96" i="6" l="1"/>
  <c r="F96" i="6"/>
  <c r="G96" i="6" l="1"/>
  <c r="E97" i="6" s="1"/>
  <c r="H97" i="6" l="1"/>
  <c r="F97" i="6"/>
  <c r="G97" i="6" l="1"/>
  <c r="E98" i="6" s="1"/>
  <c r="H98" i="6" l="1"/>
  <c r="F98" i="6"/>
  <c r="G98" i="6" l="1"/>
  <c r="E99" i="6" s="1"/>
  <c r="F99" i="6" l="1"/>
  <c r="H99" i="6"/>
  <c r="G99" i="6" l="1"/>
  <c r="E100" i="6" s="1"/>
  <c r="H100" i="6" l="1"/>
  <c r="F100" i="6"/>
  <c r="G100" i="6" l="1"/>
  <c r="E101" i="6" s="1"/>
  <c r="F101" i="6" l="1"/>
  <c r="H101" i="6"/>
  <c r="G101" i="6" l="1"/>
  <c r="E102" i="6" s="1"/>
  <c r="F102" i="6" l="1"/>
  <c r="H102" i="6"/>
  <c r="G102" i="6" l="1"/>
  <c r="E103" i="6" s="1"/>
  <c r="H103" i="6" l="1"/>
  <c r="F103" i="6"/>
  <c r="G103" i="6" l="1"/>
  <c r="E104" i="6" s="1"/>
  <c r="H104" i="6" l="1"/>
  <c r="F104" i="6"/>
  <c r="G104" i="6" l="1"/>
  <c r="E105" i="6" s="1"/>
  <c r="H105" i="6" l="1"/>
  <c r="F105" i="6"/>
  <c r="G105" i="6" l="1"/>
  <c r="E106" i="6" s="1"/>
  <c r="H106" i="6" l="1"/>
  <c r="F106" i="6"/>
  <c r="G106" i="6" l="1"/>
  <c r="E107" i="6" s="1"/>
  <c r="H107" i="6" l="1"/>
  <c r="F107" i="6"/>
  <c r="G107" i="6" l="1"/>
  <c r="E108" i="6" s="1"/>
  <c r="F108" i="6" l="1"/>
  <c r="H108" i="6"/>
  <c r="G108" i="6" l="1"/>
  <c r="E109" i="6" s="1"/>
  <c r="F109" i="6" l="1"/>
  <c r="H109" i="6"/>
  <c r="G109" i="6" l="1"/>
  <c r="E110" i="6" s="1"/>
  <c r="F110" i="6" l="1"/>
  <c r="H110" i="6"/>
  <c r="G110" i="6" l="1"/>
  <c r="E111" i="6" s="1"/>
  <c r="F111" i="6" l="1"/>
  <c r="H111" i="6"/>
  <c r="G111" i="6" l="1"/>
  <c r="E112" i="6" s="1"/>
  <c r="F112" i="6" l="1"/>
  <c r="H112" i="6"/>
  <c r="G112" i="6" l="1"/>
  <c r="E113" i="6" s="1"/>
  <c r="H113" i="6" l="1"/>
  <c r="F113" i="6"/>
  <c r="G113" i="6" l="1"/>
  <c r="E114" i="6" s="1"/>
  <c r="H114" i="6" l="1"/>
  <c r="F114" i="6"/>
  <c r="G114" i="6" l="1"/>
  <c r="E115" i="6" s="1"/>
  <c r="H115" i="6" l="1"/>
  <c r="F115" i="6"/>
  <c r="G115" i="6" l="1"/>
  <c r="E116" i="6" s="1"/>
  <c r="H116" i="6" l="1"/>
  <c r="F116" i="6"/>
  <c r="G116" i="6" l="1"/>
  <c r="E117" i="6" s="1"/>
  <c r="H117" i="6" l="1"/>
  <c r="F117" i="6"/>
  <c r="G117" i="6" l="1"/>
  <c r="E118" i="6" s="1"/>
  <c r="H118" i="6" l="1"/>
  <c r="F118" i="6"/>
  <c r="G118" i="6" l="1"/>
  <c r="E119" i="6" s="1"/>
  <c r="F119" i="6" l="1"/>
  <c r="H119" i="6"/>
  <c r="G119" i="6" l="1"/>
  <c r="E120" i="6" s="1"/>
  <c r="H120" i="6" l="1"/>
  <c r="F120" i="6"/>
  <c r="G120" i="6" l="1"/>
  <c r="E121" i="6" s="1"/>
  <c r="F121" i="6" l="1"/>
  <c r="H121" i="6"/>
  <c r="G121" i="6" l="1"/>
  <c r="E122" i="6" s="1"/>
  <c r="F122" i="6" l="1"/>
  <c r="H122" i="6"/>
  <c r="G122" i="6" l="1"/>
  <c r="E123" i="6" s="1"/>
  <c r="F123" i="6" l="1"/>
  <c r="H123" i="6"/>
  <c r="G123" i="6" l="1"/>
  <c r="E124" i="6" s="1"/>
  <c r="F124" i="6" l="1"/>
  <c r="H124" i="6"/>
  <c r="G124" i="6" l="1"/>
  <c r="E125" i="6" s="1"/>
  <c r="F125" i="6" l="1"/>
  <c r="H125" i="6"/>
  <c r="G125" i="6" l="1"/>
  <c r="E126" i="6" s="1"/>
  <c r="H126" i="6" l="1"/>
  <c r="F126" i="6"/>
  <c r="G126" i="6" l="1"/>
  <c r="E127" i="6" s="1"/>
  <c r="F127" i="6" l="1"/>
  <c r="H127" i="6"/>
  <c r="G127" i="6" l="1"/>
  <c r="E128" i="6" s="1"/>
  <c r="H128" i="6" l="1"/>
  <c r="F128" i="6"/>
  <c r="G128" i="6" l="1"/>
  <c r="E129" i="6" s="1"/>
  <c r="H129" i="6" l="1"/>
  <c r="F129" i="6"/>
  <c r="G129" i="6" l="1"/>
  <c r="E130" i="6" s="1"/>
  <c r="H130" i="6" l="1"/>
  <c r="F130" i="6"/>
  <c r="G130" i="6" l="1"/>
  <c r="E131" i="6" s="1"/>
  <c r="H131" i="6" l="1"/>
  <c r="F131" i="6"/>
  <c r="G131" i="6" l="1"/>
  <c r="E132" i="6" s="1"/>
  <c r="H132" i="6" l="1"/>
  <c r="F132" i="6"/>
  <c r="G132" i="6" l="1"/>
  <c r="E133" i="6" s="1"/>
  <c r="H133" i="6" l="1"/>
  <c r="F133" i="6"/>
  <c r="G133" i="6" l="1"/>
  <c r="E134" i="6" s="1"/>
  <c r="H134" i="6" l="1"/>
  <c r="F134" i="6"/>
  <c r="G134" i="6" l="1"/>
  <c r="E135" i="6" s="1"/>
  <c r="H135" i="6" l="1"/>
  <c r="F135" i="6"/>
  <c r="G135" i="6" l="1"/>
  <c r="E136" i="6" s="1"/>
  <c r="H136" i="6" l="1"/>
  <c r="F136" i="6"/>
  <c r="G136" i="6" l="1"/>
  <c r="E137" i="6" s="1"/>
  <c r="F137" i="6" l="1"/>
  <c r="H137" i="6"/>
  <c r="G137" i="6" l="1"/>
  <c r="E138" i="6" s="1"/>
  <c r="H138" i="6" l="1"/>
  <c r="F138" i="6"/>
  <c r="G138" i="6" l="1"/>
  <c r="E139" i="6" s="1"/>
  <c r="F139" i="6" l="1"/>
  <c r="H139" i="6"/>
  <c r="G139" i="6" l="1"/>
  <c r="E140" i="6" s="1"/>
  <c r="F140" i="6" l="1"/>
  <c r="H140" i="6"/>
  <c r="G140" i="6" l="1"/>
  <c r="E141" i="6" s="1"/>
  <c r="F141" i="6" l="1"/>
  <c r="H141" i="6"/>
  <c r="G141" i="6" l="1"/>
  <c r="E142" i="6" s="1"/>
  <c r="H142" i="6" l="1"/>
  <c r="F142" i="6"/>
  <c r="G142" i="6" l="1"/>
  <c r="E143" i="6" s="1"/>
  <c r="F143" i="6" l="1"/>
  <c r="H143" i="6"/>
  <c r="G143" i="6" l="1"/>
  <c r="E144" i="6" s="1"/>
  <c r="H144" i="6" l="1"/>
  <c r="F144" i="6"/>
  <c r="G144" i="6" l="1"/>
  <c r="E145" i="6" s="1"/>
  <c r="H145" i="6" l="1"/>
  <c r="F145" i="6"/>
  <c r="G145" i="6" l="1"/>
  <c r="E146" i="6" s="1"/>
  <c r="H146" i="6" l="1"/>
  <c r="F146" i="6"/>
  <c r="G146" i="6" l="1"/>
  <c r="E147" i="6" s="1"/>
  <c r="H147" i="6" l="1"/>
  <c r="F147" i="6"/>
  <c r="G147" i="6" l="1"/>
  <c r="E148" i="6" s="1"/>
  <c r="F148" i="6" l="1"/>
  <c r="H148" i="6"/>
  <c r="G148" i="6" l="1"/>
  <c r="E149" i="6" s="1"/>
  <c r="F149" i="6" l="1"/>
  <c r="H149" i="6"/>
  <c r="G149" i="6" l="1"/>
  <c r="E150" i="6" s="1"/>
  <c r="F150" i="6" l="1"/>
  <c r="H150" i="6"/>
  <c r="G150" i="6" l="1"/>
  <c r="E151" i="6" s="1"/>
  <c r="F151" i="6" l="1"/>
  <c r="H151" i="6"/>
  <c r="G151" i="6" l="1"/>
  <c r="E152" i="6" s="1"/>
  <c r="H152" i="6" l="1"/>
  <c r="F152" i="6"/>
  <c r="G152" i="6" l="1"/>
  <c r="E153" i="6" s="1"/>
  <c r="H153" i="6" l="1"/>
  <c r="F153" i="6"/>
  <c r="G153" i="6" l="1"/>
  <c r="E154" i="6" s="1"/>
  <c r="H154" i="6" l="1"/>
  <c r="F154" i="6"/>
  <c r="G154" i="6" l="1"/>
  <c r="E155" i="6" s="1"/>
  <c r="H155" i="6" l="1"/>
  <c r="F155" i="6"/>
  <c r="G155" i="6" l="1"/>
  <c r="E156" i="6" s="1"/>
  <c r="F156" i="6" l="1"/>
  <c r="H156" i="6"/>
  <c r="G156" i="6" l="1"/>
  <c r="E157" i="6" s="1"/>
  <c r="F157" i="6" l="1"/>
  <c r="H157" i="6"/>
  <c r="G157" i="6" l="1"/>
  <c r="E158" i="6" s="1"/>
  <c r="H158" i="6" l="1"/>
  <c r="F158" i="6"/>
  <c r="G158" i="6" l="1"/>
  <c r="E159" i="6" s="1"/>
  <c r="F159" i="6" l="1"/>
  <c r="H159" i="6"/>
  <c r="G159" i="6" l="1"/>
  <c r="E160" i="6" s="1"/>
  <c r="H160" i="6" l="1"/>
  <c r="F160" i="6"/>
  <c r="G160" i="6" l="1"/>
  <c r="E161" i="6" s="1"/>
  <c r="F161" i="6" l="1"/>
  <c r="H161" i="6"/>
  <c r="G161" i="6" l="1"/>
  <c r="E162" i="6" s="1"/>
  <c r="H162" i="6" l="1"/>
  <c r="F162" i="6"/>
  <c r="G162" i="6" l="1"/>
  <c r="E163" i="6" s="1"/>
  <c r="H163" i="6" l="1"/>
  <c r="F163" i="6"/>
  <c r="G163" i="6" l="1"/>
  <c r="E164" i="6" s="1"/>
  <c r="H164" i="6" l="1"/>
  <c r="F164" i="6"/>
  <c r="G164" i="6" l="1"/>
  <c r="E165" i="6" s="1"/>
  <c r="F165" i="6" l="1"/>
  <c r="H165" i="6"/>
  <c r="G165" i="6" l="1"/>
  <c r="E166" i="6" s="1"/>
  <c r="H166" i="6" l="1"/>
  <c r="F166" i="6"/>
  <c r="G166" i="6" l="1"/>
  <c r="E167" i="6" s="1"/>
  <c r="H167" i="6" l="1"/>
  <c r="F167" i="6"/>
  <c r="G167" i="6" l="1"/>
  <c r="E168" i="6" s="1"/>
  <c r="H168" i="6" l="1"/>
  <c r="F168" i="6"/>
  <c r="G168" i="6" l="1"/>
  <c r="E169" i="6" s="1"/>
  <c r="H169" i="6" l="1"/>
  <c r="F169" i="6"/>
  <c r="G169" i="6" l="1"/>
  <c r="E170" i="6" s="1"/>
  <c r="F170" i="6" l="1"/>
  <c r="H170" i="6"/>
  <c r="G170" i="6" l="1"/>
  <c r="E171" i="6" s="1"/>
  <c r="H171" i="6" l="1"/>
  <c r="F171" i="6"/>
  <c r="G171" i="6" l="1"/>
  <c r="E172" i="6" s="1"/>
  <c r="F172" i="6" l="1"/>
  <c r="H172" i="6"/>
  <c r="G172" i="6" l="1"/>
  <c r="E173" i="6" s="1"/>
  <c r="F173" i="6" l="1"/>
  <c r="H173" i="6"/>
  <c r="G173" i="6" l="1"/>
  <c r="E174" i="6" s="1"/>
  <c r="F174" i="6" l="1"/>
  <c r="H174" i="6"/>
  <c r="G174" i="6" l="1"/>
  <c r="E175" i="6" s="1"/>
  <c r="F175" i="6" l="1"/>
  <c r="H175" i="6"/>
  <c r="G175" i="6" l="1"/>
  <c r="E176" i="6" s="1"/>
  <c r="F176" i="6" l="1"/>
  <c r="H176" i="6"/>
  <c r="G176" i="6" l="1"/>
  <c r="E177" i="6" s="1"/>
  <c r="H177" i="6" l="1"/>
  <c r="F177" i="6"/>
  <c r="G177" i="6" l="1"/>
  <c r="E178" i="6" s="1"/>
  <c r="H178" i="6" l="1"/>
  <c r="F178" i="6"/>
  <c r="G178" i="6" l="1"/>
  <c r="E179" i="6" s="1"/>
  <c r="H179" i="6" l="1"/>
  <c r="F179" i="6"/>
  <c r="G179" i="6" l="1"/>
  <c r="E180" i="6" s="1"/>
  <c r="F180" i="6" l="1"/>
  <c r="H180" i="6"/>
  <c r="G180" i="6" l="1"/>
  <c r="E181" i="6" s="1"/>
  <c r="F181" i="6" l="1"/>
  <c r="H181" i="6"/>
  <c r="G181" i="6" l="1"/>
  <c r="E182" i="6" s="1"/>
  <c r="H182" i="6" l="1"/>
  <c r="F182" i="6"/>
  <c r="G182" i="6" l="1"/>
  <c r="E183" i="6" s="1"/>
  <c r="F183" i="6" l="1"/>
  <c r="H183" i="6"/>
  <c r="G183" i="6" l="1"/>
  <c r="E184" i="6" s="1"/>
  <c r="H184" i="6" l="1"/>
  <c r="F184" i="6"/>
  <c r="G184" i="6" l="1"/>
  <c r="E185" i="6" s="1"/>
  <c r="H185" i="6" l="1"/>
  <c r="F185" i="6"/>
  <c r="G185" i="6" l="1"/>
  <c r="E186" i="6" s="1"/>
  <c r="H186" i="6" l="1"/>
  <c r="F186" i="6"/>
  <c r="G186" i="6" l="1"/>
  <c r="E187" i="6" s="1"/>
  <c r="H187" i="6" l="1"/>
  <c r="F187" i="6"/>
  <c r="G187" i="6" l="1"/>
  <c r="E188" i="6" s="1"/>
  <c r="F188" i="6" l="1"/>
  <c r="H188" i="6"/>
  <c r="G188" i="6" l="1"/>
  <c r="E189" i="6" s="1"/>
  <c r="F189" i="6" l="1"/>
  <c r="H189" i="6"/>
  <c r="G189" i="6" l="1"/>
  <c r="E190" i="6" s="1"/>
  <c r="H190" i="6" l="1"/>
  <c r="F190" i="6"/>
  <c r="G190" i="6" l="1"/>
  <c r="E191" i="6" s="1"/>
  <c r="F191" i="6" l="1"/>
  <c r="H191" i="6"/>
  <c r="G191" i="6" l="1"/>
  <c r="E192" i="6" s="1"/>
  <c r="F192" i="6" l="1"/>
  <c r="H192" i="6"/>
  <c r="G192" i="6" l="1"/>
  <c r="E193" i="6" s="1"/>
  <c r="H193" i="6" l="1"/>
  <c r="F193" i="6"/>
  <c r="G193" i="6" l="1"/>
  <c r="E194" i="6" s="1"/>
  <c r="H194" i="6" l="1"/>
  <c r="F194" i="6"/>
  <c r="G194" i="6" l="1"/>
  <c r="E195" i="6" s="1"/>
  <c r="H195" i="6" l="1"/>
  <c r="F195" i="6"/>
  <c r="G195" i="6" l="1"/>
  <c r="E196" i="6" s="1"/>
  <c r="F196" i="6" l="1"/>
  <c r="H196" i="6"/>
  <c r="G196" i="6" l="1"/>
  <c r="E197" i="6" s="1"/>
  <c r="F197" i="6" l="1"/>
  <c r="H197" i="6"/>
  <c r="G197" i="6" l="1"/>
  <c r="E198" i="6" s="1"/>
  <c r="F198" i="6" l="1"/>
  <c r="H198" i="6"/>
  <c r="G198" i="6" l="1"/>
  <c r="E199" i="6" s="1"/>
  <c r="F199" i="6" l="1"/>
  <c r="H199" i="6"/>
  <c r="G199" i="6" l="1"/>
  <c r="E200" i="6" s="1"/>
  <c r="H200" i="6" l="1"/>
  <c r="F200" i="6"/>
  <c r="G200" i="6" l="1"/>
  <c r="E201" i="6" s="1"/>
  <c r="H201" i="6" l="1"/>
  <c r="F201" i="6"/>
  <c r="G201" i="6" l="1"/>
  <c r="E202" i="6" s="1"/>
  <c r="F202" i="6" l="1"/>
  <c r="H202" i="6"/>
  <c r="G202" i="6" l="1"/>
  <c r="E203" i="6" s="1"/>
  <c r="H203" i="6" l="1"/>
  <c r="F203" i="6"/>
  <c r="G203" i="6" l="1"/>
  <c r="E204" i="6" s="1"/>
  <c r="F204" i="6" l="1"/>
  <c r="H204" i="6"/>
  <c r="G204" i="6" l="1"/>
  <c r="E205" i="6" s="1"/>
  <c r="F205" i="6" l="1"/>
  <c r="H205" i="6"/>
  <c r="G205" i="6" l="1"/>
  <c r="E206" i="6" s="1"/>
  <c r="F206" i="6" l="1"/>
  <c r="H206" i="6"/>
  <c r="G206" i="6" l="1"/>
  <c r="E207" i="6" s="1"/>
  <c r="F207" i="6" l="1"/>
  <c r="H207" i="6"/>
  <c r="G207" i="6" l="1"/>
  <c r="E208" i="6" s="1"/>
  <c r="H208" i="6" l="1"/>
  <c r="F208" i="6"/>
  <c r="G208" i="6" l="1"/>
  <c r="E209" i="6" s="1"/>
  <c r="H209" i="6" l="1"/>
  <c r="F209" i="6"/>
  <c r="G209" i="6" l="1"/>
  <c r="E210" i="6" s="1"/>
  <c r="H210" i="6" l="1"/>
  <c r="F210" i="6"/>
  <c r="G210" i="6" l="1"/>
  <c r="E211" i="6" s="1"/>
  <c r="H211" i="6" l="1"/>
  <c r="F211" i="6"/>
  <c r="G211" i="6" l="1"/>
  <c r="E212" i="6" s="1"/>
  <c r="H212" i="6" l="1"/>
  <c r="F212" i="6"/>
  <c r="G212" i="6" l="1"/>
  <c r="E213" i="6" s="1"/>
  <c r="F213" i="6" l="1"/>
  <c r="H213" i="6"/>
  <c r="G213" i="6" l="1"/>
  <c r="E214" i="6" s="1"/>
  <c r="F214" i="6" l="1"/>
  <c r="H214" i="6"/>
  <c r="G214" i="6" l="1"/>
  <c r="E215" i="6" s="1"/>
  <c r="F215" i="6" l="1"/>
  <c r="H215" i="6"/>
  <c r="G215" i="6" l="1"/>
  <c r="E216" i="6" s="1"/>
  <c r="H216" i="6" l="1"/>
  <c r="F216" i="6"/>
  <c r="G216" i="6" l="1"/>
  <c r="E217" i="6" s="1"/>
  <c r="H217" i="6" l="1"/>
  <c r="F217" i="6"/>
  <c r="G217" i="6" l="1"/>
  <c r="E218" i="6" s="1"/>
  <c r="F218" i="6" l="1"/>
  <c r="H218" i="6"/>
  <c r="G218" i="6" l="1"/>
  <c r="E219" i="6" s="1"/>
  <c r="H219" i="6" l="1"/>
  <c r="F219" i="6"/>
  <c r="G219" i="6" l="1"/>
  <c r="E220" i="6" s="1"/>
  <c r="F220" i="6" l="1"/>
  <c r="H220" i="6"/>
  <c r="G220" i="6" l="1"/>
  <c r="E221" i="6" s="1"/>
  <c r="F221" i="6" l="1"/>
  <c r="H221" i="6"/>
  <c r="G221" i="6" l="1"/>
  <c r="E222" i="6" s="1"/>
  <c r="F222" i="6" l="1"/>
  <c r="H222" i="6"/>
  <c r="G222" i="6" l="1"/>
  <c r="E223" i="6" s="1"/>
  <c r="F223" i="6" l="1"/>
  <c r="H223" i="6"/>
  <c r="G223" i="6" l="1"/>
  <c r="E224" i="6" s="1"/>
  <c r="F224" i="6" l="1"/>
  <c r="H224" i="6"/>
  <c r="G224" i="6" l="1"/>
  <c r="E225" i="6" s="1"/>
  <c r="H225" i="6" l="1"/>
  <c r="F225" i="6"/>
  <c r="G225" i="6" l="1"/>
  <c r="E226" i="6" s="1"/>
  <c r="H226" i="6" l="1"/>
  <c r="F226" i="6"/>
  <c r="G226" i="6" l="1"/>
  <c r="E227" i="6" s="1"/>
  <c r="H227" i="6" l="1"/>
  <c r="F227" i="6"/>
  <c r="G227" i="6" l="1"/>
  <c r="E228" i="6" s="1"/>
  <c r="H228" i="6" l="1"/>
  <c r="F228" i="6"/>
  <c r="G228" i="6" l="1"/>
  <c r="E229" i="6" s="1"/>
  <c r="F229" i="6" l="1"/>
  <c r="H229" i="6"/>
  <c r="G229" i="6" l="1"/>
  <c r="E230" i="6" s="1"/>
  <c r="F230" i="6" l="1"/>
  <c r="H230" i="6"/>
  <c r="G230" i="6" l="1"/>
  <c r="E231" i="6" s="1"/>
  <c r="F231" i="6" l="1"/>
  <c r="H231" i="6"/>
  <c r="G231" i="6" l="1"/>
  <c r="E232" i="6" s="1"/>
  <c r="H232" i="6" l="1"/>
  <c r="F232" i="6"/>
  <c r="G232" i="6" l="1"/>
  <c r="E233" i="6" s="1"/>
  <c r="H233" i="6" l="1"/>
  <c r="F233" i="6"/>
  <c r="G233" i="6" l="1"/>
  <c r="E234" i="6" s="1"/>
  <c r="H234" i="6" l="1"/>
  <c r="F234" i="6"/>
  <c r="G234" i="6" l="1"/>
  <c r="E235" i="6" s="1"/>
  <c r="H235" i="6" l="1"/>
  <c r="F235" i="6"/>
  <c r="G235" i="6" l="1"/>
  <c r="E236" i="6" s="1"/>
  <c r="F236" i="6" l="1"/>
  <c r="H236" i="6"/>
  <c r="G236" i="6" l="1"/>
  <c r="E237" i="6" s="1"/>
  <c r="F237" i="6" l="1"/>
  <c r="H237" i="6"/>
  <c r="G237" i="6" l="1"/>
  <c r="E238" i="6" s="1"/>
  <c r="F238" i="6" l="1"/>
  <c r="H238" i="6"/>
  <c r="G238" i="6" l="1"/>
  <c r="E239" i="6" s="1"/>
  <c r="F239" i="6" l="1"/>
  <c r="H239" i="6"/>
  <c r="G239" i="6" l="1"/>
  <c r="E240" i="6" s="1"/>
  <c r="F240" i="6" l="1"/>
  <c r="H240" i="6"/>
  <c r="G240" i="6" l="1"/>
  <c r="E241" i="6" s="1"/>
  <c r="H241" i="6" l="1"/>
  <c r="F241" i="6"/>
  <c r="G241" i="6" l="1"/>
  <c r="E242" i="6" s="1"/>
  <c r="H242" i="6" l="1"/>
  <c r="F242" i="6"/>
  <c r="G242" i="6" l="1"/>
  <c r="E243" i="6" s="1"/>
  <c r="H243" i="6" l="1"/>
  <c r="F243" i="6"/>
  <c r="G243" i="6" l="1"/>
  <c r="E244" i="6" s="1"/>
  <c r="H244" i="6" l="1"/>
  <c r="F244" i="6"/>
  <c r="G244" i="6" l="1"/>
  <c r="E245" i="6" s="1"/>
  <c r="F245" i="6" l="1"/>
  <c r="H245" i="6"/>
  <c r="G245" i="6" l="1"/>
  <c r="E246" i="6" s="1"/>
  <c r="H246" i="6" l="1"/>
  <c r="F246" i="6"/>
  <c r="G246" i="6" l="1"/>
  <c r="E247" i="6" s="1"/>
  <c r="H247" i="6" l="1"/>
  <c r="F247" i="6"/>
  <c r="G247" i="6" l="1"/>
  <c r="E248" i="6" s="1"/>
  <c r="H248" i="6" l="1"/>
  <c r="F248" i="6"/>
  <c r="G248" i="6" l="1"/>
  <c r="E249" i="6" s="1"/>
  <c r="H249" i="6" l="1"/>
  <c r="F249" i="6"/>
  <c r="G249" i="6" l="1"/>
  <c r="E250" i="6" s="1"/>
  <c r="H250" i="6" l="1"/>
  <c r="F250" i="6"/>
  <c r="G250" i="6" l="1"/>
  <c r="E251" i="6" s="1"/>
  <c r="H251" i="6" l="1"/>
  <c r="F251" i="6"/>
  <c r="G251" i="6" l="1"/>
  <c r="E252" i="6" s="1"/>
  <c r="F252" i="6" l="1"/>
  <c r="H252" i="6"/>
  <c r="G252" i="6" l="1"/>
  <c r="E253" i="6" s="1"/>
  <c r="H253" i="6" l="1"/>
  <c r="F253" i="6"/>
  <c r="G253" i="6" l="1"/>
  <c r="E254" i="6" s="1"/>
  <c r="H254" i="6" l="1"/>
  <c r="F254" i="6"/>
  <c r="G254" i="6" l="1"/>
  <c r="E255" i="6" s="1"/>
  <c r="H255" i="6" l="1"/>
  <c r="F255" i="6"/>
  <c r="G255" i="6" l="1"/>
  <c r="E256" i="6" s="1"/>
  <c r="H256" i="6" l="1"/>
  <c r="F256" i="6"/>
  <c r="G256" i="6" l="1"/>
  <c r="E257" i="6" s="1"/>
  <c r="F257" i="6" l="1"/>
  <c r="H257" i="6"/>
  <c r="G257" i="6" l="1"/>
  <c r="E258" i="6" s="1"/>
  <c r="H258" i="6" l="1"/>
  <c r="F258" i="6"/>
  <c r="G258" i="6" l="1"/>
  <c r="E259" i="6" s="1"/>
  <c r="H259" i="6" l="1"/>
  <c r="F259" i="6"/>
  <c r="G259" i="6" l="1"/>
  <c r="E260" i="6" s="1"/>
  <c r="F260" i="6" l="1"/>
  <c r="H260" i="6"/>
  <c r="G260" i="6" l="1"/>
  <c r="E261" i="6" s="1"/>
  <c r="F261" i="6" l="1"/>
  <c r="H261" i="6"/>
  <c r="G261" i="6" l="1"/>
  <c r="E262" i="6" s="1"/>
  <c r="F262" i="6" l="1"/>
  <c r="H262" i="6"/>
  <c r="G262" i="6" l="1"/>
  <c r="E263" i="6" s="1"/>
  <c r="F263" i="6" l="1"/>
  <c r="H263" i="6"/>
  <c r="G263" i="6" l="1"/>
  <c r="E264" i="6" s="1"/>
  <c r="H264" i="6" l="1"/>
  <c r="F264" i="6"/>
  <c r="G264" i="6" l="1"/>
  <c r="E265" i="6" s="1"/>
  <c r="H265" i="6" l="1"/>
  <c r="F265" i="6"/>
  <c r="G265" i="6" l="1"/>
  <c r="E266" i="6" s="1"/>
  <c r="H266" i="6" l="1"/>
  <c r="F266" i="6"/>
  <c r="G266" i="6" l="1"/>
  <c r="E267" i="6" s="1"/>
  <c r="H267" i="6" l="1"/>
  <c r="F267" i="6"/>
  <c r="G267" i="6" l="1"/>
  <c r="E268" i="6" s="1"/>
  <c r="F268" i="6" l="1"/>
  <c r="H268" i="6"/>
  <c r="G268" i="6" l="1"/>
  <c r="E269" i="6" s="1"/>
  <c r="F269" i="6" l="1"/>
  <c r="H269" i="6"/>
  <c r="G269" i="6" l="1"/>
  <c r="E270" i="6" s="1"/>
  <c r="H270" i="6" l="1"/>
  <c r="F270" i="6"/>
  <c r="G270" i="6" l="1"/>
  <c r="E271" i="6" s="1"/>
  <c r="H271" i="6" l="1"/>
  <c r="F271" i="6"/>
  <c r="G271" i="6" l="1"/>
  <c r="E272" i="6" s="1"/>
  <c r="H272" i="6" l="1"/>
  <c r="F272" i="6"/>
  <c r="G272" i="6" l="1"/>
  <c r="E273" i="6" s="1"/>
  <c r="H273" i="6" l="1"/>
  <c r="F273" i="6"/>
  <c r="G273" i="6" l="1"/>
  <c r="E274" i="6" s="1"/>
  <c r="H274" i="6" l="1"/>
  <c r="F274" i="6"/>
  <c r="G274" i="6" l="1"/>
  <c r="E275" i="6" s="1"/>
  <c r="H275" i="6" l="1"/>
  <c r="F275" i="6"/>
  <c r="G275" i="6" l="1"/>
  <c r="E276" i="6" s="1"/>
  <c r="H276" i="6" l="1"/>
  <c r="F276" i="6"/>
  <c r="G276" i="6" l="1"/>
  <c r="E277" i="6" s="1"/>
  <c r="F277" i="6" l="1"/>
  <c r="H277" i="6"/>
  <c r="G277" i="6" l="1"/>
  <c r="E278" i="6" s="1"/>
  <c r="F278" i="6" l="1"/>
  <c r="H278" i="6"/>
  <c r="G278" i="6" l="1"/>
  <c r="E279" i="6" s="1"/>
  <c r="F279" i="6" l="1"/>
  <c r="H279" i="6"/>
  <c r="G279" i="6" l="1"/>
  <c r="E280" i="6" s="1"/>
  <c r="H280" i="6" l="1"/>
  <c r="F280" i="6"/>
  <c r="G280" i="6" l="1"/>
  <c r="E281" i="6" s="1"/>
  <c r="H281" i="6" l="1"/>
  <c r="F281" i="6"/>
  <c r="G281" i="6" l="1"/>
  <c r="E282" i="6" s="1"/>
  <c r="F282" i="6" l="1"/>
  <c r="H282" i="6"/>
  <c r="G282" i="6" l="1"/>
  <c r="E283" i="6" s="1"/>
  <c r="H283" i="6" l="1"/>
  <c r="F283" i="6"/>
  <c r="G283" i="6" l="1"/>
  <c r="E284" i="6" s="1"/>
  <c r="F284" i="6" l="1"/>
  <c r="H284" i="6"/>
  <c r="G284" i="6" l="1"/>
  <c r="E285" i="6" s="1"/>
  <c r="F285" i="6" l="1"/>
  <c r="H285" i="6"/>
  <c r="G285" i="6" l="1"/>
  <c r="E286" i="6" s="1"/>
  <c r="F286" i="6" l="1"/>
  <c r="H286" i="6"/>
  <c r="G286" i="6" l="1"/>
  <c r="E287" i="6" s="1"/>
  <c r="H287" i="6" l="1"/>
  <c r="F287" i="6"/>
  <c r="G287" i="6" l="1"/>
  <c r="E288" i="6" s="1"/>
  <c r="F288" i="6" l="1"/>
  <c r="H288" i="6"/>
  <c r="G288" i="6" l="1"/>
  <c r="E289" i="6" s="1"/>
  <c r="H289" i="6" l="1"/>
  <c r="F289" i="6"/>
  <c r="G289" i="6" l="1"/>
  <c r="E290" i="6" s="1"/>
  <c r="H290" i="6" l="1"/>
  <c r="F290" i="6"/>
  <c r="G290" i="6" l="1"/>
  <c r="E291" i="6" s="1"/>
  <c r="H291" i="6" l="1"/>
  <c r="F291" i="6"/>
  <c r="G291" i="6" l="1"/>
  <c r="E292" i="6" s="1"/>
  <c r="H292" i="6" l="1"/>
  <c r="F292" i="6"/>
  <c r="G292" i="6" l="1"/>
  <c r="E293" i="6" s="1"/>
  <c r="F293" i="6" l="1"/>
  <c r="H293" i="6"/>
  <c r="G293" i="6" l="1"/>
  <c r="E294" i="6" s="1"/>
  <c r="H294" i="6" l="1"/>
  <c r="F294" i="6"/>
  <c r="G294" i="6" l="1"/>
  <c r="E295" i="6" s="1"/>
  <c r="H295" i="6" l="1"/>
  <c r="F295" i="6"/>
  <c r="G295" i="6" l="1"/>
  <c r="E296" i="6" s="1"/>
  <c r="H296" i="6" l="1"/>
  <c r="F296" i="6"/>
  <c r="G296" i="6" l="1"/>
  <c r="E297" i="6" s="1"/>
  <c r="H297" i="6" l="1"/>
  <c r="F297" i="6"/>
  <c r="G297" i="6" l="1"/>
  <c r="E298" i="6" s="1"/>
  <c r="H298" i="6" l="1"/>
  <c r="F298" i="6"/>
  <c r="G298" i="6" l="1"/>
  <c r="E299" i="6" s="1"/>
  <c r="H299" i="6" l="1"/>
  <c r="F299" i="6"/>
  <c r="G299" i="6" l="1"/>
  <c r="E300" i="6" s="1"/>
  <c r="H300" i="6" l="1"/>
  <c r="F300" i="6"/>
  <c r="G300" i="6" l="1"/>
  <c r="E301" i="6" s="1"/>
  <c r="H301" i="6" l="1"/>
  <c r="F301" i="6"/>
  <c r="G301" i="6" l="1"/>
  <c r="E302" i="6" s="1"/>
  <c r="H302" i="6" l="1"/>
  <c r="F302" i="6"/>
  <c r="G302" i="6" l="1"/>
  <c r="E303" i="6" s="1"/>
  <c r="H303" i="6" l="1"/>
  <c r="F303" i="6"/>
  <c r="G303" i="6" l="1"/>
  <c r="E304" i="6" s="1"/>
  <c r="H304" i="6" l="1"/>
  <c r="F304" i="6"/>
  <c r="G304" i="6" l="1"/>
  <c r="E305" i="6" s="1"/>
  <c r="H305" i="6" l="1"/>
  <c r="F305" i="6"/>
  <c r="G305" i="6" l="1"/>
  <c r="E306" i="6" s="1"/>
  <c r="H306" i="6" l="1"/>
  <c r="F306" i="6"/>
  <c r="G306" i="6" l="1"/>
  <c r="E307" i="6" s="1"/>
  <c r="H307" i="6" l="1"/>
  <c r="F307" i="6"/>
  <c r="G307" i="6" l="1"/>
  <c r="E308" i="6" s="1"/>
  <c r="H308" i="6" l="1"/>
  <c r="F308" i="6"/>
  <c r="G308" i="6" l="1"/>
  <c r="E309" i="6" s="1"/>
  <c r="F309" i="6" l="1"/>
  <c r="H309" i="6"/>
  <c r="G309" i="6" l="1"/>
  <c r="E310" i="6" s="1"/>
  <c r="F310" i="6" l="1"/>
  <c r="H310" i="6"/>
  <c r="G310" i="6" l="1"/>
  <c r="E311" i="6" s="1"/>
  <c r="F311" i="6" l="1"/>
  <c r="H311" i="6"/>
  <c r="G311" i="6" l="1"/>
  <c r="E312" i="6" s="1"/>
  <c r="H312" i="6" l="1"/>
  <c r="F312" i="6"/>
  <c r="G312" i="6" l="1"/>
  <c r="E313" i="6" s="1"/>
  <c r="H313" i="6" l="1"/>
  <c r="F313" i="6"/>
  <c r="G313" i="6" l="1"/>
  <c r="E314" i="6" s="1"/>
  <c r="F314" i="6" l="1"/>
  <c r="H314" i="6"/>
  <c r="G314" i="6" l="1"/>
  <c r="E315" i="6" s="1"/>
  <c r="H315" i="6" l="1"/>
  <c r="F315" i="6"/>
  <c r="G315" i="6" l="1"/>
  <c r="E316" i="6" s="1"/>
  <c r="F316" i="6" l="1"/>
  <c r="H316" i="6"/>
  <c r="G316" i="6" l="1"/>
  <c r="E317" i="6" s="1"/>
  <c r="F317" i="6" l="1"/>
  <c r="H317" i="6"/>
  <c r="G317" i="6" l="1"/>
  <c r="E318" i="6" s="1"/>
  <c r="F318" i="6" l="1"/>
  <c r="H318" i="6"/>
  <c r="G318" i="6" l="1"/>
  <c r="E319" i="6" s="1"/>
  <c r="H319" i="6" l="1"/>
  <c r="F319" i="6"/>
  <c r="G319" i="6" l="1"/>
  <c r="E320" i="6" s="1"/>
  <c r="F320" i="6" l="1"/>
  <c r="H320" i="6"/>
  <c r="G320" i="6" l="1"/>
  <c r="E321" i="6" s="1"/>
  <c r="H321" i="6" l="1"/>
  <c r="F321" i="6"/>
  <c r="G321" i="6" l="1"/>
  <c r="E322" i="6" s="1"/>
  <c r="H322" i="6" l="1"/>
  <c r="F322" i="6"/>
  <c r="G322" i="6" l="1"/>
  <c r="E323" i="6" s="1"/>
  <c r="H323" i="6" l="1"/>
  <c r="F323" i="6"/>
  <c r="G323" i="6" l="1"/>
  <c r="E324" i="6" s="1"/>
  <c r="H324" i="6" l="1"/>
  <c r="F324" i="6"/>
  <c r="G324" i="6" l="1"/>
  <c r="E325" i="6" s="1"/>
  <c r="F325" i="6" l="1"/>
  <c r="H325" i="6"/>
  <c r="G325" i="6" l="1"/>
  <c r="E326" i="6" s="1"/>
  <c r="F326" i="6" l="1"/>
  <c r="H326" i="6"/>
  <c r="G326" i="6" l="1"/>
  <c r="E327" i="6" s="1"/>
  <c r="F327" i="6" l="1"/>
  <c r="H327" i="6"/>
  <c r="G327" i="6" l="1"/>
  <c r="E328" i="6" s="1"/>
  <c r="H328" i="6" l="1"/>
  <c r="F328" i="6"/>
  <c r="G328" i="6" l="1"/>
  <c r="E329" i="6" s="1"/>
  <c r="H329" i="6" l="1"/>
  <c r="F329" i="6"/>
  <c r="G329" i="6" l="1"/>
  <c r="E330" i="6" s="1"/>
  <c r="H330" i="6" l="1"/>
  <c r="F330" i="6"/>
  <c r="G330" i="6" l="1"/>
  <c r="E331" i="6" s="1"/>
  <c r="H331" i="6" l="1"/>
  <c r="F331" i="6"/>
  <c r="G331" i="6" l="1"/>
  <c r="E332" i="6" s="1"/>
  <c r="H332" i="6" l="1"/>
  <c r="F332" i="6"/>
  <c r="G332" i="6" l="1"/>
  <c r="E333" i="6" s="1"/>
  <c r="H333" i="6" l="1"/>
  <c r="F333" i="6"/>
  <c r="G333" i="6" l="1"/>
  <c r="E334" i="6" s="1"/>
  <c r="H334" i="6" l="1"/>
  <c r="F334" i="6"/>
  <c r="G334" i="6" l="1"/>
  <c r="E335" i="6" s="1"/>
  <c r="H335" i="6" l="1"/>
  <c r="F335" i="6"/>
  <c r="G335" i="6" l="1"/>
  <c r="E336" i="6" s="1"/>
  <c r="H336" i="6" l="1"/>
  <c r="F336" i="6"/>
  <c r="G336" i="6" l="1"/>
  <c r="E337" i="6" s="1"/>
  <c r="H337" i="6" l="1"/>
  <c r="F337" i="6"/>
  <c r="G337" i="6" l="1"/>
  <c r="E338" i="6" s="1"/>
  <c r="H338" i="6" l="1"/>
  <c r="F338" i="6"/>
  <c r="G338" i="6" l="1"/>
  <c r="E339" i="6" s="1"/>
  <c r="H339" i="6" l="1"/>
  <c r="F339" i="6"/>
  <c r="G339" i="6" l="1"/>
  <c r="E340" i="6" s="1"/>
  <c r="H340" i="6" l="1"/>
  <c r="F340" i="6"/>
  <c r="G340" i="6" l="1"/>
  <c r="E341" i="6" s="1"/>
  <c r="F341" i="6" l="1"/>
  <c r="H341" i="6"/>
  <c r="G341" i="6" l="1"/>
  <c r="E342" i="6" s="1"/>
  <c r="F342" i="6" l="1"/>
  <c r="H342" i="6"/>
  <c r="G342" i="6" l="1"/>
  <c r="E343" i="6" s="1"/>
  <c r="F343" i="6" l="1"/>
  <c r="H343" i="6"/>
  <c r="G343" i="6" l="1"/>
  <c r="E344" i="6" s="1"/>
  <c r="H344" i="6" l="1"/>
  <c r="F344" i="6"/>
  <c r="G344" i="6" l="1"/>
  <c r="E345" i="6" s="1"/>
  <c r="H345" i="6" l="1"/>
  <c r="F345" i="6"/>
  <c r="G345" i="6" l="1"/>
  <c r="E346" i="6" s="1"/>
  <c r="F346" i="6" l="1"/>
  <c r="H346" i="6"/>
  <c r="G346" i="6" l="1"/>
  <c r="E347" i="6" s="1"/>
  <c r="H347" i="6" l="1"/>
  <c r="F347" i="6"/>
  <c r="G347" i="6" l="1"/>
  <c r="E348" i="6" s="1"/>
  <c r="F348" i="6" l="1"/>
  <c r="H348" i="6"/>
  <c r="G348" i="6" l="1"/>
  <c r="E349" i="6" s="1"/>
  <c r="F349" i="6" l="1"/>
  <c r="H349" i="6"/>
  <c r="G349" i="6" l="1"/>
  <c r="E350" i="6" s="1"/>
  <c r="H350" i="6" l="1"/>
  <c r="F350" i="6"/>
  <c r="G350" i="6" l="1"/>
  <c r="E351" i="6" s="1"/>
  <c r="H351" i="6" l="1"/>
  <c r="F351" i="6"/>
  <c r="G351" i="6" l="1"/>
  <c r="E352" i="6" s="1"/>
  <c r="H352" i="6" l="1"/>
  <c r="F352" i="6"/>
  <c r="G352" i="6" l="1"/>
  <c r="E353" i="6" s="1"/>
  <c r="H353" i="6" l="1"/>
  <c r="F353" i="6"/>
  <c r="G353" i="6" l="1"/>
  <c r="E354" i="6" s="1"/>
  <c r="H354" i="6" l="1"/>
  <c r="F354" i="6"/>
  <c r="G354" i="6" l="1"/>
  <c r="E355" i="6" s="1"/>
  <c r="H355" i="6" l="1"/>
  <c r="F355" i="6"/>
  <c r="G355" i="6" l="1"/>
  <c r="E356" i="6" s="1"/>
  <c r="H356" i="6" l="1"/>
  <c r="F356" i="6"/>
  <c r="G356" i="6" l="1"/>
  <c r="E357" i="6" s="1"/>
  <c r="F357" i="6" l="1"/>
  <c r="H357" i="6"/>
  <c r="G357" i="6" l="1"/>
  <c r="E358" i="6" s="1"/>
  <c r="F358" i="6" l="1"/>
  <c r="H358" i="6"/>
  <c r="G358" i="6" l="1"/>
  <c r="E359" i="6" s="1"/>
  <c r="F359" i="6" l="1"/>
  <c r="H359" i="6"/>
  <c r="G359" i="6" l="1"/>
  <c r="E360" i="6" s="1"/>
  <c r="H360" i="6" l="1"/>
  <c r="F360" i="6"/>
  <c r="G360" i="6" l="1"/>
  <c r="E361" i="6" s="1"/>
  <c r="H361" i="6" l="1"/>
  <c r="F361" i="6"/>
  <c r="G361" i="6" l="1"/>
  <c r="E362" i="6" s="1"/>
  <c r="F362" i="6" l="1"/>
  <c r="H362" i="6"/>
  <c r="G362" i="6" l="1"/>
  <c r="E363" i="6" s="1"/>
  <c r="H363" i="6" l="1"/>
  <c r="F363" i="6"/>
  <c r="G363" i="6" l="1"/>
  <c r="E364" i="6" s="1"/>
  <c r="H364" i="6" l="1"/>
  <c r="F364" i="6"/>
  <c r="G364" i="6" l="1"/>
  <c r="E365" i="6" s="1"/>
  <c r="H365" i="6" l="1"/>
  <c r="F365" i="6"/>
  <c r="G365" i="6" l="1"/>
  <c r="E366" i="6" s="1"/>
  <c r="F366" i="6" l="1"/>
  <c r="G366" i="6" s="1"/>
  <c r="H36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47B05-76CA-48CC-A043-9BCB7CAFA289}" keepAlive="1" name="Zapytanie — ekodom" description="Połączenie z zapytaniem „ekodom” w skoroszycie." type="5" refreshedVersion="8" background="1" saveData="1">
    <dbPr connection="Provider=Microsoft.Mashup.OleDb.1;Data Source=$Workbook$;Location=ekodom;Extended Properties=&quot;&quot;" command="SELECT * FROM [ekodom]"/>
  </connection>
  <connection id="2" xr16:uid="{98055EBE-B1F2-4D95-91A5-BC498024C3A0}" keepAlive="1" name="Zapytanie — ekodom (2)" description="Połączenie z zapytaniem „ekodom (2)” w skoroszycie." type="5" refreshedVersion="8" background="1" saveData="1">
    <dbPr connection="Provider=Microsoft.Mashup.OleDb.1;Data Source=$Workbook$;Location=&quot;ekodom (2)&quot;;Extended Properties=&quot;&quot;" command="SELECT * FROM [ekodom (2)]"/>
  </connection>
  <connection id="3" xr16:uid="{CA8E621E-C0D9-46F7-88E5-9D257682B186}" keepAlive="1" name="Zapytanie — ekodom (3)" description="Połączenie z zapytaniem „ekodom (3)” w skoroszycie." type="5" refreshedVersion="8" background="1" saveData="1">
    <dbPr connection="Provider=Microsoft.Mashup.OleDb.1;Data Source=$Workbook$;Location=&quot;ekodom (3)&quot;;Extended Properties=&quot;&quot;" command="SELECT * FROM [ekodom (3)]"/>
  </connection>
  <connection id="4" xr16:uid="{5DE4DB33-2BC8-4D62-97F2-6225D973DE1B}" keepAlive="1" name="Zapytanie — ekodom (4)" description="Połączenie z zapytaniem „ekodom (4)” w skoroszycie." type="5" refreshedVersion="8" background="1" saveData="1">
    <dbPr connection="Provider=Microsoft.Mashup.OleDb.1;Data Source=$Workbook$;Location=&quot;ekodom (4)&quot;;Extended Properties=&quot;&quot;" command="SELECT * FROM [ekodom (4)]"/>
  </connection>
  <connection id="5" xr16:uid="{158F6864-21BF-49A2-9437-2E245CD523B7}" keepAlive="1" name="Zapytanie — ekodom (5)" description="Połączenie z zapytaniem „ekodom (5)” w skoroszycie." type="5" refreshedVersion="8" background="1" saveData="1">
    <dbPr connection="Provider=Microsoft.Mashup.OleDb.1;Data Source=$Workbook$;Location=&quot;ekodom (5)&quot;;Extended Properties=&quot;&quot;" command="SELECT * FROM [ekodom (5)]"/>
  </connection>
</connections>
</file>

<file path=xl/sharedStrings.xml><?xml version="1.0" encoding="utf-8"?>
<sst xmlns="http://schemas.openxmlformats.org/spreadsheetml/2006/main" count="34" uniqueCount="28">
  <si>
    <t>Data</t>
  </si>
  <si>
    <t>retencja</t>
  </si>
  <si>
    <t>ilosc dni bez opadow</t>
  </si>
  <si>
    <t>podlewanie ogrodka</t>
  </si>
  <si>
    <t>b)</t>
  </si>
  <si>
    <t>a)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</si>
  <si>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</si>
  <si>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</si>
  <si>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</si>
  <si>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</si>
  <si>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</si>
  <si>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</si>
  <si>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</si>
  <si>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</si>
  <si>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</si>
  <si>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</si>
  <si>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</si>
  <si>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</si>
  <si>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</si>
  <si>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</si>
  <si>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Suma z retencja</t>
  </si>
  <si>
    <t>Przed pobraniem</t>
  </si>
  <si>
    <t>Po podlaniu ogrodka</t>
  </si>
  <si>
    <t>Po zwyklym uzyciu</t>
  </si>
  <si>
    <t>Z wodociagow na zwykle uzycie</t>
  </si>
  <si>
    <t>Z wodociagow na ogrodek</t>
  </si>
  <si>
    <t>liczba dni w ktorej zabraklo wody</t>
  </si>
  <si>
    <t>lacznie z wodociagow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</si>
</sst>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2" borderId="1" xfId="0" applyNumberFormat="1" applyFill="1" applyBorder="1"/>
    <xf numFmtId="0" fontId="0" fillId="2" borderId="3" xfId="0" applyFill="1" applyBorder="1"/>
    <xf numFmtId="0" fontId="0" fillId="2" borderId="2" xfId="0" applyFill="1" applyBorder="1"/>
    <xf numFmtId="14" fontId="0" fillId="3" borderId="1" xfId="0" applyNumberFormat="1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[zad4.xlsx]4_2!Tabela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retencjonowanej wody w</a:t>
            </a:r>
            <a:r>
              <a:rPr lang="pl-PL" baseline="0"/>
              <a:t> każdym miesiącu 2022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'4_2'!$A$4:$A$16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'4_2'!$B$4:$B$16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CBA-BD6D-BCDAB4974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691744"/>
        <c:axId val="462690912"/>
      </c:barChart>
      <c:catAx>
        <c:axId val="46269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 miesiąca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690912"/>
        <c:crosses val="autoZero"/>
        <c:auto val="1"/>
        <c:lblAlgn val="ctr"/>
        <c:lblOffset val="100"/>
        <c:noMultiLvlLbl val="0"/>
      </c:catAx>
      <c:valAx>
        <c:axId val="462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retencjonowanej wody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6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54A391-02A5-4FE6-8E0C-F7449C0215D8}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951" cy="6074956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2910572-349D-091B-3752-D2D61D0345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4977.539242708335" createdVersion="8" refreshedVersion="8" minRefreshableVersion="3" recordCount="365" xr:uid="{C0663AA0-D2E1-4931-9730-C6746B190022}">
  <cacheSource type="worksheet">
    <worksheetSource name="ekodom"/>
  </cacheSource>
  <cacheFields count="2"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base="0">
        <rangePr groupBy="months" startDate="2022-01-01T00:00:00" endDate="2023-01-01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  <cacheField name="retencja" numFmtId="0">
      <sharedItems containsSemiMixedTypes="0" containsString="0" containsNumber="1" containsInteger="1" minValue="0" maxValue="14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41"/>
  </r>
  <r>
    <x v="8"/>
    <n v="79"/>
  </r>
  <r>
    <x v="9"/>
    <n v="163"/>
  </r>
  <r>
    <x v="10"/>
    <n v="259"/>
  </r>
  <r>
    <x v="11"/>
    <n v="368"/>
  </r>
  <r>
    <x v="12"/>
    <n v="45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33"/>
  </r>
  <r>
    <x v="23"/>
    <n v="75"/>
  </r>
  <r>
    <x v="24"/>
    <n v="537"/>
  </r>
  <r>
    <x v="25"/>
    <n v="826"/>
  </r>
  <r>
    <x v="26"/>
    <n v="26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97"/>
  </r>
  <r>
    <x v="36"/>
    <n v="0"/>
  </r>
  <r>
    <x v="37"/>
    <n v="99"/>
  </r>
  <r>
    <x v="38"/>
    <n v="0"/>
  </r>
  <r>
    <x v="39"/>
    <n v="0"/>
  </r>
  <r>
    <x v="40"/>
    <n v="0"/>
  </r>
  <r>
    <x v="41"/>
    <n v="97"/>
  </r>
  <r>
    <x v="42"/>
    <n v="83"/>
  </r>
  <r>
    <x v="43"/>
    <n v="77"/>
  </r>
  <r>
    <x v="44"/>
    <n v="195"/>
  </r>
  <r>
    <x v="45"/>
    <n v="145"/>
  </r>
  <r>
    <x v="46"/>
    <n v="90"/>
  </r>
  <r>
    <x v="47"/>
    <n v="0"/>
  </r>
  <r>
    <x v="48"/>
    <n v="0"/>
  </r>
  <r>
    <x v="49"/>
    <n v="93"/>
  </r>
  <r>
    <x v="50"/>
    <n v="0"/>
  </r>
  <r>
    <x v="51"/>
    <n v="0"/>
  </r>
  <r>
    <x v="52"/>
    <n v="93"/>
  </r>
  <r>
    <x v="53"/>
    <n v="0"/>
  </r>
  <r>
    <x v="54"/>
    <n v="0"/>
  </r>
  <r>
    <x v="55"/>
    <n v="0"/>
  </r>
  <r>
    <x v="56"/>
    <n v="228"/>
  </r>
  <r>
    <x v="57"/>
    <n v="0"/>
  </r>
  <r>
    <x v="58"/>
    <n v="84"/>
  </r>
  <r>
    <x v="59"/>
    <n v="90"/>
  </r>
  <r>
    <x v="60"/>
    <n v="0"/>
  </r>
  <r>
    <x v="61"/>
    <n v="93"/>
  </r>
  <r>
    <x v="62"/>
    <n v="1189"/>
  </r>
  <r>
    <x v="63"/>
    <n v="139"/>
  </r>
  <r>
    <x v="64"/>
    <n v="0"/>
  </r>
  <r>
    <x v="65"/>
    <n v="0"/>
  </r>
  <r>
    <x v="66"/>
    <n v="75"/>
  </r>
  <r>
    <x v="67"/>
    <n v="612"/>
  </r>
  <r>
    <x v="68"/>
    <n v="0"/>
  </r>
  <r>
    <x v="69"/>
    <n v="137"/>
  </r>
  <r>
    <x v="70"/>
    <n v="122"/>
  </r>
  <r>
    <x v="71"/>
    <n v="0"/>
  </r>
  <r>
    <x v="72"/>
    <n v="0"/>
  </r>
  <r>
    <x v="73"/>
    <n v="88"/>
  </r>
  <r>
    <x v="74"/>
    <n v="112"/>
  </r>
  <r>
    <x v="75"/>
    <n v="82"/>
  </r>
  <r>
    <x v="76"/>
    <n v="174"/>
  </r>
  <r>
    <x v="77"/>
    <n v="279"/>
  </r>
  <r>
    <x v="78"/>
    <n v="125"/>
  </r>
  <r>
    <x v="79"/>
    <n v="123"/>
  </r>
  <r>
    <x v="80"/>
    <n v="108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207"/>
  </r>
  <r>
    <x v="90"/>
    <n v="1299"/>
  </r>
  <r>
    <x v="91"/>
    <n v="218"/>
  </r>
  <r>
    <x v="92"/>
    <n v="0"/>
  </r>
  <r>
    <x v="93"/>
    <n v="0"/>
  </r>
  <r>
    <x v="94"/>
    <n v="0"/>
  </r>
  <r>
    <x v="95"/>
    <n v="220"/>
  </r>
  <r>
    <x v="96"/>
    <n v="72"/>
  </r>
  <r>
    <x v="97"/>
    <n v="0"/>
  </r>
  <r>
    <x v="98"/>
    <n v="0"/>
  </r>
  <r>
    <x v="99"/>
    <n v="0"/>
  </r>
  <r>
    <x v="100"/>
    <n v="0"/>
  </r>
  <r>
    <x v="101"/>
    <n v="0"/>
  </r>
  <r>
    <x v="102"/>
    <n v="205"/>
  </r>
  <r>
    <x v="103"/>
    <n v="0"/>
  </r>
  <r>
    <x v="104"/>
    <n v="436"/>
  </r>
  <r>
    <x v="105"/>
    <n v="622"/>
  </r>
  <r>
    <x v="106"/>
    <n v="34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36"/>
  </r>
  <r>
    <x v="118"/>
    <n v="542"/>
  </r>
  <r>
    <x v="119"/>
    <n v="529"/>
  </r>
  <r>
    <x v="120"/>
    <n v="890"/>
  </r>
  <r>
    <x v="121"/>
    <n v="609"/>
  </r>
  <r>
    <x v="122"/>
    <n v="79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467"/>
  </r>
  <r>
    <x v="130"/>
    <n v="234"/>
  </r>
  <r>
    <x v="131"/>
    <n v="0"/>
  </r>
  <r>
    <x v="132"/>
    <n v="0"/>
  </r>
  <r>
    <x v="133"/>
    <n v="0"/>
  </r>
  <r>
    <x v="134"/>
    <n v="0"/>
  </r>
  <r>
    <x v="135"/>
    <n v="65"/>
  </r>
  <r>
    <x v="136"/>
    <n v="781"/>
  </r>
  <r>
    <x v="137"/>
    <n v="778"/>
  </r>
  <r>
    <x v="138"/>
    <n v="32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18"/>
  </r>
  <r>
    <x v="153"/>
    <n v="525"/>
  </r>
  <r>
    <x v="154"/>
    <n v="697"/>
  </r>
  <r>
    <x v="155"/>
    <n v="786"/>
  </r>
  <r>
    <x v="156"/>
    <n v="792"/>
  </r>
  <r>
    <x v="157"/>
    <n v="0"/>
  </r>
  <r>
    <x v="158"/>
    <n v="0"/>
  </r>
  <r>
    <x v="159"/>
    <n v="0"/>
  </r>
  <r>
    <x v="160"/>
    <n v="0"/>
  </r>
  <r>
    <x v="161"/>
    <n v="0"/>
  </r>
  <r>
    <x v="162"/>
    <n v="0"/>
  </r>
  <r>
    <x v="163"/>
    <n v="0"/>
  </r>
  <r>
    <x v="164"/>
    <n v="0"/>
  </r>
  <r>
    <x v="165"/>
    <n v="0"/>
  </r>
  <r>
    <x v="166"/>
    <n v="0"/>
  </r>
  <r>
    <x v="167"/>
    <n v="998"/>
  </r>
  <r>
    <x v="168"/>
    <n v="0"/>
  </r>
  <r>
    <x v="169"/>
    <n v="0"/>
  </r>
  <r>
    <x v="170"/>
    <n v="0"/>
  </r>
  <r>
    <x v="171"/>
    <n v="0"/>
  </r>
  <r>
    <x v="172"/>
    <n v="0"/>
  </r>
  <r>
    <x v="173"/>
    <n v="0"/>
  </r>
  <r>
    <x v="174"/>
    <n v="0"/>
  </r>
  <r>
    <x v="175"/>
    <n v="0"/>
  </r>
  <r>
    <x v="176"/>
    <n v="540"/>
  </r>
  <r>
    <x v="177"/>
    <n v="607"/>
  </r>
  <r>
    <x v="178"/>
    <n v="603"/>
  </r>
  <r>
    <x v="179"/>
    <n v="0"/>
  </r>
  <r>
    <x v="180"/>
    <n v="0"/>
  </r>
  <r>
    <x v="181"/>
    <n v="0"/>
  </r>
  <r>
    <x v="182"/>
    <n v="0"/>
  </r>
  <r>
    <x v="183"/>
    <n v="0"/>
  </r>
  <r>
    <x v="184"/>
    <n v="0"/>
  </r>
  <r>
    <x v="185"/>
    <n v="0"/>
  </r>
  <r>
    <x v="186"/>
    <n v="527"/>
  </r>
  <r>
    <x v="187"/>
    <n v="619"/>
  </r>
  <r>
    <x v="188"/>
    <n v="0"/>
  </r>
  <r>
    <x v="189"/>
    <n v="0"/>
  </r>
  <r>
    <x v="190"/>
    <n v="0"/>
  </r>
  <r>
    <x v="191"/>
    <n v="170"/>
  </r>
  <r>
    <x v="192"/>
    <n v="13"/>
  </r>
  <r>
    <x v="193"/>
    <n v="0"/>
  </r>
  <r>
    <x v="194"/>
    <n v="0"/>
  </r>
  <r>
    <x v="195"/>
    <n v="0"/>
  </r>
  <r>
    <x v="196"/>
    <n v="0"/>
  </r>
  <r>
    <x v="197"/>
    <n v="518"/>
  </r>
  <r>
    <x v="198"/>
    <n v="791"/>
  </r>
  <r>
    <x v="199"/>
    <n v="673"/>
  </r>
  <r>
    <x v="200"/>
    <n v="601"/>
  </r>
  <r>
    <x v="201"/>
    <n v="612"/>
  </r>
  <r>
    <x v="202"/>
    <n v="705"/>
  </r>
  <r>
    <x v="203"/>
    <n v="0"/>
  </r>
  <r>
    <x v="204"/>
    <n v="0"/>
  </r>
  <r>
    <x v="205"/>
    <n v="1100"/>
  </r>
  <r>
    <x v="206"/>
    <n v="118"/>
  </r>
  <r>
    <x v="207"/>
    <n v="69"/>
  </r>
  <r>
    <x v="208"/>
    <n v="0"/>
  </r>
  <r>
    <x v="209"/>
    <n v="0"/>
  </r>
  <r>
    <x v="210"/>
    <n v="0"/>
  </r>
  <r>
    <x v="211"/>
    <n v="0"/>
  </r>
  <r>
    <x v="212"/>
    <n v="0"/>
  </r>
  <r>
    <x v="213"/>
    <n v="0"/>
  </r>
  <r>
    <x v="214"/>
    <n v="0"/>
  </r>
  <r>
    <x v="215"/>
    <n v="0"/>
  </r>
  <r>
    <x v="216"/>
    <n v="0"/>
  </r>
  <r>
    <x v="217"/>
    <n v="0"/>
  </r>
  <r>
    <x v="218"/>
    <n v="0"/>
  </r>
  <r>
    <x v="219"/>
    <n v="660"/>
  </r>
  <r>
    <x v="220"/>
    <n v="1245"/>
  </r>
  <r>
    <x v="221"/>
    <n v="745"/>
  </r>
  <r>
    <x v="222"/>
    <n v="48"/>
  </r>
  <r>
    <x v="223"/>
    <n v="0"/>
  </r>
  <r>
    <x v="224"/>
    <n v="0"/>
  </r>
  <r>
    <x v="225"/>
    <n v="0"/>
  </r>
  <r>
    <x v="226"/>
    <n v="0"/>
  </r>
  <r>
    <x v="227"/>
    <n v="0"/>
  </r>
  <r>
    <x v="228"/>
    <n v="0"/>
  </r>
  <r>
    <x v="229"/>
    <n v="0"/>
  </r>
  <r>
    <x v="230"/>
    <n v="0"/>
  </r>
  <r>
    <x v="231"/>
    <n v="0"/>
  </r>
  <r>
    <x v="232"/>
    <n v="0"/>
  </r>
  <r>
    <x v="233"/>
    <n v="0"/>
  </r>
  <r>
    <x v="234"/>
    <n v="0"/>
  </r>
  <r>
    <x v="235"/>
    <n v="0"/>
  </r>
  <r>
    <x v="236"/>
    <n v="0"/>
  </r>
  <r>
    <x v="237"/>
    <n v="0"/>
  </r>
  <r>
    <x v="238"/>
    <n v="0"/>
  </r>
  <r>
    <x v="239"/>
    <n v="0"/>
  </r>
  <r>
    <x v="240"/>
    <n v="0"/>
  </r>
  <r>
    <x v="241"/>
    <n v="0"/>
  </r>
  <r>
    <x v="242"/>
    <n v="0"/>
  </r>
  <r>
    <x v="243"/>
    <n v="0"/>
  </r>
  <r>
    <x v="244"/>
    <n v="388"/>
  </r>
  <r>
    <x v="245"/>
    <n v="415"/>
  </r>
  <r>
    <x v="246"/>
    <n v="560"/>
  </r>
  <r>
    <x v="247"/>
    <n v="467"/>
  </r>
  <r>
    <x v="248"/>
    <n v="517"/>
  </r>
  <r>
    <x v="249"/>
    <n v="552"/>
  </r>
  <r>
    <x v="250"/>
    <n v="0"/>
  </r>
  <r>
    <x v="251"/>
    <n v="0"/>
  </r>
  <r>
    <x v="252"/>
    <n v="0"/>
  </r>
  <r>
    <x v="253"/>
    <n v="0"/>
  </r>
  <r>
    <x v="254"/>
    <n v="435"/>
  </r>
  <r>
    <x v="255"/>
    <n v="406"/>
  </r>
  <r>
    <x v="256"/>
    <n v="0"/>
  </r>
  <r>
    <x v="257"/>
    <n v="0"/>
  </r>
  <r>
    <x v="258"/>
    <n v="0"/>
  </r>
  <r>
    <x v="259"/>
    <n v="0"/>
  </r>
  <r>
    <x v="260"/>
    <n v="0"/>
  </r>
  <r>
    <x v="261"/>
    <n v="353"/>
  </r>
  <r>
    <x v="262"/>
    <n v="476"/>
  </r>
  <r>
    <x v="263"/>
    <n v="383"/>
  </r>
  <r>
    <x v="264"/>
    <n v="0"/>
  </r>
  <r>
    <x v="265"/>
    <n v="0"/>
  </r>
  <r>
    <x v="266"/>
    <n v="0"/>
  </r>
  <r>
    <x v="267"/>
    <n v="0"/>
  </r>
  <r>
    <x v="268"/>
    <n v="0"/>
  </r>
  <r>
    <x v="269"/>
    <n v="0"/>
  </r>
  <r>
    <x v="270"/>
    <n v="0"/>
  </r>
  <r>
    <x v="271"/>
    <n v="302"/>
  </r>
  <r>
    <x v="272"/>
    <n v="426"/>
  </r>
  <r>
    <x v="273"/>
    <n v="456"/>
  </r>
  <r>
    <x v="274"/>
    <n v="568"/>
  </r>
  <r>
    <x v="275"/>
    <n v="1182"/>
  </r>
  <r>
    <x v="276"/>
    <n v="0"/>
  </r>
  <r>
    <x v="277"/>
    <n v="0"/>
  </r>
  <r>
    <x v="278"/>
    <n v="0"/>
  </r>
  <r>
    <x v="279"/>
    <n v="0"/>
  </r>
  <r>
    <x v="280"/>
    <n v="0"/>
  </r>
  <r>
    <x v="281"/>
    <n v="0"/>
  </r>
  <r>
    <x v="282"/>
    <n v="1170"/>
  </r>
  <r>
    <x v="283"/>
    <n v="695"/>
  </r>
  <r>
    <x v="284"/>
    <n v="644"/>
  </r>
  <r>
    <x v="285"/>
    <n v="0"/>
  </r>
  <r>
    <x v="286"/>
    <n v="0"/>
  </r>
  <r>
    <x v="287"/>
    <n v="0"/>
  </r>
  <r>
    <x v="288"/>
    <n v="0"/>
  </r>
  <r>
    <x v="289"/>
    <n v="0"/>
  </r>
  <r>
    <x v="290"/>
    <n v="0"/>
  </r>
  <r>
    <x v="291"/>
    <n v="0"/>
  </r>
  <r>
    <x v="292"/>
    <n v="0"/>
  </r>
  <r>
    <x v="293"/>
    <n v="0"/>
  </r>
  <r>
    <x v="294"/>
    <n v="1084"/>
  </r>
  <r>
    <x v="295"/>
    <n v="1423"/>
  </r>
  <r>
    <x v="296"/>
    <n v="1315"/>
  </r>
  <r>
    <x v="297"/>
    <n v="717"/>
  </r>
  <r>
    <x v="298"/>
    <n v="1398"/>
  </r>
  <r>
    <x v="299"/>
    <n v="913"/>
  </r>
  <r>
    <x v="300"/>
    <n v="660"/>
  </r>
  <r>
    <x v="301"/>
    <n v="0"/>
  </r>
  <r>
    <x v="302"/>
    <n v="0"/>
  </r>
  <r>
    <x v="303"/>
    <n v="0"/>
  </r>
  <r>
    <x v="304"/>
    <n v="0"/>
  </r>
  <r>
    <x v="305"/>
    <n v="0"/>
  </r>
  <r>
    <x v="306"/>
    <n v="935"/>
  </r>
  <r>
    <x v="307"/>
    <n v="648"/>
  </r>
  <r>
    <x v="308"/>
    <n v="793"/>
  </r>
  <r>
    <x v="309"/>
    <n v="1276"/>
  </r>
  <r>
    <x v="310"/>
    <n v="1234"/>
  </r>
  <r>
    <x v="311"/>
    <n v="1302"/>
  </r>
  <r>
    <x v="312"/>
    <n v="1316"/>
  </r>
  <r>
    <x v="313"/>
    <n v="1463"/>
  </r>
  <r>
    <x v="314"/>
    <n v="771"/>
  </r>
  <r>
    <x v="315"/>
    <n v="0"/>
  </r>
  <r>
    <x v="316"/>
    <n v="0"/>
  </r>
  <r>
    <x v="317"/>
    <n v="0"/>
  </r>
  <r>
    <x v="318"/>
    <n v="0"/>
  </r>
  <r>
    <x v="319"/>
    <n v="0"/>
  </r>
  <r>
    <x v="320"/>
    <n v="0"/>
  </r>
  <r>
    <x v="321"/>
    <n v="0"/>
  </r>
  <r>
    <x v="322"/>
    <n v="816"/>
  </r>
  <r>
    <x v="323"/>
    <n v="734"/>
  </r>
  <r>
    <x v="324"/>
    <n v="1097"/>
  </r>
  <r>
    <x v="325"/>
    <n v="640"/>
  </r>
  <r>
    <x v="326"/>
    <n v="0"/>
  </r>
  <r>
    <x v="327"/>
    <n v="0"/>
  </r>
  <r>
    <x v="328"/>
    <n v="1066"/>
  </r>
  <r>
    <x v="329"/>
    <n v="670"/>
  </r>
  <r>
    <x v="330"/>
    <n v="0"/>
  </r>
  <r>
    <x v="331"/>
    <n v="0"/>
  </r>
  <r>
    <x v="332"/>
    <n v="0"/>
  </r>
  <r>
    <x v="333"/>
    <n v="0"/>
  </r>
  <r>
    <x v="334"/>
    <n v="0"/>
  </r>
  <r>
    <x v="335"/>
    <n v="0"/>
  </r>
  <r>
    <x v="336"/>
    <n v="0"/>
  </r>
  <r>
    <x v="337"/>
    <n v="0"/>
  </r>
  <r>
    <x v="338"/>
    <n v="29"/>
  </r>
  <r>
    <x v="339"/>
    <n v="46"/>
  </r>
  <r>
    <x v="340"/>
    <n v="0"/>
  </r>
  <r>
    <x v="341"/>
    <n v="0"/>
  </r>
  <r>
    <x v="342"/>
    <n v="0"/>
  </r>
  <r>
    <x v="343"/>
    <n v="0"/>
  </r>
  <r>
    <x v="344"/>
    <n v="0"/>
  </r>
  <r>
    <x v="345"/>
    <n v="0"/>
  </r>
  <r>
    <x v="346"/>
    <n v="145"/>
  </r>
  <r>
    <x v="347"/>
    <n v="0"/>
  </r>
  <r>
    <x v="348"/>
    <n v="0"/>
  </r>
  <r>
    <x v="349"/>
    <n v="24"/>
  </r>
  <r>
    <x v="350"/>
    <n v="0"/>
  </r>
  <r>
    <x v="351"/>
    <n v="0"/>
  </r>
  <r>
    <x v="352"/>
    <n v="45"/>
  </r>
  <r>
    <x v="353"/>
    <n v="97"/>
  </r>
  <r>
    <x v="354"/>
    <n v="0"/>
  </r>
  <r>
    <x v="355"/>
    <n v="22"/>
  </r>
  <r>
    <x v="356"/>
    <n v="0"/>
  </r>
  <r>
    <x v="357"/>
    <n v="0"/>
  </r>
  <r>
    <x v="358"/>
    <n v="0"/>
  </r>
  <r>
    <x v="359"/>
    <n v="135"/>
  </r>
  <r>
    <x v="360"/>
    <n v="0"/>
  </r>
  <r>
    <x v="361"/>
    <n v="153"/>
  </r>
  <r>
    <x v="362"/>
    <n v="0"/>
  </r>
  <r>
    <x v="363"/>
    <n v="0"/>
  </r>
  <r>
    <x v="364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8863E-1791-4C79-8C50-BA3A29F820BA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tencja" fld="1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4599A4-B312-45D5-82A9-F479EAA8E3E9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retencj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C0767DD-FAD8-498E-BD78-C1C412F3A502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7" dataBound="0" tableColumnId="7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C598BAA-D1EB-459E-B036-94CBA0F52F5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ata" tableColumnId="1"/>
      <queryTableField id="2" name="retencja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1B799-CBA6-4F67-BD7F-FFEBD0EB9869}" name="ekodom" displayName="ekodom" ref="A1:B366" tableType="queryTable" totalsRowShown="0">
  <autoFilter ref="A1:B366" xr:uid="{E441B799-CBA6-4F67-BD7F-FFEBD0EB9869}"/>
  <tableColumns count="2">
    <tableColumn id="1" xr3:uid="{560412D4-2BB8-4173-A6EB-53A80DB27FAA}" uniqueName="1" name="Data" queryTableFieldId="1" dataDxfId="11"/>
    <tableColumn id="2" xr3:uid="{86F8316F-FE86-4062-AEA7-FFED73C1CC42}" uniqueName="2" name="retencj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5051BC-5D8F-476D-8225-10139C456AF1}" name="ekodom36" displayName="ekodom36" ref="A1:I366" tableType="queryTable" totalsRowShown="0">
  <autoFilter ref="A1:I366" xr:uid="{DF5051BC-5D8F-476D-8225-10139C456AF1}"/>
  <tableColumns count="9">
    <tableColumn id="1" xr3:uid="{4DC00020-C3FF-4E24-98FA-ADC2C5B7C7DA}" uniqueName="1" name="Data" queryTableFieldId="1" dataDxfId="10"/>
    <tableColumn id="2" xr3:uid="{31EE998A-54C9-40E6-87D4-FFCC0C4B647B}" uniqueName="2" name="retencja" queryTableFieldId="2"/>
    <tableColumn id="3" xr3:uid="{E545393D-D556-485B-8124-9B8C0C456799}" uniqueName="3" name="ilosc dni bez opadow" queryTableFieldId="3" dataDxfId="9">
      <calculatedColumnFormula>IF(ekodom36[[#This Row],[retencja]]=0,C1+1,0)</calculatedColumnFormula>
    </tableColumn>
    <tableColumn id="4" xr3:uid="{826222FC-C3AA-4CDB-87F8-B4A0DD90D10F}" uniqueName="4" name="podlewanie ogrodka" queryTableFieldId="4" dataDxfId="8">
      <calculatedColumnFormula>IF(ekodom36[[#This Row],[ilosc dni bez opadow]]&lt;&gt;0,IF(MOD(ekodom36[[#This Row],[ilosc dni bez opadow]], 5)=0, 1, 0), 0)</calculatedColumnFormula>
    </tableColumn>
    <tableColumn id="5" xr3:uid="{0F7894AA-A0E2-4E75-8AF4-00391B6076FB}" uniqueName="5" name="Przed pobraniem" queryTableFieldId="5" dataDxfId="7">
      <calculatedColumnFormula>G1+ekodom36[[#This Row],[retencja]]</calculatedColumnFormula>
    </tableColumn>
    <tableColumn id="6" xr3:uid="{CBBB1ACA-C7C8-4836-8FEE-54D4E74A6D76}" uniqueName="6" name="Po zwyklym uzyciu" queryTableFieldId="6" dataDxfId="6">
      <calculatedColumnFormula>ekodom36[[#This Row],[Przed pobraniem]] - IF(WEEKDAY(ekodom36[[#This Row],[Data]],11)=3,IF(ekodom36[[#This Row],[Przed pobraniem]]-260&gt;0,260,0),IF(ekodom36[[#This Row],[Przed pobraniem]]-190&gt;0,190,0))</calculatedColumnFormula>
    </tableColumn>
    <tableColumn id="8" xr3:uid="{85EAA339-AF12-4D74-887F-A68D668B91AF}" uniqueName="8" name="Po podlaniu ogrodka" queryTableFieldId="8" dataDxfId="5">
      <calculatedColumnFormula>ekodom36[[#This Row],[Po zwyklym uzyciu]] - IF(AND(ekodom36[[#This Row],[Data]]&gt;=DATEVALUE("01/04/2022"),ekodom36[[#This Row],[Data]]&lt;=DATEVALUE("30/09/2022"),ekodom36[[#This Row],[podlewanie ogrodka]]=1),IF(ekodom36[[#This Row],[Po zwyklym uzyciu]]-300&gt;0,300,0),0)</calculatedColumnFormula>
    </tableColumn>
    <tableColumn id="7" xr3:uid="{512F0EB4-FC44-4459-A9F4-BFFC0F68EDED}" uniqueName="7" name="Z wodociagow na zwykle uzycie" queryTableFieldId="7" dataDxfId="4">
      <calculatedColumnFormula>IF(WEEKDAY(ekodom36[[#This Row],[Data]],11)=3,IF(ekodom36[[#This Row],[Przed pobraniem]]-260&lt;0,260,0),IF(ekodom36[[#This Row],[Przed pobraniem]]-190&lt;0,190,0))</calculatedColumnFormula>
    </tableColumn>
    <tableColumn id="9" xr3:uid="{F624AEF7-153E-408E-9798-825CCCAF8ECD}" uniqueName="9" name="Z wodociagow na ogrodek" queryTableFieldId="9" dataDxfId="3">
      <calculatedColumnFormula>IF(AND(ekodom36[[#This Row],[Data]]&gt;=DATEVALUE("01/04/2022"),ekodom36[[#This Row],[Data]]&lt;=DATEVALUE("30/09/2022"),ekodom36[[#This Row],[podlewanie ogrodka]]=1),IF(ekodom36[[#This Row],[Po zwyklym uzyciu]]-300&lt;0,300,0),0)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090986-1FDD-4AF8-839E-5AEA38F904F3}" name="ekodom3" displayName="ekodom3" ref="A1:D366" tableType="queryTable" totalsRowShown="0">
  <autoFilter ref="A1:D366" xr:uid="{85090986-1FDD-4AF8-839E-5AEA38F904F3}"/>
  <tableColumns count="4">
    <tableColumn id="1" xr3:uid="{A6DA0BF3-3E00-44B0-8345-EE36705E7F75}" uniqueName="1" name="Data" queryTableFieldId="1" dataDxfId="2"/>
    <tableColumn id="2" xr3:uid="{30ECE5C0-AF32-4074-85F9-53C7DC607C45}" uniqueName="2" name="retencja" queryTableFieldId="2"/>
    <tableColumn id="3" xr3:uid="{2B5B55B4-121B-474E-9E25-6DA94636EE67}" uniqueName="3" name="ilosc dni bez opadow" queryTableFieldId="3" dataDxfId="1">
      <calculatedColumnFormula>IF(ekodom3[[#This Row],[retencja]]=0,C1+1,0)</calculatedColumnFormula>
    </tableColumn>
    <tableColumn id="4" xr3:uid="{A28315A5-B101-427A-B98F-0BB183FDC93C}" uniqueName="4" name="podlewanie ogrodka" queryTableFieldId="4" dataDxfId="0">
      <calculatedColumnFormula>IF(ekodom3[[#This Row],[ilosc dni bez opadow]]&lt;&gt;0,IF(MOD(ekodom3[[#This Row],[ilosc dni bez opadow]], 5)=0, 1, 0),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45E1-F547-4398-9F29-B3C493882190}">
  <dimension ref="A3:B16"/>
  <sheetViews>
    <sheetView workbookViewId="0">
      <selection activeCell="A4" sqref="A4:B15"/>
    </sheetView>
  </sheetViews>
  <sheetFormatPr defaultRowHeight="15" x14ac:dyDescent="0.25"/>
  <cols>
    <col min="1" max="1" width="17.7109375" bestFit="1" customWidth="1"/>
    <col min="2" max="2" width="15" bestFit="1" customWidth="1"/>
  </cols>
  <sheetData>
    <row r="3" spans="1:2" x14ac:dyDescent="0.25">
      <c r="A3" s="11" t="s">
        <v>6</v>
      </c>
      <c r="B3" t="s">
        <v>20</v>
      </c>
    </row>
    <row r="4" spans="1:2" x14ac:dyDescent="0.25">
      <c r="A4" s="12" t="s">
        <v>8</v>
      </c>
      <c r="B4">
        <v>2452</v>
      </c>
    </row>
    <row r="5" spans="1:2" x14ac:dyDescent="0.25">
      <c r="A5" s="12" t="s">
        <v>9</v>
      </c>
      <c r="B5">
        <v>1381</v>
      </c>
    </row>
    <row r="6" spans="1:2" x14ac:dyDescent="0.25">
      <c r="A6" s="12" t="s">
        <v>10</v>
      </c>
      <c r="B6">
        <v>3755</v>
      </c>
    </row>
    <row r="7" spans="1:2" x14ac:dyDescent="0.25">
      <c r="A7" s="12" t="s">
        <v>11</v>
      </c>
      <c r="B7">
        <v>4213</v>
      </c>
    </row>
    <row r="8" spans="1:2" x14ac:dyDescent="0.25">
      <c r="A8" s="12" t="s">
        <v>12</v>
      </c>
      <c r="B8">
        <v>3935</v>
      </c>
    </row>
    <row r="9" spans="1:2" x14ac:dyDescent="0.25">
      <c r="A9" s="12" t="s">
        <v>13</v>
      </c>
      <c r="B9">
        <v>5566</v>
      </c>
    </row>
    <row r="10" spans="1:2" x14ac:dyDescent="0.25">
      <c r="A10" s="12" t="s">
        <v>14</v>
      </c>
      <c r="B10">
        <v>6516</v>
      </c>
    </row>
    <row r="11" spans="1:2" x14ac:dyDescent="0.25">
      <c r="A11" s="12" t="s">
        <v>15</v>
      </c>
      <c r="B11">
        <v>2698</v>
      </c>
    </row>
    <row r="12" spans="1:2" x14ac:dyDescent="0.25">
      <c r="A12" s="12" t="s">
        <v>16</v>
      </c>
      <c r="B12">
        <v>5680</v>
      </c>
    </row>
    <row r="13" spans="1:2" x14ac:dyDescent="0.25">
      <c r="A13" s="12" t="s">
        <v>17</v>
      </c>
      <c r="B13">
        <v>12225</v>
      </c>
    </row>
    <row r="14" spans="1:2" x14ac:dyDescent="0.25">
      <c r="A14" s="12" t="s">
        <v>18</v>
      </c>
      <c r="B14">
        <v>14761</v>
      </c>
    </row>
    <row r="15" spans="1:2" x14ac:dyDescent="0.25">
      <c r="A15" s="12" t="s">
        <v>19</v>
      </c>
      <c r="B15">
        <v>840</v>
      </c>
    </row>
    <row r="16" spans="1:2" x14ac:dyDescent="0.25">
      <c r="A16" s="12" t="s">
        <v>7</v>
      </c>
      <c r="B16">
        <v>64022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71C1-1CD5-4F5B-A5D4-1BA50DB9AEE0}">
  <dimension ref="A1:B366"/>
  <sheetViews>
    <sheetView zoomScale="160" zoomScaleNormal="160" workbookViewId="0">
      <selection sqref="A1:B1048576"/>
    </sheetView>
  </sheetViews>
  <sheetFormatPr defaultRowHeight="15" x14ac:dyDescent="0.25"/>
  <cols>
    <col min="1" max="1" width="13.285156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44562</v>
      </c>
      <c r="B2">
        <v>0</v>
      </c>
    </row>
    <row r="3" spans="1:2" x14ac:dyDescent="0.25">
      <c r="A3" s="1">
        <v>44563</v>
      </c>
      <c r="B3">
        <v>0</v>
      </c>
    </row>
    <row r="4" spans="1:2" x14ac:dyDescent="0.25">
      <c r="A4" s="1">
        <v>44564</v>
      </c>
      <c r="B4">
        <v>0</v>
      </c>
    </row>
    <row r="5" spans="1:2" x14ac:dyDescent="0.25">
      <c r="A5" s="1">
        <v>44565</v>
      </c>
      <c r="B5">
        <v>0</v>
      </c>
    </row>
    <row r="6" spans="1:2" x14ac:dyDescent="0.25">
      <c r="A6" s="1">
        <v>44566</v>
      </c>
      <c r="B6">
        <v>0</v>
      </c>
    </row>
    <row r="7" spans="1:2" x14ac:dyDescent="0.25">
      <c r="A7" s="1">
        <v>44567</v>
      </c>
      <c r="B7">
        <v>0</v>
      </c>
    </row>
    <row r="8" spans="1:2" x14ac:dyDescent="0.25">
      <c r="A8" s="1">
        <v>44568</v>
      </c>
      <c r="B8">
        <v>0</v>
      </c>
    </row>
    <row r="9" spans="1:2" x14ac:dyDescent="0.25">
      <c r="A9" s="1">
        <v>44569</v>
      </c>
      <c r="B9">
        <v>41</v>
      </c>
    </row>
    <row r="10" spans="1:2" x14ac:dyDescent="0.25">
      <c r="A10" s="1">
        <v>44570</v>
      </c>
      <c r="B10">
        <v>79</v>
      </c>
    </row>
    <row r="11" spans="1:2" x14ac:dyDescent="0.25">
      <c r="A11" s="1">
        <v>44571</v>
      </c>
      <c r="B11">
        <v>163</v>
      </c>
    </row>
    <row r="12" spans="1:2" x14ac:dyDescent="0.25">
      <c r="A12" s="1">
        <v>44572</v>
      </c>
      <c r="B12">
        <v>259</v>
      </c>
    </row>
    <row r="13" spans="1:2" x14ac:dyDescent="0.25">
      <c r="A13" s="1">
        <v>44573</v>
      </c>
      <c r="B13">
        <v>368</v>
      </c>
    </row>
    <row r="14" spans="1:2" x14ac:dyDescent="0.25">
      <c r="A14" s="1">
        <v>44574</v>
      </c>
      <c r="B14">
        <v>45</v>
      </c>
    </row>
    <row r="15" spans="1:2" x14ac:dyDescent="0.25">
      <c r="A15" s="1">
        <v>44575</v>
      </c>
      <c r="B15">
        <v>0</v>
      </c>
    </row>
    <row r="16" spans="1:2" x14ac:dyDescent="0.25">
      <c r="A16" s="1">
        <v>44576</v>
      </c>
      <c r="B16">
        <v>0</v>
      </c>
    </row>
    <row r="17" spans="1:2" x14ac:dyDescent="0.25">
      <c r="A17" s="1">
        <v>44577</v>
      </c>
      <c r="B17">
        <v>0</v>
      </c>
    </row>
    <row r="18" spans="1:2" x14ac:dyDescent="0.25">
      <c r="A18" s="1">
        <v>44578</v>
      </c>
      <c r="B18">
        <v>0</v>
      </c>
    </row>
    <row r="19" spans="1:2" x14ac:dyDescent="0.25">
      <c r="A19" s="1">
        <v>44579</v>
      </c>
      <c r="B19">
        <v>0</v>
      </c>
    </row>
    <row r="20" spans="1:2" x14ac:dyDescent="0.25">
      <c r="A20" s="1">
        <v>44580</v>
      </c>
      <c r="B20">
        <v>0</v>
      </c>
    </row>
    <row r="21" spans="1:2" x14ac:dyDescent="0.25">
      <c r="A21" s="1">
        <v>44581</v>
      </c>
      <c r="B21">
        <v>0</v>
      </c>
    </row>
    <row r="22" spans="1:2" x14ac:dyDescent="0.25">
      <c r="A22" s="1">
        <v>44582</v>
      </c>
      <c r="B22">
        <v>0</v>
      </c>
    </row>
    <row r="23" spans="1:2" x14ac:dyDescent="0.25">
      <c r="A23" s="1">
        <v>44583</v>
      </c>
      <c r="B23">
        <v>0</v>
      </c>
    </row>
    <row r="24" spans="1:2" x14ac:dyDescent="0.25">
      <c r="A24" s="1">
        <v>44584</v>
      </c>
      <c r="B24">
        <v>33</v>
      </c>
    </row>
    <row r="25" spans="1:2" x14ac:dyDescent="0.25">
      <c r="A25" s="1">
        <v>44585</v>
      </c>
      <c r="B25">
        <v>75</v>
      </c>
    </row>
    <row r="26" spans="1:2" x14ac:dyDescent="0.25">
      <c r="A26" s="1">
        <v>44586</v>
      </c>
      <c r="B26">
        <v>537</v>
      </c>
    </row>
    <row r="27" spans="1:2" x14ac:dyDescent="0.25">
      <c r="A27" s="1">
        <v>44587</v>
      </c>
      <c r="B27">
        <v>826</v>
      </c>
    </row>
    <row r="28" spans="1:2" x14ac:dyDescent="0.25">
      <c r="A28" s="1">
        <v>44588</v>
      </c>
      <c r="B28">
        <v>26</v>
      </c>
    </row>
    <row r="29" spans="1:2" x14ac:dyDescent="0.25">
      <c r="A29" s="1">
        <v>44589</v>
      </c>
      <c r="B29">
        <v>0</v>
      </c>
    </row>
    <row r="30" spans="1:2" x14ac:dyDescent="0.25">
      <c r="A30" s="1">
        <v>44590</v>
      </c>
      <c r="B30">
        <v>0</v>
      </c>
    </row>
    <row r="31" spans="1:2" x14ac:dyDescent="0.25">
      <c r="A31" s="1">
        <v>44591</v>
      </c>
      <c r="B31">
        <v>0</v>
      </c>
    </row>
    <row r="32" spans="1:2" x14ac:dyDescent="0.25">
      <c r="A32" s="1">
        <v>44592</v>
      </c>
      <c r="B32">
        <v>0</v>
      </c>
    </row>
    <row r="33" spans="1:2" x14ac:dyDescent="0.25">
      <c r="A33" s="1">
        <v>44593</v>
      </c>
      <c r="B33">
        <v>0</v>
      </c>
    </row>
    <row r="34" spans="1:2" x14ac:dyDescent="0.25">
      <c r="A34" s="1">
        <v>44594</v>
      </c>
      <c r="B34">
        <v>0</v>
      </c>
    </row>
    <row r="35" spans="1:2" x14ac:dyDescent="0.25">
      <c r="A35" s="1">
        <v>44595</v>
      </c>
      <c r="B35">
        <v>0</v>
      </c>
    </row>
    <row r="36" spans="1:2" x14ac:dyDescent="0.25">
      <c r="A36" s="1">
        <v>44596</v>
      </c>
      <c r="B36">
        <v>0</v>
      </c>
    </row>
    <row r="37" spans="1:2" x14ac:dyDescent="0.25">
      <c r="A37" s="1">
        <v>44597</v>
      </c>
      <c r="B37">
        <v>97</v>
      </c>
    </row>
    <row r="38" spans="1:2" x14ac:dyDescent="0.25">
      <c r="A38" s="1">
        <v>44598</v>
      </c>
      <c r="B38">
        <v>0</v>
      </c>
    </row>
    <row r="39" spans="1:2" x14ac:dyDescent="0.25">
      <c r="A39" s="1">
        <v>44599</v>
      </c>
      <c r="B39">
        <v>99</v>
      </c>
    </row>
    <row r="40" spans="1:2" x14ac:dyDescent="0.25">
      <c r="A40" s="1">
        <v>44600</v>
      </c>
      <c r="B40">
        <v>0</v>
      </c>
    </row>
    <row r="41" spans="1:2" x14ac:dyDescent="0.25">
      <c r="A41" s="1">
        <v>44601</v>
      </c>
      <c r="B41">
        <v>0</v>
      </c>
    </row>
    <row r="42" spans="1:2" x14ac:dyDescent="0.25">
      <c r="A42" s="1">
        <v>44602</v>
      </c>
      <c r="B42">
        <v>0</v>
      </c>
    </row>
    <row r="43" spans="1:2" x14ac:dyDescent="0.25">
      <c r="A43" s="1">
        <v>44603</v>
      </c>
      <c r="B43">
        <v>97</v>
      </c>
    </row>
    <row r="44" spans="1:2" x14ac:dyDescent="0.25">
      <c r="A44" s="1">
        <v>44604</v>
      </c>
      <c r="B44">
        <v>83</v>
      </c>
    </row>
    <row r="45" spans="1:2" x14ac:dyDescent="0.25">
      <c r="A45" s="1">
        <v>44605</v>
      </c>
      <c r="B45">
        <v>77</v>
      </c>
    </row>
    <row r="46" spans="1:2" x14ac:dyDescent="0.25">
      <c r="A46" s="1">
        <v>44606</v>
      </c>
      <c r="B46">
        <v>195</v>
      </c>
    </row>
    <row r="47" spans="1:2" x14ac:dyDescent="0.25">
      <c r="A47" s="1">
        <v>44607</v>
      </c>
      <c r="B47">
        <v>145</v>
      </c>
    </row>
    <row r="48" spans="1:2" x14ac:dyDescent="0.25">
      <c r="A48" s="1">
        <v>44608</v>
      </c>
      <c r="B48">
        <v>90</v>
      </c>
    </row>
    <row r="49" spans="1:2" x14ac:dyDescent="0.25">
      <c r="A49" s="1">
        <v>44609</v>
      </c>
      <c r="B49">
        <v>0</v>
      </c>
    </row>
    <row r="50" spans="1:2" x14ac:dyDescent="0.25">
      <c r="A50" s="1">
        <v>44610</v>
      </c>
      <c r="B50">
        <v>0</v>
      </c>
    </row>
    <row r="51" spans="1:2" x14ac:dyDescent="0.25">
      <c r="A51" s="1">
        <v>44611</v>
      </c>
      <c r="B51">
        <v>93</v>
      </c>
    </row>
    <row r="52" spans="1:2" x14ac:dyDescent="0.25">
      <c r="A52" s="1">
        <v>44612</v>
      </c>
      <c r="B52">
        <v>0</v>
      </c>
    </row>
    <row r="53" spans="1:2" x14ac:dyDescent="0.25">
      <c r="A53" s="1">
        <v>44613</v>
      </c>
      <c r="B53">
        <v>0</v>
      </c>
    </row>
    <row r="54" spans="1:2" x14ac:dyDescent="0.25">
      <c r="A54" s="1">
        <v>44614</v>
      </c>
      <c r="B54">
        <v>93</v>
      </c>
    </row>
    <row r="55" spans="1:2" x14ac:dyDescent="0.25">
      <c r="A55" s="1">
        <v>44615</v>
      </c>
      <c r="B55">
        <v>0</v>
      </c>
    </row>
    <row r="56" spans="1:2" x14ac:dyDescent="0.25">
      <c r="A56" s="1">
        <v>44616</v>
      </c>
      <c r="B56">
        <v>0</v>
      </c>
    </row>
    <row r="57" spans="1:2" x14ac:dyDescent="0.25">
      <c r="A57" s="1">
        <v>44617</v>
      </c>
      <c r="B57">
        <v>0</v>
      </c>
    </row>
    <row r="58" spans="1:2" x14ac:dyDescent="0.25">
      <c r="A58" s="1">
        <v>44618</v>
      </c>
      <c r="B58">
        <v>228</v>
      </c>
    </row>
    <row r="59" spans="1:2" x14ac:dyDescent="0.25">
      <c r="A59" s="1">
        <v>44619</v>
      </c>
      <c r="B59">
        <v>0</v>
      </c>
    </row>
    <row r="60" spans="1:2" x14ac:dyDescent="0.25">
      <c r="A60" s="1">
        <v>44620</v>
      </c>
      <c r="B60">
        <v>84</v>
      </c>
    </row>
    <row r="61" spans="1:2" x14ac:dyDescent="0.25">
      <c r="A61" s="1">
        <v>44621</v>
      </c>
      <c r="B61">
        <v>90</v>
      </c>
    </row>
    <row r="62" spans="1:2" x14ac:dyDescent="0.25">
      <c r="A62" s="1">
        <v>44622</v>
      </c>
      <c r="B62">
        <v>0</v>
      </c>
    </row>
    <row r="63" spans="1:2" x14ac:dyDescent="0.25">
      <c r="A63" s="1">
        <v>44623</v>
      </c>
      <c r="B63">
        <v>93</v>
      </c>
    </row>
    <row r="64" spans="1:2" x14ac:dyDescent="0.25">
      <c r="A64" s="1">
        <v>44624</v>
      </c>
      <c r="B64">
        <v>1189</v>
      </c>
    </row>
    <row r="65" spans="1:2" x14ac:dyDescent="0.25">
      <c r="A65" s="1">
        <v>44625</v>
      </c>
      <c r="B65">
        <v>139</v>
      </c>
    </row>
    <row r="66" spans="1:2" x14ac:dyDescent="0.25">
      <c r="A66" s="1">
        <v>44626</v>
      </c>
      <c r="B66">
        <v>0</v>
      </c>
    </row>
    <row r="67" spans="1:2" x14ac:dyDescent="0.25">
      <c r="A67" s="1">
        <v>44627</v>
      </c>
      <c r="B67">
        <v>0</v>
      </c>
    </row>
    <row r="68" spans="1:2" x14ac:dyDescent="0.25">
      <c r="A68" s="1">
        <v>44628</v>
      </c>
      <c r="B68">
        <v>75</v>
      </c>
    </row>
    <row r="69" spans="1:2" x14ac:dyDescent="0.25">
      <c r="A69" s="1">
        <v>44629</v>
      </c>
      <c r="B69">
        <v>612</v>
      </c>
    </row>
    <row r="70" spans="1:2" x14ac:dyDescent="0.25">
      <c r="A70" s="1">
        <v>44630</v>
      </c>
      <c r="B70">
        <v>0</v>
      </c>
    </row>
    <row r="71" spans="1:2" x14ac:dyDescent="0.25">
      <c r="A71" s="1">
        <v>44631</v>
      </c>
      <c r="B71">
        <v>137</v>
      </c>
    </row>
    <row r="72" spans="1:2" x14ac:dyDescent="0.25">
      <c r="A72" s="1">
        <v>44632</v>
      </c>
      <c r="B72">
        <v>122</v>
      </c>
    </row>
    <row r="73" spans="1:2" x14ac:dyDescent="0.25">
      <c r="A73" s="1">
        <v>44633</v>
      </c>
      <c r="B73">
        <v>0</v>
      </c>
    </row>
    <row r="74" spans="1:2" x14ac:dyDescent="0.25">
      <c r="A74" s="1">
        <v>44634</v>
      </c>
      <c r="B74">
        <v>0</v>
      </c>
    </row>
    <row r="75" spans="1:2" x14ac:dyDescent="0.25">
      <c r="A75" s="1">
        <v>44635</v>
      </c>
      <c r="B75">
        <v>88</v>
      </c>
    </row>
    <row r="76" spans="1:2" x14ac:dyDescent="0.25">
      <c r="A76" s="1">
        <v>44636</v>
      </c>
      <c r="B76">
        <v>112</v>
      </c>
    </row>
    <row r="77" spans="1:2" x14ac:dyDescent="0.25">
      <c r="A77" s="1">
        <v>44637</v>
      </c>
      <c r="B77">
        <v>82</v>
      </c>
    </row>
    <row r="78" spans="1:2" x14ac:dyDescent="0.25">
      <c r="A78" s="1">
        <v>44638</v>
      </c>
      <c r="B78">
        <v>174</v>
      </c>
    </row>
    <row r="79" spans="1:2" x14ac:dyDescent="0.25">
      <c r="A79" s="1">
        <v>44639</v>
      </c>
      <c r="B79">
        <v>279</v>
      </c>
    </row>
    <row r="80" spans="1:2" x14ac:dyDescent="0.25">
      <c r="A80" s="1">
        <v>44640</v>
      </c>
      <c r="B80">
        <v>125</v>
      </c>
    </row>
    <row r="81" spans="1:2" x14ac:dyDescent="0.25">
      <c r="A81" s="1">
        <v>44641</v>
      </c>
      <c r="B81">
        <v>123</v>
      </c>
    </row>
    <row r="82" spans="1:2" x14ac:dyDescent="0.25">
      <c r="A82" s="1">
        <v>44642</v>
      </c>
      <c r="B82">
        <v>108</v>
      </c>
    </row>
    <row r="83" spans="1:2" x14ac:dyDescent="0.25">
      <c r="A83" s="1">
        <v>44643</v>
      </c>
      <c r="B83">
        <v>0</v>
      </c>
    </row>
    <row r="84" spans="1:2" x14ac:dyDescent="0.25">
      <c r="A84" s="1">
        <v>44644</v>
      </c>
      <c r="B84">
        <v>0</v>
      </c>
    </row>
    <row r="85" spans="1:2" x14ac:dyDescent="0.25">
      <c r="A85" s="1">
        <v>44645</v>
      </c>
      <c r="B85">
        <v>0</v>
      </c>
    </row>
    <row r="86" spans="1:2" x14ac:dyDescent="0.25">
      <c r="A86" s="1">
        <v>44646</v>
      </c>
      <c r="B86">
        <v>0</v>
      </c>
    </row>
    <row r="87" spans="1:2" x14ac:dyDescent="0.25">
      <c r="A87" s="1">
        <v>44647</v>
      </c>
      <c r="B87">
        <v>0</v>
      </c>
    </row>
    <row r="88" spans="1:2" x14ac:dyDescent="0.25">
      <c r="A88" s="1">
        <v>44648</v>
      </c>
      <c r="B88">
        <v>0</v>
      </c>
    </row>
    <row r="89" spans="1:2" x14ac:dyDescent="0.25">
      <c r="A89" s="1">
        <v>44649</v>
      </c>
      <c r="B89">
        <v>0</v>
      </c>
    </row>
    <row r="90" spans="1:2" x14ac:dyDescent="0.25">
      <c r="A90" s="1">
        <v>44650</v>
      </c>
      <c r="B90">
        <v>0</v>
      </c>
    </row>
    <row r="91" spans="1:2" x14ac:dyDescent="0.25">
      <c r="A91" s="1">
        <v>44651</v>
      </c>
      <c r="B91">
        <v>207</v>
      </c>
    </row>
    <row r="92" spans="1:2" x14ac:dyDescent="0.25">
      <c r="A92" s="1">
        <v>44652</v>
      </c>
      <c r="B92">
        <v>1299</v>
      </c>
    </row>
    <row r="93" spans="1:2" x14ac:dyDescent="0.25">
      <c r="A93" s="1">
        <v>44653</v>
      </c>
      <c r="B93">
        <v>218</v>
      </c>
    </row>
    <row r="94" spans="1:2" x14ac:dyDescent="0.25">
      <c r="A94" s="1">
        <v>44654</v>
      </c>
      <c r="B94">
        <v>0</v>
      </c>
    </row>
    <row r="95" spans="1:2" x14ac:dyDescent="0.25">
      <c r="A95" s="1">
        <v>44655</v>
      </c>
      <c r="B95">
        <v>0</v>
      </c>
    </row>
    <row r="96" spans="1:2" x14ac:dyDescent="0.25">
      <c r="A96" s="1">
        <v>44656</v>
      </c>
      <c r="B96">
        <v>0</v>
      </c>
    </row>
    <row r="97" spans="1:2" x14ac:dyDescent="0.25">
      <c r="A97" s="1">
        <v>44657</v>
      </c>
      <c r="B97">
        <v>220</v>
      </c>
    </row>
    <row r="98" spans="1:2" x14ac:dyDescent="0.25">
      <c r="A98" s="1">
        <v>44658</v>
      </c>
      <c r="B98">
        <v>72</v>
      </c>
    </row>
    <row r="99" spans="1:2" x14ac:dyDescent="0.25">
      <c r="A99" s="1">
        <v>44659</v>
      </c>
      <c r="B99">
        <v>0</v>
      </c>
    </row>
    <row r="100" spans="1:2" x14ac:dyDescent="0.25">
      <c r="A100" s="1">
        <v>44660</v>
      </c>
      <c r="B100">
        <v>0</v>
      </c>
    </row>
    <row r="101" spans="1:2" x14ac:dyDescent="0.25">
      <c r="A101" s="1">
        <v>44661</v>
      </c>
      <c r="B101">
        <v>0</v>
      </c>
    </row>
    <row r="102" spans="1:2" x14ac:dyDescent="0.25">
      <c r="A102" s="1">
        <v>44662</v>
      </c>
      <c r="B102">
        <v>0</v>
      </c>
    </row>
    <row r="103" spans="1:2" x14ac:dyDescent="0.25">
      <c r="A103" s="1">
        <v>44663</v>
      </c>
      <c r="B103">
        <v>0</v>
      </c>
    </row>
    <row r="104" spans="1:2" x14ac:dyDescent="0.25">
      <c r="A104" s="1">
        <v>44664</v>
      </c>
      <c r="B104">
        <v>205</v>
      </c>
    </row>
    <row r="105" spans="1:2" x14ac:dyDescent="0.25">
      <c r="A105" s="1">
        <v>44665</v>
      </c>
      <c r="B105">
        <v>0</v>
      </c>
    </row>
    <row r="106" spans="1:2" x14ac:dyDescent="0.25">
      <c r="A106" s="1">
        <v>44666</v>
      </c>
      <c r="B106">
        <v>436</v>
      </c>
    </row>
    <row r="107" spans="1:2" x14ac:dyDescent="0.25">
      <c r="A107" s="1">
        <v>44667</v>
      </c>
      <c r="B107">
        <v>622</v>
      </c>
    </row>
    <row r="108" spans="1:2" x14ac:dyDescent="0.25">
      <c r="A108" s="1">
        <v>44668</v>
      </c>
      <c r="B108">
        <v>34</v>
      </c>
    </row>
    <row r="109" spans="1:2" x14ac:dyDescent="0.25">
      <c r="A109" s="1">
        <v>44669</v>
      </c>
      <c r="B109">
        <v>0</v>
      </c>
    </row>
    <row r="110" spans="1:2" x14ac:dyDescent="0.25">
      <c r="A110" s="1">
        <v>44670</v>
      </c>
      <c r="B110">
        <v>0</v>
      </c>
    </row>
    <row r="111" spans="1:2" x14ac:dyDescent="0.25">
      <c r="A111" s="1">
        <v>44671</v>
      </c>
      <c r="B111">
        <v>0</v>
      </c>
    </row>
    <row r="112" spans="1:2" x14ac:dyDescent="0.25">
      <c r="A112" s="1">
        <v>44672</v>
      </c>
      <c r="B112">
        <v>0</v>
      </c>
    </row>
    <row r="113" spans="1:2" x14ac:dyDescent="0.25">
      <c r="A113" s="1">
        <v>44673</v>
      </c>
      <c r="B113">
        <v>0</v>
      </c>
    </row>
    <row r="114" spans="1:2" x14ac:dyDescent="0.25">
      <c r="A114" s="1">
        <v>44674</v>
      </c>
      <c r="B114">
        <v>0</v>
      </c>
    </row>
    <row r="115" spans="1:2" x14ac:dyDescent="0.25">
      <c r="A115" s="1">
        <v>44675</v>
      </c>
      <c r="B115">
        <v>0</v>
      </c>
    </row>
    <row r="116" spans="1:2" x14ac:dyDescent="0.25">
      <c r="A116" s="1">
        <v>44676</v>
      </c>
      <c r="B116">
        <v>0</v>
      </c>
    </row>
    <row r="117" spans="1:2" x14ac:dyDescent="0.25">
      <c r="A117" s="1">
        <v>44677</v>
      </c>
      <c r="B117">
        <v>0</v>
      </c>
    </row>
    <row r="118" spans="1:2" x14ac:dyDescent="0.25">
      <c r="A118" s="1">
        <v>44678</v>
      </c>
      <c r="B118">
        <v>0</v>
      </c>
    </row>
    <row r="119" spans="1:2" x14ac:dyDescent="0.25">
      <c r="A119" s="1">
        <v>44679</v>
      </c>
      <c r="B119">
        <v>36</v>
      </c>
    </row>
    <row r="120" spans="1:2" x14ac:dyDescent="0.25">
      <c r="A120" s="1">
        <v>44680</v>
      </c>
      <c r="B120">
        <v>542</v>
      </c>
    </row>
    <row r="121" spans="1:2" x14ac:dyDescent="0.25">
      <c r="A121" s="1">
        <v>44681</v>
      </c>
      <c r="B121">
        <v>529</v>
      </c>
    </row>
    <row r="122" spans="1:2" x14ac:dyDescent="0.25">
      <c r="A122" s="1">
        <v>44682</v>
      </c>
      <c r="B122">
        <v>890</v>
      </c>
    </row>
    <row r="123" spans="1:2" x14ac:dyDescent="0.25">
      <c r="A123" s="1">
        <v>44683</v>
      </c>
      <c r="B123">
        <v>609</v>
      </c>
    </row>
    <row r="124" spans="1:2" x14ac:dyDescent="0.25">
      <c r="A124" s="1">
        <v>44684</v>
      </c>
      <c r="B124">
        <v>79</v>
      </c>
    </row>
    <row r="125" spans="1:2" x14ac:dyDescent="0.25">
      <c r="A125" s="1">
        <v>44685</v>
      </c>
      <c r="B125">
        <v>0</v>
      </c>
    </row>
    <row r="126" spans="1:2" x14ac:dyDescent="0.25">
      <c r="A126" s="1">
        <v>44686</v>
      </c>
      <c r="B126">
        <v>0</v>
      </c>
    </row>
    <row r="127" spans="1:2" x14ac:dyDescent="0.25">
      <c r="A127" s="1">
        <v>44687</v>
      </c>
      <c r="B127">
        <v>0</v>
      </c>
    </row>
    <row r="128" spans="1:2" x14ac:dyDescent="0.25">
      <c r="A128" s="1">
        <v>44688</v>
      </c>
      <c r="B128">
        <v>0</v>
      </c>
    </row>
    <row r="129" spans="1:2" x14ac:dyDescent="0.25">
      <c r="A129" s="1">
        <v>44689</v>
      </c>
      <c r="B129">
        <v>0</v>
      </c>
    </row>
    <row r="130" spans="1:2" x14ac:dyDescent="0.25">
      <c r="A130" s="1">
        <v>44690</v>
      </c>
      <c r="B130">
        <v>0</v>
      </c>
    </row>
    <row r="131" spans="1:2" x14ac:dyDescent="0.25">
      <c r="A131" s="1">
        <v>44691</v>
      </c>
      <c r="B131">
        <v>467</v>
      </c>
    </row>
    <row r="132" spans="1:2" x14ac:dyDescent="0.25">
      <c r="A132" s="1">
        <v>44692</v>
      </c>
      <c r="B132">
        <v>234</v>
      </c>
    </row>
    <row r="133" spans="1:2" x14ac:dyDescent="0.25">
      <c r="A133" s="1">
        <v>44693</v>
      </c>
      <c r="B133">
        <v>0</v>
      </c>
    </row>
    <row r="134" spans="1:2" x14ac:dyDescent="0.25">
      <c r="A134" s="1">
        <v>44694</v>
      </c>
      <c r="B134">
        <v>0</v>
      </c>
    </row>
    <row r="135" spans="1:2" x14ac:dyDescent="0.25">
      <c r="A135" s="1">
        <v>44695</v>
      </c>
      <c r="B135">
        <v>0</v>
      </c>
    </row>
    <row r="136" spans="1:2" x14ac:dyDescent="0.25">
      <c r="A136" s="1">
        <v>44696</v>
      </c>
      <c r="B136">
        <v>0</v>
      </c>
    </row>
    <row r="137" spans="1:2" x14ac:dyDescent="0.25">
      <c r="A137" s="1">
        <v>44697</v>
      </c>
      <c r="B137">
        <v>65</v>
      </c>
    </row>
    <row r="138" spans="1:2" x14ac:dyDescent="0.25">
      <c r="A138" s="1">
        <v>44698</v>
      </c>
      <c r="B138">
        <v>781</v>
      </c>
    </row>
    <row r="139" spans="1:2" x14ac:dyDescent="0.25">
      <c r="A139" s="1">
        <v>44699</v>
      </c>
      <c r="B139">
        <v>778</v>
      </c>
    </row>
    <row r="140" spans="1:2" x14ac:dyDescent="0.25">
      <c r="A140" s="1">
        <v>44700</v>
      </c>
      <c r="B140">
        <v>32</v>
      </c>
    </row>
    <row r="141" spans="1:2" x14ac:dyDescent="0.25">
      <c r="A141" s="1">
        <v>44701</v>
      </c>
      <c r="B141">
        <v>0</v>
      </c>
    </row>
    <row r="142" spans="1:2" x14ac:dyDescent="0.25">
      <c r="A142" s="1">
        <v>44702</v>
      </c>
      <c r="B142">
        <v>0</v>
      </c>
    </row>
    <row r="143" spans="1:2" x14ac:dyDescent="0.25">
      <c r="A143" s="1">
        <v>44703</v>
      </c>
      <c r="B143">
        <v>0</v>
      </c>
    </row>
    <row r="144" spans="1:2" x14ac:dyDescent="0.25">
      <c r="A144" s="1">
        <v>44704</v>
      </c>
      <c r="B144">
        <v>0</v>
      </c>
    </row>
    <row r="145" spans="1:2" x14ac:dyDescent="0.25">
      <c r="A145" s="1">
        <v>44705</v>
      </c>
      <c r="B145">
        <v>0</v>
      </c>
    </row>
    <row r="146" spans="1:2" x14ac:dyDescent="0.25">
      <c r="A146" s="1">
        <v>44706</v>
      </c>
      <c r="B146">
        <v>0</v>
      </c>
    </row>
    <row r="147" spans="1:2" x14ac:dyDescent="0.25">
      <c r="A147" s="1">
        <v>44707</v>
      </c>
      <c r="B147">
        <v>0</v>
      </c>
    </row>
    <row r="148" spans="1:2" x14ac:dyDescent="0.25">
      <c r="A148" s="1">
        <v>44708</v>
      </c>
      <c r="B148">
        <v>0</v>
      </c>
    </row>
    <row r="149" spans="1:2" x14ac:dyDescent="0.25">
      <c r="A149" s="1">
        <v>44709</v>
      </c>
      <c r="B149">
        <v>0</v>
      </c>
    </row>
    <row r="150" spans="1:2" x14ac:dyDescent="0.25">
      <c r="A150" s="1">
        <v>44710</v>
      </c>
      <c r="B150">
        <v>0</v>
      </c>
    </row>
    <row r="151" spans="1:2" x14ac:dyDescent="0.25">
      <c r="A151" s="1">
        <v>44711</v>
      </c>
      <c r="B151">
        <v>0</v>
      </c>
    </row>
    <row r="152" spans="1:2" x14ac:dyDescent="0.25">
      <c r="A152" s="1">
        <v>44712</v>
      </c>
      <c r="B152">
        <v>0</v>
      </c>
    </row>
    <row r="153" spans="1:2" x14ac:dyDescent="0.25">
      <c r="A153" s="1">
        <v>44713</v>
      </c>
      <c r="B153">
        <v>0</v>
      </c>
    </row>
    <row r="154" spans="1:2" x14ac:dyDescent="0.25">
      <c r="A154" s="1">
        <v>44714</v>
      </c>
      <c r="B154">
        <v>18</v>
      </c>
    </row>
    <row r="155" spans="1:2" x14ac:dyDescent="0.25">
      <c r="A155" s="1">
        <v>44715</v>
      </c>
      <c r="B155">
        <v>525</v>
      </c>
    </row>
    <row r="156" spans="1:2" x14ac:dyDescent="0.25">
      <c r="A156" s="1">
        <v>44716</v>
      </c>
      <c r="B156">
        <v>697</v>
      </c>
    </row>
    <row r="157" spans="1:2" x14ac:dyDescent="0.25">
      <c r="A157" s="1">
        <v>44717</v>
      </c>
      <c r="B157">
        <v>786</v>
      </c>
    </row>
    <row r="158" spans="1:2" x14ac:dyDescent="0.25">
      <c r="A158" s="1">
        <v>44718</v>
      </c>
      <c r="B158">
        <v>792</v>
      </c>
    </row>
    <row r="159" spans="1:2" x14ac:dyDescent="0.25">
      <c r="A159" s="1">
        <v>44719</v>
      </c>
      <c r="B159">
        <v>0</v>
      </c>
    </row>
    <row r="160" spans="1:2" x14ac:dyDescent="0.25">
      <c r="A160" s="1">
        <v>44720</v>
      </c>
      <c r="B160">
        <v>0</v>
      </c>
    </row>
    <row r="161" spans="1:2" x14ac:dyDescent="0.25">
      <c r="A161" s="1">
        <v>44721</v>
      </c>
      <c r="B161">
        <v>0</v>
      </c>
    </row>
    <row r="162" spans="1:2" x14ac:dyDescent="0.25">
      <c r="A162" s="1">
        <v>44722</v>
      </c>
      <c r="B162">
        <v>0</v>
      </c>
    </row>
    <row r="163" spans="1:2" x14ac:dyDescent="0.25">
      <c r="A163" s="1">
        <v>44723</v>
      </c>
      <c r="B163">
        <v>0</v>
      </c>
    </row>
    <row r="164" spans="1:2" x14ac:dyDescent="0.25">
      <c r="A164" s="1">
        <v>44724</v>
      </c>
      <c r="B164">
        <v>0</v>
      </c>
    </row>
    <row r="165" spans="1:2" x14ac:dyDescent="0.25">
      <c r="A165" s="1">
        <v>44725</v>
      </c>
      <c r="B165">
        <v>0</v>
      </c>
    </row>
    <row r="166" spans="1:2" x14ac:dyDescent="0.25">
      <c r="A166" s="1">
        <v>44726</v>
      </c>
      <c r="B166">
        <v>0</v>
      </c>
    </row>
    <row r="167" spans="1:2" x14ac:dyDescent="0.25">
      <c r="A167" s="1">
        <v>44727</v>
      </c>
      <c r="B167">
        <v>0</v>
      </c>
    </row>
    <row r="168" spans="1:2" x14ac:dyDescent="0.25">
      <c r="A168" s="1">
        <v>44728</v>
      </c>
      <c r="B168">
        <v>0</v>
      </c>
    </row>
    <row r="169" spans="1:2" x14ac:dyDescent="0.25">
      <c r="A169" s="1">
        <v>44729</v>
      </c>
      <c r="B169">
        <v>998</v>
      </c>
    </row>
    <row r="170" spans="1:2" x14ac:dyDescent="0.25">
      <c r="A170" s="1">
        <v>44730</v>
      </c>
      <c r="B170">
        <v>0</v>
      </c>
    </row>
    <row r="171" spans="1:2" x14ac:dyDescent="0.25">
      <c r="A171" s="1">
        <v>44731</v>
      </c>
      <c r="B171">
        <v>0</v>
      </c>
    </row>
    <row r="172" spans="1:2" x14ac:dyDescent="0.25">
      <c r="A172" s="1">
        <v>44732</v>
      </c>
      <c r="B172">
        <v>0</v>
      </c>
    </row>
    <row r="173" spans="1:2" x14ac:dyDescent="0.25">
      <c r="A173" s="1">
        <v>44733</v>
      </c>
      <c r="B173">
        <v>0</v>
      </c>
    </row>
    <row r="174" spans="1:2" x14ac:dyDescent="0.25">
      <c r="A174" s="1">
        <v>44734</v>
      </c>
      <c r="B174">
        <v>0</v>
      </c>
    </row>
    <row r="175" spans="1:2" x14ac:dyDescent="0.25">
      <c r="A175" s="1">
        <v>44735</v>
      </c>
      <c r="B175">
        <v>0</v>
      </c>
    </row>
    <row r="176" spans="1:2" x14ac:dyDescent="0.25">
      <c r="A176" s="1">
        <v>44736</v>
      </c>
      <c r="B176">
        <v>0</v>
      </c>
    </row>
    <row r="177" spans="1:2" x14ac:dyDescent="0.25">
      <c r="A177" s="1">
        <v>44737</v>
      </c>
      <c r="B177">
        <v>0</v>
      </c>
    </row>
    <row r="178" spans="1:2" x14ac:dyDescent="0.25">
      <c r="A178" s="1">
        <v>44738</v>
      </c>
      <c r="B178">
        <v>540</v>
      </c>
    </row>
    <row r="179" spans="1:2" x14ac:dyDescent="0.25">
      <c r="A179" s="1">
        <v>44739</v>
      </c>
      <c r="B179">
        <v>607</v>
      </c>
    </row>
    <row r="180" spans="1:2" x14ac:dyDescent="0.25">
      <c r="A180" s="1">
        <v>44740</v>
      </c>
      <c r="B180">
        <v>603</v>
      </c>
    </row>
    <row r="181" spans="1:2" x14ac:dyDescent="0.25">
      <c r="A181" s="1">
        <v>44741</v>
      </c>
      <c r="B181">
        <v>0</v>
      </c>
    </row>
    <row r="182" spans="1:2" x14ac:dyDescent="0.25">
      <c r="A182" s="1">
        <v>44742</v>
      </c>
      <c r="B182">
        <v>0</v>
      </c>
    </row>
    <row r="183" spans="1:2" x14ac:dyDescent="0.25">
      <c r="A183" s="1">
        <v>44743</v>
      </c>
      <c r="B183">
        <v>0</v>
      </c>
    </row>
    <row r="184" spans="1:2" x14ac:dyDescent="0.25">
      <c r="A184" s="1">
        <v>44744</v>
      </c>
      <c r="B184">
        <v>0</v>
      </c>
    </row>
    <row r="185" spans="1:2" x14ac:dyDescent="0.25">
      <c r="A185" s="1">
        <v>44745</v>
      </c>
      <c r="B185">
        <v>0</v>
      </c>
    </row>
    <row r="186" spans="1:2" x14ac:dyDescent="0.25">
      <c r="A186" s="1">
        <v>44746</v>
      </c>
      <c r="B186">
        <v>0</v>
      </c>
    </row>
    <row r="187" spans="1:2" x14ac:dyDescent="0.25">
      <c r="A187" s="1">
        <v>44747</v>
      </c>
      <c r="B187">
        <v>0</v>
      </c>
    </row>
    <row r="188" spans="1:2" x14ac:dyDescent="0.25">
      <c r="A188" s="1">
        <v>44748</v>
      </c>
      <c r="B188">
        <v>527</v>
      </c>
    </row>
    <row r="189" spans="1:2" x14ac:dyDescent="0.25">
      <c r="A189" s="1">
        <v>44749</v>
      </c>
      <c r="B189">
        <v>619</v>
      </c>
    </row>
    <row r="190" spans="1:2" x14ac:dyDescent="0.25">
      <c r="A190" s="1">
        <v>44750</v>
      </c>
      <c r="B190">
        <v>0</v>
      </c>
    </row>
    <row r="191" spans="1:2" x14ac:dyDescent="0.25">
      <c r="A191" s="1">
        <v>44751</v>
      </c>
      <c r="B191">
        <v>0</v>
      </c>
    </row>
    <row r="192" spans="1:2" x14ac:dyDescent="0.25">
      <c r="A192" s="1">
        <v>44752</v>
      </c>
      <c r="B192">
        <v>0</v>
      </c>
    </row>
    <row r="193" spans="1:2" x14ac:dyDescent="0.25">
      <c r="A193" s="1">
        <v>44753</v>
      </c>
      <c r="B193">
        <v>170</v>
      </c>
    </row>
    <row r="194" spans="1:2" x14ac:dyDescent="0.25">
      <c r="A194" s="1">
        <v>44754</v>
      </c>
      <c r="B194">
        <v>13</v>
      </c>
    </row>
    <row r="195" spans="1:2" x14ac:dyDescent="0.25">
      <c r="A195" s="1">
        <v>44755</v>
      </c>
      <c r="B195">
        <v>0</v>
      </c>
    </row>
    <row r="196" spans="1:2" x14ac:dyDescent="0.25">
      <c r="A196" s="1">
        <v>44756</v>
      </c>
      <c r="B196">
        <v>0</v>
      </c>
    </row>
    <row r="197" spans="1:2" x14ac:dyDescent="0.25">
      <c r="A197" s="1">
        <v>44757</v>
      </c>
      <c r="B197">
        <v>0</v>
      </c>
    </row>
    <row r="198" spans="1:2" x14ac:dyDescent="0.25">
      <c r="A198" s="1">
        <v>44758</v>
      </c>
      <c r="B198">
        <v>0</v>
      </c>
    </row>
    <row r="199" spans="1:2" x14ac:dyDescent="0.25">
      <c r="A199" s="1">
        <v>44759</v>
      </c>
      <c r="B199">
        <v>518</v>
      </c>
    </row>
    <row r="200" spans="1:2" x14ac:dyDescent="0.25">
      <c r="A200" s="1">
        <v>44760</v>
      </c>
      <c r="B200">
        <v>791</v>
      </c>
    </row>
    <row r="201" spans="1:2" x14ac:dyDescent="0.25">
      <c r="A201" s="1">
        <v>44761</v>
      </c>
      <c r="B201">
        <v>673</v>
      </c>
    </row>
    <row r="202" spans="1:2" x14ac:dyDescent="0.25">
      <c r="A202" s="1">
        <v>44762</v>
      </c>
      <c r="B202">
        <v>601</v>
      </c>
    </row>
    <row r="203" spans="1:2" x14ac:dyDescent="0.25">
      <c r="A203" s="1">
        <v>44763</v>
      </c>
      <c r="B203">
        <v>612</v>
      </c>
    </row>
    <row r="204" spans="1:2" x14ac:dyDescent="0.25">
      <c r="A204" s="1">
        <v>44764</v>
      </c>
      <c r="B204">
        <v>705</v>
      </c>
    </row>
    <row r="205" spans="1:2" x14ac:dyDescent="0.25">
      <c r="A205" s="1">
        <v>44765</v>
      </c>
      <c r="B205">
        <v>0</v>
      </c>
    </row>
    <row r="206" spans="1:2" x14ac:dyDescent="0.25">
      <c r="A206" s="1">
        <v>44766</v>
      </c>
      <c r="B206">
        <v>0</v>
      </c>
    </row>
    <row r="207" spans="1:2" x14ac:dyDescent="0.25">
      <c r="A207" s="1">
        <v>44767</v>
      </c>
      <c r="B207">
        <v>1100</v>
      </c>
    </row>
    <row r="208" spans="1:2" x14ac:dyDescent="0.25">
      <c r="A208" s="1">
        <v>44768</v>
      </c>
      <c r="B208">
        <v>118</v>
      </c>
    </row>
    <row r="209" spans="1:2" x14ac:dyDescent="0.25">
      <c r="A209" s="1">
        <v>44769</v>
      </c>
      <c r="B209">
        <v>69</v>
      </c>
    </row>
    <row r="210" spans="1:2" x14ac:dyDescent="0.25">
      <c r="A210" s="1">
        <v>44770</v>
      </c>
      <c r="B210">
        <v>0</v>
      </c>
    </row>
    <row r="211" spans="1:2" x14ac:dyDescent="0.25">
      <c r="A211" s="1">
        <v>44771</v>
      </c>
      <c r="B211">
        <v>0</v>
      </c>
    </row>
    <row r="212" spans="1:2" x14ac:dyDescent="0.25">
      <c r="A212" s="1">
        <v>44772</v>
      </c>
      <c r="B212">
        <v>0</v>
      </c>
    </row>
    <row r="213" spans="1:2" x14ac:dyDescent="0.25">
      <c r="A213" s="1">
        <v>44773</v>
      </c>
      <c r="B213">
        <v>0</v>
      </c>
    </row>
    <row r="214" spans="1:2" x14ac:dyDescent="0.25">
      <c r="A214" s="1">
        <v>44774</v>
      </c>
      <c r="B214">
        <v>0</v>
      </c>
    </row>
    <row r="215" spans="1:2" x14ac:dyDescent="0.25">
      <c r="A215" s="1">
        <v>44775</v>
      </c>
      <c r="B215">
        <v>0</v>
      </c>
    </row>
    <row r="216" spans="1:2" x14ac:dyDescent="0.25">
      <c r="A216" s="1">
        <v>44776</v>
      </c>
      <c r="B216">
        <v>0</v>
      </c>
    </row>
    <row r="217" spans="1:2" x14ac:dyDescent="0.25">
      <c r="A217" s="1">
        <v>44777</v>
      </c>
      <c r="B217">
        <v>0</v>
      </c>
    </row>
    <row r="218" spans="1:2" x14ac:dyDescent="0.25">
      <c r="A218" s="1">
        <v>44778</v>
      </c>
      <c r="B218">
        <v>0</v>
      </c>
    </row>
    <row r="219" spans="1:2" x14ac:dyDescent="0.25">
      <c r="A219" s="1">
        <v>44779</v>
      </c>
      <c r="B219">
        <v>0</v>
      </c>
    </row>
    <row r="220" spans="1:2" x14ac:dyDescent="0.25">
      <c r="A220" s="1">
        <v>44780</v>
      </c>
      <c r="B220">
        <v>0</v>
      </c>
    </row>
    <row r="221" spans="1:2" x14ac:dyDescent="0.25">
      <c r="A221" s="1">
        <v>44781</v>
      </c>
      <c r="B221">
        <v>660</v>
      </c>
    </row>
    <row r="222" spans="1:2" x14ac:dyDescent="0.25">
      <c r="A222" s="1">
        <v>44782</v>
      </c>
      <c r="B222">
        <v>1245</v>
      </c>
    </row>
    <row r="223" spans="1:2" x14ac:dyDescent="0.25">
      <c r="A223" s="1">
        <v>44783</v>
      </c>
      <c r="B223">
        <v>745</v>
      </c>
    </row>
    <row r="224" spans="1:2" x14ac:dyDescent="0.25">
      <c r="A224" s="1">
        <v>44784</v>
      </c>
      <c r="B224">
        <v>48</v>
      </c>
    </row>
    <row r="225" spans="1:2" x14ac:dyDescent="0.25">
      <c r="A225" s="1">
        <v>44785</v>
      </c>
      <c r="B225">
        <v>0</v>
      </c>
    </row>
    <row r="226" spans="1:2" x14ac:dyDescent="0.25">
      <c r="A226" s="1">
        <v>44786</v>
      </c>
      <c r="B226">
        <v>0</v>
      </c>
    </row>
    <row r="227" spans="1:2" x14ac:dyDescent="0.25">
      <c r="A227" s="1">
        <v>44787</v>
      </c>
      <c r="B227">
        <v>0</v>
      </c>
    </row>
    <row r="228" spans="1:2" x14ac:dyDescent="0.25">
      <c r="A228" s="1">
        <v>44788</v>
      </c>
      <c r="B228">
        <v>0</v>
      </c>
    </row>
    <row r="229" spans="1:2" x14ac:dyDescent="0.25">
      <c r="A229" s="1">
        <v>44789</v>
      </c>
      <c r="B229">
        <v>0</v>
      </c>
    </row>
    <row r="230" spans="1:2" x14ac:dyDescent="0.25">
      <c r="A230" s="1">
        <v>44790</v>
      </c>
      <c r="B230">
        <v>0</v>
      </c>
    </row>
    <row r="231" spans="1:2" x14ac:dyDescent="0.25">
      <c r="A231" s="1">
        <v>44791</v>
      </c>
      <c r="B231">
        <v>0</v>
      </c>
    </row>
    <row r="232" spans="1:2" x14ac:dyDescent="0.25">
      <c r="A232" s="1">
        <v>44792</v>
      </c>
      <c r="B232">
        <v>0</v>
      </c>
    </row>
    <row r="233" spans="1:2" x14ac:dyDescent="0.25">
      <c r="A233" s="1">
        <v>44793</v>
      </c>
      <c r="B233">
        <v>0</v>
      </c>
    </row>
    <row r="234" spans="1:2" x14ac:dyDescent="0.25">
      <c r="A234" s="1">
        <v>44794</v>
      </c>
      <c r="B234">
        <v>0</v>
      </c>
    </row>
    <row r="235" spans="1:2" x14ac:dyDescent="0.25">
      <c r="A235" s="1">
        <v>44795</v>
      </c>
      <c r="B235">
        <v>0</v>
      </c>
    </row>
    <row r="236" spans="1:2" x14ac:dyDescent="0.25">
      <c r="A236" s="1">
        <v>44796</v>
      </c>
      <c r="B236">
        <v>0</v>
      </c>
    </row>
    <row r="237" spans="1:2" x14ac:dyDescent="0.25">
      <c r="A237" s="1">
        <v>44797</v>
      </c>
      <c r="B237">
        <v>0</v>
      </c>
    </row>
    <row r="238" spans="1:2" x14ac:dyDescent="0.25">
      <c r="A238" s="1">
        <v>44798</v>
      </c>
      <c r="B238">
        <v>0</v>
      </c>
    </row>
    <row r="239" spans="1:2" x14ac:dyDescent="0.25">
      <c r="A239" s="1">
        <v>44799</v>
      </c>
      <c r="B239">
        <v>0</v>
      </c>
    </row>
    <row r="240" spans="1:2" x14ac:dyDescent="0.25">
      <c r="A240" s="1">
        <v>44800</v>
      </c>
      <c r="B240">
        <v>0</v>
      </c>
    </row>
    <row r="241" spans="1:2" x14ac:dyDescent="0.25">
      <c r="A241" s="1">
        <v>44801</v>
      </c>
      <c r="B241">
        <v>0</v>
      </c>
    </row>
    <row r="242" spans="1:2" x14ac:dyDescent="0.25">
      <c r="A242" s="1">
        <v>44802</v>
      </c>
      <c r="B242">
        <v>0</v>
      </c>
    </row>
    <row r="243" spans="1:2" x14ac:dyDescent="0.25">
      <c r="A243" s="1">
        <v>44803</v>
      </c>
      <c r="B243">
        <v>0</v>
      </c>
    </row>
    <row r="244" spans="1:2" x14ac:dyDescent="0.25">
      <c r="A244" s="1">
        <v>44804</v>
      </c>
      <c r="B244">
        <v>0</v>
      </c>
    </row>
    <row r="245" spans="1:2" x14ac:dyDescent="0.25">
      <c r="A245" s="1">
        <v>44805</v>
      </c>
      <c r="B245">
        <v>0</v>
      </c>
    </row>
    <row r="246" spans="1:2" x14ac:dyDescent="0.25">
      <c r="A246" s="1">
        <v>44806</v>
      </c>
      <c r="B246">
        <v>388</v>
      </c>
    </row>
    <row r="247" spans="1:2" x14ac:dyDescent="0.25">
      <c r="A247" s="1">
        <v>44807</v>
      </c>
      <c r="B247">
        <v>415</v>
      </c>
    </row>
    <row r="248" spans="1:2" x14ac:dyDescent="0.25">
      <c r="A248" s="1">
        <v>44808</v>
      </c>
      <c r="B248">
        <v>560</v>
      </c>
    </row>
    <row r="249" spans="1:2" x14ac:dyDescent="0.25">
      <c r="A249" s="1">
        <v>44809</v>
      </c>
      <c r="B249">
        <v>467</v>
      </c>
    </row>
    <row r="250" spans="1:2" x14ac:dyDescent="0.25">
      <c r="A250" s="1">
        <v>44810</v>
      </c>
      <c r="B250">
        <v>517</v>
      </c>
    </row>
    <row r="251" spans="1:2" x14ac:dyDescent="0.25">
      <c r="A251" s="1">
        <v>44811</v>
      </c>
      <c r="B251">
        <v>552</v>
      </c>
    </row>
    <row r="252" spans="1:2" x14ac:dyDescent="0.25">
      <c r="A252" s="1">
        <v>44812</v>
      </c>
      <c r="B252">
        <v>0</v>
      </c>
    </row>
    <row r="253" spans="1:2" x14ac:dyDescent="0.25">
      <c r="A253" s="1">
        <v>44813</v>
      </c>
      <c r="B253">
        <v>0</v>
      </c>
    </row>
    <row r="254" spans="1:2" x14ac:dyDescent="0.25">
      <c r="A254" s="1">
        <v>44814</v>
      </c>
      <c r="B254">
        <v>0</v>
      </c>
    </row>
    <row r="255" spans="1:2" x14ac:dyDescent="0.25">
      <c r="A255" s="1">
        <v>44815</v>
      </c>
      <c r="B255">
        <v>0</v>
      </c>
    </row>
    <row r="256" spans="1:2" x14ac:dyDescent="0.25">
      <c r="A256" s="1">
        <v>44816</v>
      </c>
      <c r="B256">
        <v>435</v>
      </c>
    </row>
    <row r="257" spans="1:2" x14ac:dyDescent="0.25">
      <c r="A257" s="1">
        <v>44817</v>
      </c>
      <c r="B257">
        <v>406</v>
      </c>
    </row>
    <row r="258" spans="1:2" x14ac:dyDescent="0.25">
      <c r="A258" s="1">
        <v>44818</v>
      </c>
      <c r="B258">
        <v>0</v>
      </c>
    </row>
    <row r="259" spans="1:2" x14ac:dyDescent="0.25">
      <c r="A259" s="1">
        <v>44819</v>
      </c>
      <c r="B259">
        <v>0</v>
      </c>
    </row>
    <row r="260" spans="1:2" x14ac:dyDescent="0.25">
      <c r="A260" s="1">
        <v>44820</v>
      </c>
      <c r="B260">
        <v>0</v>
      </c>
    </row>
    <row r="261" spans="1:2" x14ac:dyDescent="0.25">
      <c r="A261" s="1">
        <v>44821</v>
      </c>
      <c r="B261">
        <v>0</v>
      </c>
    </row>
    <row r="262" spans="1:2" x14ac:dyDescent="0.25">
      <c r="A262" s="1">
        <v>44822</v>
      </c>
      <c r="B262">
        <v>0</v>
      </c>
    </row>
    <row r="263" spans="1:2" x14ac:dyDescent="0.25">
      <c r="A263" s="1">
        <v>44823</v>
      </c>
      <c r="B263">
        <v>353</v>
      </c>
    </row>
    <row r="264" spans="1:2" x14ac:dyDescent="0.25">
      <c r="A264" s="1">
        <v>44824</v>
      </c>
      <c r="B264">
        <v>476</v>
      </c>
    </row>
    <row r="265" spans="1:2" x14ac:dyDescent="0.25">
      <c r="A265" s="1">
        <v>44825</v>
      </c>
      <c r="B265">
        <v>383</v>
      </c>
    </row>
    <row r="266" spans="1:2" x14ac:dyDescent="0.25">
      <c r="A266" s="1">
        <v>44826</v>
      </c>
      <c r="B266">
        <v>0</v>
      </c>
    </row>
    <row r="267" spans="1:2" x14ac:dyDescent="0.25">
      <c r="A267" s="1">
        <v>44827</v>
      </c>
      <c r="B267">
        <v>0</v>
      </c>
    </row>
    <row r="268" spans="1:2" x14ac:dyDescent="0.25">
      <c r="A268" s="1">
        <v>44828</v>
      </c>
      <c r="B268">
        <v>0</v>
      </c>
    </row>
    <row r="269" spans="1:2" x14ac:dyDescent="0.25">
      <c r="A269" s="1">
        <v>44829</v>
      </c>
      <c r="B269">
        <v>0</v>
      </c>
    </row>
    <row r="270" spans="1:2" x14ac:dyDescent="0.25">
      <c r="A270" s="1">
        <v>44830</v>
      </c>
      <c r="B270">
        <v>0</v>
      </c>
    </row>
    <row r="271" spans="1:2" x14ac:dyDescent="0.25">
      <c r="A271" s="1">
        <v>44831</v>
      </c>
      <c r="B271">
        <v>0</v>
      </c>
    </row>
    <row r="272" spans="1:2" x14ac:dyDescent="0.25">
      <c r="A272" s="1">
        <v>44832</v>
      </c>
      <c r="B272">
        <v>0</v>
      </c>
    </row>
    <row r="273" spans="1:2" x14ac:dyDescent="0.25">
      <c r="A273" s="1">
        <v>44833</v>
      </c>
      <c r="B273">
        <v>302</v>
      </c>
    </row>
    <row r="274" spans="1:2" x14ac:dyDescent="0.25">
      <c r="A274" s="1">
        <v>44834</v>
      </c>
      <c r="B274">
        <v>426</v>
      </c>
    </row>
    <row r="275" spans="1:2" x14ac:dyDescent="0.25">
      <c r="A275" s="1">
        <v>44835</v>
      </c>
      <c r="B275">
        <v>456</v>
      </c>
    </row>
    <row r="276" spans="1:2" x14ac:dyDescent="0.25">
      <c r="A276" s="1">
        <v>44836</v>
      </c>
      <c r="B276">
        <v>568</v>
      </c>
    </row>
    <row r="277" spans="1:2" x14ac:dyDescent="0.25">
      <c r="A277" s="1">
        <v>44837</v>
      </c>
      <c r="B277">
        <v>1182</v>
      </c>
    </row>
    <row r="278" spans="1:2" x14ac:dyDescent="0.25">
      <c r="A278" s="1">
        <v>44838</v>
      </c>
      <c r="B278">
        <v>0</v>
      </c>
    </row>
    <row r="279" spans="1:2" x14ac:dyDescent="0.25">
      <c r="A279" s="1">
        <v>44839</v>
      </c>
      <c r="B279">
        <v>0</v>
      </c>
    </row>
    <row r="280" spans="1:2" x14ac:dyDescent="0.25">
      <c r="A280" s="1">
        <v>44840</v>
      </c>
      <c r="B280">
        <v>0</v>
      </c>
    </row>
    <row r="281" spans="1:2" x14ac:dyDescent="0.25">
      <c r="A281" s="1">
        <v>44841</v>
      </c>
      <c r="B281">
        <v>0</v>
      </c>
    </row>
    <row r="282" spans="1:2" x14ac:dyDescent="0.25">
      <c r="A282" s="1">
        <v>44842</v>
      </c>
      <c r="B282">
        <v>0</v>
      </c>
    </row>
    <row r="283" spans="1:2" x14ac:dyDescent="0.25">
      <c r="A283" s="1">
        <v>44843</v>
      </c>
      <c r="B283">
        <v>0</v>
      </c>
    </row>
    <row r="284" spans="1:2" x14ac:dyDescent="0.25">
      <c r="A284" s="1">
        <v>44844</v>
      </c>
      <c r="B284">
        <v>1170</v>
      </c>
    </row>
    <row r="285" spans="1:2" x14ac:dyDescent="0.25">
      <c r="A285" s="1">
        <v>44845</v>
      </c>
      <c r="B285">
        <v>695</v>
      </c>
    </row>
    <row r="286" spans="1:2" x14ac:dyDescent="0.25">
      <c r="A286" s="1">
        <v>44846</v>
      </c>
      <c r="B286">
        <v>644</v>
      </c>
    </row>
    <row r="287" spans="1:2" x14ac:dyDescent="0.25">
      <c r="A287" s="1">
        <v>44847</v>
      </c>
      <c r="B287">
        <v>0</v>
      </c>
    </row>
    <row r="288" spans="1:2" x14ac:dyDescent="0.25">
      <c r="A288" s="1">
        <v>44848</v>
      </c>
      <c r="B288">
        <v>0</v>
      </c>
    </row>
    <row r="289" spans="1:2" x14ac:dyDescent="0.25">
      <c r="A289" s="1">
        <v>44849</v>
      </c>
      <c r="B289">
        <v>0</v>
      </c>
    </row>
    <row r="290" spans="1:2" x14ac:dyDescent="0.25">
      <c r="A290" s="1">
        <v>44850</v>
      </c>
      <c r="B290">
        <v>0</v>
      </c>
    </row>
    <row r="291" spans="1:2" x14ac:dyDescent="0.25">
      <c r="A291" s="1">
        <v>44851</v>
      </c>
      <c r="B291">
        <v>0</v>
      </c>
    </row>
    <row r="292" spans="1:2" x14ac:dyDescent="0.25">
      <c r="A292" s="1">
        <v>44852</v>
      </c>
      <c r="B292">
        <v>0</v>
      </c>
    </row>
    <row r="293" spans="1:2" x14ac:dyDescent="0.25">
      <c r="A293" s="1">
        <v>44853</v>
      </c>
      <c r="B293">
        <v>0</v>
      </c>
    </row>
    <row r="294" spans="1:2" x14ac:dyDescent="0.25">
      <c r="A294" s="1">
        <v>44854</v>
      </c>
      <c r="B294">
        <v>0</v>
      </c>
    </row>
    <row r="295" spans="1:2" x14ac:dyDescent="0.25">
      <c r="A295" s="1">
        <v>44855</v>
      </c>
      <c r="B295">
        <v>0</v>
      </c>
    </row>
    <row r="296" spans="1:2" x14ac:dyDescent="0.25">
      <c r="A296" s="1">
        <v>44856</v>
      </c>
      <c r="B296">
        <v>1084</v>
      </c>
    </row>
    <row r="297" spans="1:2" x14ac:dyDescent="0.25">
      <c r="A297" s="1">
        <v>44857</v>
      </c>
      <c r="B297">
        <v>1423</v>
      </c>
    </row>
    <row r="298" spans="1:2" x14ac:dyDescent="0.25">
      <c r="A298" s="1">
        <v>44858</v>
      </c>
      <c r="B298">
        <v>1315</v>
      </c>
    </row>
    <row r="299" spans="1:2" x14ac:dyDescent="0.25">
      <c r="A299" s="1">
        <v>44859</v>
      </c>
      <c r="B299">
        <v>717</v>
      </c>
    </row>
    <row r="300" spans="1:2" x14ac:dyDescent="0.25">
      <c r="A300" s="1">
        <v>44860</v>
      </c>
      <c r="B300">
        <v>1398</v>
      </c>
    </row>
    <row r="301" spans="1:2" x14ac:dyDescent="0.25">
      <c r="A301" s="1">
        <v>44861</v>
      </c>
      <c r="B301">
        <v>913</v>
      </c>
    </row>
    <row r="302" spans="1:2" x14ac:dyDescent="0.25">
      <c r="A302" s="1">
        <v>44862</v>
      </c>
      <c r="B302">
        <v>660</v>
      </c>
    </row>
    <row r="303" spans="1:2" x14ac:dyDescent="0.25">
      <c r="A303" s="1">
        <v>44863</v>
      </c>
      <c r="B303">
        <v>0</v>
      </c>
    </row>
    <row r="304" spans="1:2" x14ac:dyDescent="0.25">
      <c r="A304" s="1">
        <v>44864</v>
      </c>
      <c r="B304">
        <v>0</v>
      </c>
    </row>
    <row r="305" spans="1:2" x14ac:dyDescent="0.25">
      <c r="A305" s="1">
        <v>44865</v>
      </c>
      <c r="B305">
        <v>0</v>
      </c>
    </row>
    <row r="306" spans="1:2" x14ac:dyDescent="0.25">
      <c r="A306" s="1">
        <v>44866</v>
      </c>
      <c r="B306">
        <v>0</v>
      </c>
    </row>
    <row r="307" spans="1:2" x14ac:dyDescent="0.25">
      <c r="A307" s="1">
        <v>44867</v>
      </c>
      <c r="B307">
        <v>0</v>
      </c>
    </row>
    <row r="308" spans="1:2" x14ac:dyDescent="0.25">
      <c r="A308" s="1">
        <v>44868</v>
      </c>
      <c r="B308">
        <v>935</v>
      </c>
    </row>
    <row r="309" spans="1:2" x14ac:dyDescent="0.25">
      <c r="A309" s="1">
        <v>44869</v>
      </c>
      <c r="B309">
        <v>648</v>
      </c>
    </row>
    <row r="310" spans="1:2" x14ac:dyDescent="0.25">
      <c r="A310" s="1">
        <v>44870</v>
      </c>
      <c r="B310">
        <v>793</v>
      </c>
    </row>
    <row r="311" spans="1:2" x14ac:dyDescent="0.25">
      <c r="A311" s="1">
        <v>44871</v>
      </c>
      <c r="B311">
        <v>1276</v>
      </c>
    </row>
    <row r="312" spans="1:2" x14ac:dyDescent="0.25">
      <c r="A312" s="1">
        <v>44872</v>
      </c>
      <c r="B312">
        <v>1234</v>
      </c>
    </row>
    <row r="313" spans="1:2" x14ac:dyDescent="0.25">
      <c r="A313" s="1">
        <v>44873</v>
      </c>
      <c r="B313">
        <v>1302</v>
      </c>
    </row>
    <row r="314" spans="1:2" x14ac:dyDescent="0.25">
      <c r="A314" s="1">
        <v>44874</v>
      </c>
      <c r="B314">
        <v>1316</v>
      </c>
    </row>
    <row r="315" spans="1:2" x14ac:dyDescent="0.25">
      <c r="A315" s="1">
        <v>44875</v>
      </c>
      <c r="B315">
        <v>1463</v>
      </c>
    </row>
    <row r="316" spans="1:2" x14ac:dyDescent="0.25">
      <c r="A316" s="1">
        <v>44876</v>
      </c>
      <c r="B316">
        <v>771</v>
      </c>
    </row>
    <row r="317" spans="1:2" x14ac:dyDescent="0.25">
      <c r="A317" s="1">
        <v>44877</v>
      </c>
      <c r="B317">
        <v>0</v>
      </c>
    </row>
    <row r="318" spans="1:2" x14ac:dyDescent="0.25">
      <c r="A318" s="1">
        <v>44878</v>
      </c>
      <c r="B318">
        <v>0</v>
      </c>
    </row>
    <row r="319" spans="1:2" x14ac:dyDescent="0.25">
      <c r="A319" s="1">
        <v>44879</v>
      </c>
      <c r="B319">
        <v>0</v>
      </c>
    </row>
    <row r="320" spans="1:2" x14ac:dyDescent="0.25">
      <c r="A320" s="1">
        <v>44880</v>
      </c>
      <c r="B320">
        <v>0</v>
      </c>
    </row>
    <row r="321" spans="1:2" x14ac:dyDescent="0.25">
      <c r="A321" s="1">
        <v>44881</v>
      </c>
      <c r="B321">
        <v>0</v>
      </c>
    </row>
    <row r="322" spans="1:2" x14ac:dyDescent="0.25">
      <c r="A322" s="1">
        <v>44882</v>
      </c>
      <c r="B322">
        <v>0</v>
      </c>
    </row>
    <row r="323" spans="1:2" x14ac:dyDescent="0.25">
      <c r="A323" s="1">
        <v>44883</v>
      </c>
      <c r="B323">
        <v>0</v>
      </c>
    </row>
    <row r="324" spans="1:2" x14ac:dyDescent="0.25">
      <c r="A324" s="1">
        <v>44884</v>
      </c>
      <c r="B324">
        <v>816</v>
      </c>
    </row>
    <row r="325" spans="1:2" x14ac:dyDescent="0.25">
      <c r="A325" s="1">
        <v>44885</v>
      </c>
      <c r="B325">
        <v>734</v>
      </c>
    </row>
    <row r="326" spans="1:2" x14ac:dyDescent="0.25">
      <c r="A326" s="1">
        <v>44886</v>
      </c>
      <c r="B326">
        <v>1097</v>
      </c>
    </row>
    <row r="327" spans="1:2" x14ac:dyDescent="0.25">
      <c r="A327" s="1">
        <v>44887</v>
      </c>
      <c r="B327">
        <v>640</v>
      </c>
    </row>
    <row r="328" spans="1:2" x14ac:dyDescent="0.25">
      <c r="A328" s="1">
        <v>44888</v>
      </c>
      <c r="B328">
        <v>0</v>
      </c>
    </row>
    <row r="329" spans="1:2" x14ac:dyDescent="0.25">
      <c r="A329" s="1">
        <v>44889</v>
      </c>
      <c r="B329">
        <v>0</v>
      </c>
    </row>
    <row r="330" spans="1:2" x14ac:dyDescent="0.25">
      <c r="A330" s="1">
        <v>44890</v>
      </c>
      <c r="B330">
        <v>1066</v>
      </c>
    </row>
    <row r="331" spans="1:2" x14ac:dyDescent="0.25">
      <c r="A331" s="1">
        <v>44891</v>
      </c>
      <c r="B331">
        <v>670</v>
      </c>
    </row>
    <row r="332" spans="1:2" x14ac:dyDescent="0.25">
      <c r="A332" s="1">
        <v>44892</v>
      </c>
      <c r="B332">
        <v>0</v>
      </c>
    </row>
    <row r="333" spans="1:2" x14ac:dyDescent="0.25">
      <c r="A333" s="1">
        <v>44893</v>
      </c>
      <c r="B333">
        <v>0</v>
      </c>
    </row>
    <row r="334" spans="1:2" x14ac:dyDescent="0.25">
      <c r="A334" s="1">
        <v>44894</v>
      </c>
      <c r="B334">
        <v>0</v>
      </c>
    </row>
    <row r="335" spans="1:2" x14ac:dyDescent="0.25">
      <c r="A335" s="1">
        <v>44895</v>
      </c>
      <c r="B335">
        <v>0</v>
      </c>
    </row>
    <row r="336" spans="1:2" x14ac:dyDescent="0.25">
      <c r="A336" s="1">
        <v>44896</v>
      </c>
      <c r="B336">
        <v>0</v>
      </c>
    </row>
    <row r="337" spans="1:2" x14ac:dyDescent="0.25">
      <c r="A337" s="1">
        <v>44897</v>
      </c>
      <c r="B337">
        <v>0</v>
      </c>
    </row>
    <row r="338" spans="1:2" x14ac:dyDescent="0.25">
      <c r="A338" s="1">
        <v>44898</v>
      </c>
      <c r="B338">
        <v>0</v>
      </c>
    </row>
    <row r="339" spans="1:2" x14ac:dyDescent="0.25">
      <c r="A339" s="1">
        <v>44899</v>
      </c>
      <c r="B339">
        <v>0</v>
      </c>
    </row>
    <row r="340" spans="1:2" x14ac:dyDescent="0.25">
      <c r="A340" s="1">
        <v>44900</v>
      </c>
      <c r="B340">
        <v>29</v>
      </c>
    </row>
    <row r="341" spans="1:2" x14ac:dyDescent="0.25">
      <c r="A341" s="1">
        <v>44901</v>
      </c>
      <c r="B341">
        <v>46</v>
      </c>
    </row>
    <row r="342" spans="1:2" x14ac:dyDescent="0.25">
      <c r="A342" s="1">
        <v>44902</v>
      </c>
      <c r="B342">
        <v>0</v>
      </c>
    </row>
    <row r="343" spans="1:2" x14ac:dyDescent="0.25">
      <c r="A343" s="1">
        <v>44903</v>
      </c>
      <c r="B343">
        <v>0</v>
      </c>
    </row>
    <row r="344" spans="1:2" x14ac:dyDescent="0.25">
      <c r="A344" s="1">
        <v>44904</v>
      </c>
      <c r="B344">
        <v>0</v>
      </c>
    </row>
    <row r="345" spans="1:2" x14ac:dyDescent="0.25">
      <c r="A345" s="1">
        <v>44905</v>
      </c>
      <c r="B345">
        <v>0</v>
      </c>
    </row>
    <row r="346" spans="1:2" x14ac:dyDescent="0.25">
      <c r="A346" s="1">
        <v>44906</v>
      </c>
      <c r="B346">
        <v>0</v>
      </c>
    </row>
    <row r="347" spans="1:2" x14ac:dyDescent="0.25">
      <c r="A347" s="1">
        <v>44907</v>
      </c>
      <c r="B347">
        <v>0</v>
      </c>
    </row>
    <row r="348" spans="1:2" x14ac:dyDescent="0.25">
      <c r="A348" s="1">
        <v>44908</v>
      </c>
      <c r="B348">
        <v>145</v>
      </c>
    </row>
    <row r="349" spans="1:2" x14ac:dyDescent="0.25">
      <c r="A349" s="1">
        <v>44909</v>
      </c>
      <c r="B349">
        <v>0</v>
      </c>
    </row>
    <row r="350" spans="1:2" x14ac:dyDescent="0.25">
      <c r="A350" s="1">
        <v>44910</v>
      </c>
      <c r="B350">
        <v>0</v>
      </c>
    </row>
    <row r="351" spans="1:2" x14ac:dyDescent="0.25">
      <c r="A351" s="1">
        <v>44911</v>
      </c>
      <c r="B351">
        <v>24</v>
      </c>
    </row>
    <row r="352" spans="1:2" x14ac:dyDescent="0.25">
      <c r="A352" s="1">
        <v>44912</v>
      </c>
      <c r="B352">
        <v>0</v>
      </c>
    </row>
    <row r="353" spans="1:2" x14ac:dyDescent="0.25">
      <c r="A353" s="1">
        <v>44913</v>
      </c>
      <c r="B353">
        <v>0</v>
      </c>
    </row>
    <row r="354" spans="1:2" x14ac:dyDescent="0.25">
      <c r="A354" s="1">
        <v>44914</v>
      </c>
      <c r="B354">
        <v>45</v>
      </c>
    </row>
    <row r="355" spans="1:2" x14ac:dyDescent="0.25">
      <c r="A355" s="1">
        <v>44915</v>
      </c>
      <c r="B355">
        <v>97</v>
      </c>
    </row>
    <row r="356" spans="1:2" x14ac:dyDescent="0.25">
      <c r="A356" s="1">
        <v>44916</v>
      </c>
      <c r="B356">
        <v>0</v>
      </c>
    </row>
    <row r="357" spans="1:2" x14ac:dyDescent="0.25">
      <c r="A357" s="1">
        <v>44917</v>
      </c>
      <c r="B357">
        <v>22</v>
      </c>
    </row>
    <row r="358" spans="1:2" x14ac:dyDescent="0.25">
      <c r="A358" s="1">
        <v>44918</v>
      </c>
      <c r="B358">
        <v>0</v>
      </c>
    </row>
    <row r="359" spans="1:2" x14ac:dyDescent="0.25">
      <c r="A359" s="1">
        <v>44919</v>
      </c>
      <c r="B359">
        <v>0</v>
      </c>
    </row>
    <row r="360" spans="1:2" x14ac:dyDescent="0.25">
      <c r="A360" s="1">
        <v>44920</v>
      </c>
      <c r="B360">
        <v>0</v>
      </c>
    </row>
    <row r="361" spans="1:2" x14ac:dyDescent="0.25">
      <c r="A361" s="1">
        <v>44921</v>
      </c>
      <c r="B361">
        <v>135</v>
      </c>
    </row>
    <row r="362" spans="1:2" x14ac:dyDescent="0.25">
      <c r="A362" s="1">
        <v>44922</v>
      </c>
      <c r="B362">
        <v>0</v>
      </c>
    </row>
    <row r="363" spans="1:2" x14ac:dyDescent="0.25">
      <c r="A363" s="1">
        <v>44923</v>
      </c>
      <c r="B363">
        <v>153</v>
      </c>
    </row>
    <row r="364" spans="1:2" x14ac:dyDescent="0.25">
      <c r="A364" s="1">
        <v>44924</v>
      </c>
      <c r="B364">
        <v>0</v>
      </c>
    </row>
    <row r="365" spans="1:2" x14ac:dyDescent="0.25">
      <c r="A365" s="1">
        <v>44925</v>
      </c>
      <c r="B365">
        <v>0</v>
      </c>
    </row>
    <row r="366" spans="1:2" x14ac:dyDescent="0.25">
      <c r="A366" s="1">
        <v>44926</v>
      </c>
      <c r="B366">
        <v>144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067-1438-419C-ADD6-35029EA0079A}">
  <dimension ref="A1:K366"/>
  <sheetViews>
    <sheetView zoomScale="115" zoomScaleNormal="115" workbookViewId="0">
      <selection activeCell="K4" sqref="K4"/>
    </sheetView>
  </sheetViews>
  <sheetFormatPr defaultRowHeight="15" x14ac:dyDescent="0.25"/>
  <cols>
    <col min="1" max="1" width="13.28515625" customWidth="1"/>
    <col min="2" max="2" width="10.5703125" bestFit="1" customWidth="1"/>
    <col min="3" max="3" width="17.28515625" customWidth="1"/>
    <col min="4" max="4" width="20.85546875" customWidth="1"/>
    <col min="5" max="5" width="18.140625" customWidth="1"/>
    <col min="6" max="6" width="25.7109375" customWidth="1"/>
    <col min="7" max="7" width="20.140625" customWidth="1"/>
    <col min="8" max="8" width="31.5703125" bestFit="1" customWidth="1"/>
    <col min="9" max="9" width="26.5703125" bestFit="1" customWidth="1"/>
    <col min="11" max="11" width="29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23</v>
      </c>
      <c r="G1" t="s">
        <v>22</v>
      </c>
      <c r="H1" t="s">
        <v>24</v>
      </c>
      <c r="I1" t="s">
        <v>25</v>
      </c>
    </row>
    <row r="2" spans="1:11" x14ac:dyDescent="0.25">
      <c r="A2" s="1">
        <v>44562</v>
      </c>
      <c r="B2">
        <v>0</v>
      </c>
      <c r="C2">
        <v>1</v>
      </c>
      <c r="D2">
        <f>IF(ekodom36[[#This Row],[ilosc dni bez opadow]]&lt;&gt;0,IF(MOD(ekodom36[[#This Row],[ilosc dni bez opadow]], 5)=0, 1, 0), 0)</f>
        <v>0</v>
      </c>
      <c r="E2">
        <v>5000</v>
      </c>
      <c r="F2">
        <f>ekodom36[[#This Row],[Przed pobraniem]] - IF(WEEKDAY(ekodom36[[#This Row],[Data]],11)=3,IF(ekodom36[[#This Row],[Przed pobraniem]]-260&gt;0,260,0),IF(ekodom36[[#This Row],[Przed pobraniem]]-190&gt;0,190,0))</f>
        <v>4810</v>
      </c>
      <c r="G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4810</v>
      </c>
      <c r="H2">
        <f>IF(WEEKDAY(ekodom36[[#This Row],[Data]],11)=3,IF(ekodom36[[#This Row],[Przed pobraniem]]-260&lt;0,260,0),IF(ekodom36[[#This Row],[Przed pobraniem]]-190&lt;0,190,0))</f>
        <v>0</v>
      </c>
      <c r="I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  <c r="K2" t="s">
        <v>26</v>
      </c>
    </row>
    <row r="3" spans="1:11" x14ac:dyDescent="0.25">
      <c r="A3" s="1">
        <v>44563</v>
      </c>
      <c r="B3">
        <v>0</v>
      </c>
      <c r="C3">
        <f>IF(ekodom36[[#This Row],[retencja]]=0,C2+1,0)</f>
        <v>2</v>
      </c>
      <c r="D3">
        <f>IF(ekodom36[[#This Row],[ilosc dni bez opadow]]&lt;&gt;0,IF(MOD(ekodom36[[#This Row],[ilosc dni bez opadow]], 5)=0, 1, 0), 0)</f>
        <v>0</v>
      </c>
      <c r="E3">
        <f>G2+ekodom36[[#This Row],[retencja]]</f>
        <v>4810</v>
      </c>
      <c r="F3">
        <f>ekodom36[[#This Row],[Przed pobraniem]] - IF(WEEKDAY(ekodom36[[#This Row],[Data]],11)=3,IF(ekodom36[[#This Row],[Przed pobraniem]]-260&gt;0,260,0),IF(ekodom36[[#This Row],[Przed pobraniem]]-190&gt;0,190,0))</f>
        <v>4620</v>
      </c>
      <c r="G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4620</v>
      </c>
      <c r="H3">
        <f>IF(WEEKDAY(ekodom36[[#This Row],[Data]],11)=3,IF(ekodom36[[#This Row],[Przed pobraniem]]-260&lt;0,260,0),IF(ekodom36[[#This Row],[Przed pobraniem]]-190&lt;0,190,0))</f>
        <v>0</v>
      </c>
      <c r="I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  <c r="K3">
        <f>COUNTIF(H:H, "&gt;0")</f>
        <v>76</v>
      </c>
    </row>
    <row r="4" spans="1:11" x14ac:dyDescent="0.25">
      <c r="A4" s="1">
        <v>44564</v>
      </c>
      <c r="B4">
        <v>0</v>
      </c>
      <c r="C4">
        <f>IF(ekodom36[[#This Row],[retencja]]=0,C3+1,0)</f>
        <v>3</v>
      </c>
      <c r="D4">
        <f>IF(ekodom36[[#This Row],[ilosc dni bez opadow]]&lt;&gt;0,IF(MOD(ekodom36[[#This Row],[ilosc dni bez opadow]], 5)=0, 1, 0), 0)</f>
        <v>0</v>
      </c>
      <c r="E4">
        <f>G3+ekodom36[[#This Row],[retencja]]</f>
        <v>4620</v>
      </c>
      <c r="F4">
        <f>ekodom36[[#This Row],[Przed pobraniem]] - IF(WEEKDAY(ekodom36[[#This Row],[Data]],11)=3,IF(ekodom36[[#This Row],[Przed pobraniem]]-260&gt;0,260,0),IF(ekodom36[[#This Row],[Przed pobraniem]]-190&gt;0,190,0))</f>
        <v>4430</v>
      </c>
      <c r="G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4430</v>
      </c>
      <c r="H4">
        <f>IF(WEEKDAY(ekodom36[[#This Row],[Data]],11)=3,IF(ekodom36[[#This Row],[Przed pobraniem]]-260&lt;0,260,0),IF(ekodom36[[#This Row],[Przed pobraniem]]-190&lt;0,190,0))</f>
        <v>0</v>
      </c>
      <c r="I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  <c r="K4">
        <f>COUNTIFS(H:H,"=0",I:I,"&gt;0")</f>
        <v>2</v>
      </c>
    </row>
    <row r="5" spans="1:11" x14ac:dyDescent="0.25">
      <c r="A5" s="1">
        <v>44565</v>
      </c>
      <c r="B5">
        <v>0</v>
      </c>
      <c r="C5">
        <f>IF(ekodom36[[#This Row],[retencja]]=0,C4+1,0)</f>
        <v>4</v>
      </c>
      <c r="D5">
        <f>IF(ekodom36[[#This Row],[ilosc dni bez opadow]]&lt;&gt;0,IF(MOD(ekodom36[[#This Row],[ilosc dni bez opadow]], 5)=0, 1, 0), 0)</f>
        <v>0</v>
      </c>
      <c r="E5">
        <f>G4+ekodom36[[#This Row],[retencja]]</f>
        <v>4430</v>
      </c>
      <c r="F5">
        <f>ekodom36[[#This Row],[Przed pobraniem]] - IF(WEEKDAY(ekodom36[[#This Row],[Data]],11)=3,IF(ekodom36[[#This Row],[Przed pobraniem]]-260&gt;0,260,0),IF(ekodom36[[#This Row],[Przed pobraniem]]-190&gt;0,190,0))</f>
        <v>4240</v>
      </c>
      <c r="G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4240</v>
      </c>
      <c r="H5">
        <f>IF(WEEKDAY(ekodom36[[#This Row],[Data]],11)=3,IF(ekodom36[[#This Row],[Przed pobraniem]]-260&lt;0,260,0),IF(ekodom36[[#This Row],[Przed pobraniem]]-190&lt;0,190,0))</f>
        <v>0</v>
      </c>
      <c r="I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" spans="1:11" x14ac:dyDescent="0.25">
      <c r="A6" s="1">
        <v>44566</v>
      </c>
      <c r="B6">
        <v>0</v>
      </c>
      <c r="C6">
        <f>IF(ekodom36[[#This Row],[retencja]]=0,C5+1,0)</f>
        <v>5</v>
      </c>
      <c r="D6">
        <f>IF(ekodom36[[#This Row],[ilosc dni bez opadow]]&lt;&gt;0,IF(MOD(ekodom36[[#This Row],[ilosc dni bez opadow]], 5)=0, 1, 0), 0)</f>
        <v>1</v>
      </c>
      <c r="E6">
        <f>G5+ekodom36[[#This Row],[retencja]]</f>
        <v>4240</v>
      </c>
      <c r="F6">
        <f>ekodom36[[#This Row],[Przed pobraniem]] - IF(WEEKDAY(ekodom36[[#This Row],[Data]],11)=3,IF(ekodom36[[#This Row],[Przed pobraniem]]-260&gt;0,260,0),IF(ekodom36[[#This Row],[Przed pobraniem]]-190&gt;0,190,0))</f>
        <v>3980</v>
      </c>
      <c r="G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3980</v>
      </c>
      <c r="H6">
        <f>IF(WEEKDAY(ekodom36[[#This Row],[Data]],11)=3,IF(ekodom36[[#This Row],[Przed pobraniem]]-260&lt;0,260,0),IF(ekodom36[[#This Row],[Przed pobraniem]]-190&lt;0,190,0))</f>
        <v>0</v>
      </c>
      <c r="I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" spans="1:11" x14ac:dyDescent="0.25">
      <c r="A7" s="1">
        <v>44567</v>
      </c>
      <c r="B7">
        <v>0</v>
      </c>
      <c r="C7">
        <f>IF(ekodom36[[#This Row],[retencja]]=0,C6+1,0)</f>
        <v>6</v>
      </c>
      <c r="D7">
        <f>IF(ekodom36[[#This Row],[ilosc dni bez opadow]]&lt;&gt;0,IF(MOD(ekodom36[[#This Row],[ilosc dni bez opadow]], 5)=0, 1, 0), 0)</f>
        <v>0</v>
      </c>
      <c r="E7">
        <f>G6+ekodom36[[#This Row],[retencja]]</f>
        <v>3980</v>
      </c>
      <c r="F7">
        <f>ekodom36[[#This Row],[Przed pobraniem]] - IF(WEEKDAY(ekodom36[[#This Row],[Data]],11)=3,IF(ekodom36[[#This Row],[Przed pobraniem]]-260&gt;0,260,0),IF(ekodom36[[#This Row],[Przed pobraniem]]-190&gt;0,190,0))</f>
        <v>3790</v>
      </c>
      <c r="G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3790</v>
      </c>
      <c r="H7">
        <f>IF(WEEKDAY(ekodom36[[#This Row],[Data]],11)=3,IF(ekodom36[[#This Row],[Przed pobraniem]]-260&lt;0,260,0),IF(ekodom36[[#This Row],[Przed pobraniem]]-190&lt;0,190,0))</f>
        <v>0</v>
      </c>
      <c r="I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  <c r="K7">
        <f>66+2-10</f>
        <v>58</v>
      </c>
    </row>
    <row r="8" spans="1:11" x14ac:dyDescent="0.25">
      <c r="A8" s="1">
        <v>44568</v>
      </c>
      <c r="B8">
        <v>0</v>
      </c>
      <c r="C8">
        <f>IF(ekodom36[[#This Row],[retencja]]=0,C7+1,0)</f>
        <v>7</v>
      </c>
      <c r="D8">
        <f>IF(ekodom36[[#This Row],[ilosc dni bez opadow]]&lt;&gt;0,IF(MOD(ekodom36[[#This Row],[ilosc dni bez opadow]], 5)=0, 1, 0), 0)</f>
        <v>0</v>
      </c>
      <c r="E8">
        <f>G7+ekodom36[[#This Row],[retencja]]</f>
        <v>3790</v>
      </c>
      <c r="F8">
        <f>ekodom36[[#This Row],[Przed pobraniem]] - IF(WEEKDAY(ekodom36[[#This Row],[Data]],11)=3,IF(ekodom36[[#This Row],[Przed pobraniem]]-260&gt;0,260,0),IF(ekodom36[[#This Row],[Przed pobraniem]]-190&gt;0,190,0))</f>
        <v>3600</v>
      </c>
      <c r="G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3600</v>
      </c>
      <c r="H8">
        <f>IF(WEEKDAY(ekodom36[[#This Row],[Data]],11)=3,IF(ekodom36[[#This Row],[Przed pobraniem]]-260&lt;0,260,0),IF(ekodom36[[#This Row],[Przed pobraniem]]-190&lt;0,190,0))</f>
        <v>0</v>
      </c>
      <c r="I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" spans="1:11" x14ac:dyDescent="0.25">
      <c r="A9" s="1">
        <v>44569</v>
      </c>
      <c r="B9">
        <v>41</v>
      </c>
      <c r="C9">
        <f>IF(ekodom36[[#This Row],[retencja]]=0,C8+1,0)</f>
        <v>0</v>
      </c>
      <c r="D9">
        <f>IF(ekodom36[[#This Row],[ilosc dni bez opadow]]&lt;&gt;0,IF(MOD(ekodom36[[#This Row],[ilosc dni bez opadow]], 5)=0, 1, 0), 0)</f>
        <v>0</v>
      </c>
      <c r="E9">
        <f>G8+ekodom36[[#This Row],[retencja]]</f>
        <v>3641</v>
      </c>
      <c r="F9">
        <f>ekodom36[[#This Row],[Przed pobraniem]] - IF(WEEKDAY(ekodom36[[#This Row],[Data]],11)=3,IF(ekodom36[[#This Row],[Przed pobraniem]]-260&gt;0,260,0),IF(ekodom36[[#This Row],[Przed pobraniem]]-190&gt;0,190,0))</f>
        <v>3451</v>
      </c>
      <c r="G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3451</v>
      </c>
      <c r="H9">
        <f>IF(WEEKDAY(ekodom36[[#This Row],[Data]],11)=3,IF(ekodom36[[#This Row],[Przed pobraniem]]-260&lt;0,260,0),IF(ekodom36[[#This Row],[Przed pobraniem]]-190&lt;0,190,0))</f>
        <v>0</v>
      </c>
      <c r="I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  <c r="K9" t="s">
        <v>27</v>
      </c>
    </row>
    <row r="10" spans="1:11" x14ac:dyDescent="0.25">
      <c r="A10" s="1">
        <v>44570</v>
      </c>
      <c r="B10">
        <v>79</v>
      </c>
      <c r="C10">
        <f>IF(ekodom36[[#This Row],[retencja]]=0,C9+1,0)</f>
        <v>0</v>
      </c>
      <c r="D10">
        <f>IF(ekodom36[[#This Row],[ilosc dni bez opadow]]&lt;&gt;0,IF(MOD(ekodom36[[#This Row],[ilosc dni bez opadow]], 5)=0, 1, 0), 0)</f>
        <v>0</v>
      </c>
      <c r="E10">
        <f>G9+ekodom36[[#This Row],[retencja]]</f>
        <v>3530</v>
      </c>
      <c r="F10">
        <f>ekodom36[[#This Row],[Przed pobraniem]] - IF(WEEKDAY(ekodom36[[#This Row],[Data]],11)=3,IF(ekodom36[[#This Row],[Przed pobraniem]]-260&gt;0,260,0),IF(ekodom36[[#This Row],[Przed pobraniem]]-190&gt;0,190,0))</f>
        <v>3340</v>
      </c>
      <c r="G1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3340</v>
      </c>
      <c r="H10">
        <f>IF(WEEKDAY(ekodom36[[#This Row],[Data]],11)=3,IF(ekodom36[[#This Row],[Przed pobraniem]]-260&lt;0,260,0),IF(ekodom36[[#This Row],[Przed pobraniem]]-190&lt;0,190,0))</f>
        <v>0</v>
      </c>
      <c r="I1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  <c r="K10">
        <f>SUM(H:H)+SUM(I:I)</f>
        <v>19230</v>
      </c>
    </row>
    <row r="11" spans="1:11" x14ac:dyDescent="0.25">
      <c r="A11" s="1">
        <v>44571</v>
      </c>
      <c r="B11">
        <v>163</v>
      </c>
      <c r="C11">
        <f>IF(ekodom36[[#This Row],[retencja]]=0,C10+1,0)</f>
        <v>0</v>
      </c>
      <c r="D11">
        <f>IF(ekodom36[[#This Row],[ilosc dni bez opadow]]&lt;&gt;0,IF(MOD(ekodom36[[#This Row],[ilosc dni bez opadow]], 5)=0, 1, 0), 0)</f>
        <v>0</v>
      </c>
      <c r="E11">
        <f>G10+ekodom36[[#This Row],[retencja]]</f>
        <v>3503</v>
      </c>
      <c r="F11">
        <f>ekodom36[[#This Row],[Przed pobraniem]] - IF(WEEKDAY(ekodom36[[#This Row],[Data]],11)=3,IF(ekodom36[[#This Row],[Przed pobraniem]]-260&gt;0,260,0),IF(ekodom36[[#This Row],[Przed pobraniem]]-190&gt;0,190,0))</f>
        <v>3313</v>
      </c>
      <c r="G1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3313</v>
      </c>
      <c r="H11">
        <f>IF(WEEKDAY(ekodom36[[#This Row],[Data]],11)=3,IF(ekodom36[[#This Row],[Przed pobraniem]]-260&lt;0,260,0),IF(ekodom36[[#This Row],[Przed pobraniem]]-190&lt;0,190,0))</f>
        <v>0</v>
      </c>
      <c r="I1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" spans="1:11" x14ac:dyDescent="0.25">
      <c r="A12" s="1">
        <v>44572</v>
      </c>
      <c r="B12">
        <v>259</v>
      </c>
      <c r="C12">
        <f>IF(ekodom36[[#This Row],[retencja]]=0,C11+1,0)</f>
        <v>0</v>
      </c>
      <c r="D12">
        <f>IF(ekodom36[[#This Row],[ilosc dni bez opadow]]&lt;&gt;0,IF(MOD(ekodom36[[#This Row],[ilosc dni bez opadow]], 5)=0, 1, 0), 0)</f>
        <v>0</v>
      </c>
      <c r="E12">
        <f>G11+ekodom36[[#This Row],[retencja]]</f>
        <v>3572</v>
      </c>
      <c r="F12">
        <f>ekodom36[[#This Row],[Przed pobraniem]] - IF(WEEKDAY(ekodom36[[#This Row],[Data]],11)=3,IF(ekodom36[[#This Row],[Przed pobraniem]]-260&gt;0,260,0),IF(ekodom36[[#This Row],[Przed pobraniem]]-190&gt;0,190,0))</f>
        <v>3382</v>
      </c>
      <c r="G1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3382</v>
      </c>
      <c r="H12">
        <f>IF(WEEKDAY(ekodom36[[#This Row],[Data]],11)=3,IF(ekodom36[[#This Row],[Przed pobraniem]]-260&lt;0,260,0),IF(ekodom36[[#This Row],[Przed pobraniem]]-190&lt;0,190,0))</f>
        <v>0</v>
      </c>
      <c r="I1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" spans="1:11" x14ac:dyDescent="0.25">
      <c r="A13" s="1">
        <v>44573</v>
      </c>
      <c r="B13">
        <v>368</v>
      </c>
      <c r="C13">
        <f>IF(ekodom36[[#This Row],[retencja]]=0,C12+1,0)</f>
        <v>0</v>
      </c>
      <c r="D13">
        <f>IF(ekodom36[[#This Row],[ilosc dni bez opadow]]&lt;&gt;0,IF(MOD(ekodom36[[#This Row],[ilosc dni bez opadow]], 5)=0, 1, 0), 0)</f>
        <v>0</v>
      </c>
      <c r="E13">
        <f>G12+ekodom36[[#This Row],[retencja]]</f>
        <v>3750</v>
      </c>
      <c r="F13">
        <f>ekodom36[[#This Row],[Przed pobraniem]] - IF(WEEKDAY(ekodom36[[#This Row],[Data]],11)=3,IF(ekodom36[[#This Row],[Przed pobraniem]]-260&gt;0,260,0),IF(ekodom36[[#This Row],[Przed pobraniem]]-190&gt;0,190,0))</f>
        <v>3490</v>
      </c>
      <c r="G1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3490</v>
      </c>
      <c r="H13">
        <f>IF(WEEKDAY(ekodom36[[#This Row],[Data]],11)=3,IF(ekodom36[[#This Row],[Przed pobraniem]]-260&lt;0,260,0),IF(ekodom36[[#This Row],[Przed pobraniem]]-190&lt;0,190,0))</f>
        <v>0</v>
      </c>
      <c r="I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" spans="1:11" x14ac:dyDescent="0.25">
      <c r="A14" s="1">
        <v>44574</v>
      </c>
      <c r="B14">
        <v>45</v>
      </c>
      <c r="C14">
        <f>IF(ekodom36[[#This Row],[retencja]]=0,C13+1,0)</f>
        <v>0</v>
      </c>
      <c r="D14">
        <f>IF(ekodom36[[#This Row],[ilosc dni bez opadow]]&lt;&gt;0,IF(MOD(ekodom36[[#This Row],[ilosc dni bez opadow]], 5)=0, 1, 0), 0)</f>
        <v>0</v>
      </c>
      <c r="E14">
        <f>G13+ekodom36[[#This Row],[retencja]]</f>
        <v>3535</v>
      </c>
      <c r="F14">
        <f>ekodom36[[#This Row],[Przed pobraniem]] - IF(WEEKDAY(ekodom36[[#This Row],[Data]],11)=3,IF(ekodom36[[#This Row],[Przed pobraniem]]-260&gt;0,260,0),IF(ekodom36[[#This Row],[Przed pobraniem]]-190&gt;0,190,0))</f>
        <v>3345</v>
      </c>
      <c r="G1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3345</v>
      </c>
      <c r="H14">
        <f>IF(WEEKDAY(ekodom36[[#This Row],[Data]],11)=3,IF(ekodom36[[#This Row],[Przed pobraniem]]-260&lt;0,260,0),IF(ekodom36[[#This Row],[Przed pobraniem]]-190&lt;0,190,0))</f>
        <v>0</v>
      </c>
      <c r="I1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" spans="1:11" x14ac:dyDescent="0.25">
      <c r="A15" s="1">
        <v>44575</v>
      </c>
      <c r="B15">
        <v>0</v>
      </c>
      <c r="C15">
        <f>IF(ekodom36[[#This Row],[retencja]]=0,C14+1,0)</f>
        <v>1</v>
      </c>
      <c r="D15">
        <f>IF(ekodom36[[#This Row],[ilosc dni bez opadow]]&lt;&gt;0,IF(MOD(ekodom36[[#This Row],[ilosc dni bez opadow]], 5)=0, 1, 0), 0)</f>
        <v>0</v>
      </c>
      <c r="E15">
        <f>G14+ekodom36[[#This Row],[retencja]]</f>
        <v>3345</v>
      </c>
      <c r="F15">
        <f>ekodom36[[#This Row],[Przed pobraniem]] - IF(WEEKDAY(ekodom36[[#This Row],[Data]],11)=3,IF(ekodom36[[#This Row],[Przed pobraniem]]-260&gt;0,260,0),IF(ekodom36[[#This Row],[Przed pobraniem]]-190&gt;0,190,0))</f>
        <v>3155</v>
      </c>
      <c r="G1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3155</v>
      </c>
      <c r="H15">
        <f>IF(WEEKDAY(ekodom36[[#This Row],[Data]],11)=3,IF(ekodom36[[#This Row],[Przed pobraniem]]-260&lt;0,260,0),IF(ekodom36[[#This Row],[Przed pobraniem]]-190&lt;0,190,0))</f>
        <v>0</v>
      </c>
      <c r="I1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" spans="1:11" x14ac:dyDescent="0.25">
      <c r="A16" s="1">
        <v>44576</v>
      </c>
      <c r="B16">
        <v>0</v>
      </c>
      <c r="C16">
        <f>IF(ekodom36[[#This Row],[retencja]]=0,C15+1,0)</f>
        <v>2</v>
      </c>
      <c r="D16">
        <f>IF(ekodom36[[#This Row],[ilosc dni bez opadow]]&lt;&gt;0,IF(MOD(ekodom36[[#This Row],[ilosc dni bez opadow]], 5)=0, 1, 0), 0)</f>
        <v>0</v>
      </c>
      <c r="E16">
        <f>G15+ekodom36[[#This Row],[retencja]]</f>
        <v>3155</v>
      </c>
      <c r="F16">
        <f>ekodom36[[#This Row],[Przed pobraniem]] - IF(WEEKDAY(ekodom36[[#This Row],[Data]],11)=3,IF(ekodom36[[#This Row],[Przed pobraniem]]-260&gt;0,260,0),IF(ekodom36[[#This Row],[Przed pobraniem]]-190&gt;0,190,0))</f>
        <v>2965</v>
      </c>
      <c r="G1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2965</v>
      </c>
      <c r="H16">
        <f>IF(WEEKDAY(ekodom36[[#This Row],[Data]],11)=3,IF(ekodom36[[#This Row],[Przed pobraniem]]-260&lt;0,260,0),IF(ekodom36[[#This Row],[Przed pobraniem]]-190&lt;0,190,0))</f>
        <v>0</v>
      </c>
      <c r="I1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" spans="1:9" x14ac:dyDescent="0.25">
      <c r="A17" s="1">
        <v>44577</v>
      </c>
      <c r="B17">
        <v>0</v>
      </c>
      <c r="C17">
        <f>IF(ekodom36[[#This Row],[retencja]]=0,C16+1,0)</f>
        <v>3</v>
      </c>
      <c r="D17">
        <f>IF(ekodom36[[#This Row],[ilosc dni bez opadow]]&lt;&gt;0,IF(MOD(ekodom36[[#This Row],[ilosc dni bez opadow]], 5)=0, 1, 0), 0)</f>
        <v>0</v>
      </c>
      <c r="E17">
        <f>G16+ekodom36[[#This Row],[retencja]]</f>
        <v>2965</v>
      </c>
      <c r="F17">
        <f>ekodom36[[#This Row],[Przed pobraniem]] - IF(WEEKDAY(ekodom36[[#This Row],[Data]],11)=3,IF(ekodom36[[#This Row],[Przed pobraniem]]-260&gt;0,260,0),IF(ekodom36[[#This Row],[Przed pobraniem]]-190&gt;0,190,0))</f>
        <v>2775</v>
      </c>
      <c r="G1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2775</v>
      </c>
      <c r="H17">
        <f>IF(WEEKDAY(ekodom36[[#This Row],[Data]],11)=3,IF(ekodom36[[#This Row],[Przed pobraniem]]-260&lt;0,260,0),IF(ekodom36[[#This Row],[Przed pobraniem]]-190&lt;0,190,0))</f>
        <v>0</v>
      </c>
      <c r="I1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" spans="1:9" x14ac:dyDescent="0.25">
      <c r="A18" s="1">
        <v>44578</v>
      </c>
      <c r="B18">
        <v>0</v>
      </c>
      <c r="C18">
        <f>IF(ekodom36[[#This Row],[retencja]]=0,C17+1,0)</f>
        <v>4</v>
      </c>
      <c r="D18">
        <f>IF(ekodom36[[#This Row],[ilosc dni bez opadow]]&lt;&gt;0,IF(MOD(ekodom36[[#This Row],[ilosc dni bez opadow]], 5)=0, 1, 0), 0)</f>
        <v>0</v>
      </c>
      <c r="E18">
        <f>G17+ekodom36[[#This Row],[retencja]]</f>
        <v>2775</v>
      </c>
      <c r="F18">
        <f>ekodom36[[#This Row],[Przed pobraniem]] - IF(WEEKDAY(ekodom36[[#This Row],[Data]],11)=3,IF(ekodom36[[#This Row],[Przed pobraniem]]-260&gt;0,260,0),IF(ekodom36[[#This Row],[Przed pobraniem]]-190&gt;0,190,0))</f>
        <v>2585</v>
      </c>
      <c r="G1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2585</v>
      </c>
      <c r="H18">
        <f>IF(WEEKDAY(ekodom36[[#This Row],[Data]],11)=3,IF(ekodom36[[#This Row],[Przed pobraniem]]-260&lt;0,260,0),IF(ekodom36[[#This Row],[Przed pobraniem]]-190&lt;0,190,0))</f>
        <v>0</v>
      </c>
      <c r="I1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" spans="1:9" x14ac:dyDescent="0.25">
      <c r="A19" s="1">
        <v>44579</v>
      </c>
      <c r="B19">
        <v>0</v>
      </c>
      <c r="C19">
        <f>IF(ekodom36[[#This Row],[retencja]]=0,C18+1,0)</f>
        <v>5</v>
      </c>
      <c r="D19">
        <f>IF(ekodom36[[#This Row],[ilosc dni bez opadow]]&lt;&gt;0,IF(MOD(ekodom36[[#This Row],[ilosc dni bez opadow]], 5)=0, 1, 0), 0)</f>
        <v>1</v>
      </c>
      <c r="E19">
        <f>G18+ekodom36[[#This Row],[retencja]]</f>
        <v>2585</v>
      </c>
      <c r="F19">
        <f>ekodom36[[#This Row],[Przed pobraniem]] - IF(WEEKDAY(ekodom36[[#This Row],[Data]],11)=3,IF(ekodom36[[#This Row],[Przed pobraniem]]-260&gt;0,260,0),IF(ekodom36[[#This Row],[Przed pobraniem]]-190&gt;0,190,0))</f>
        <v>2395</v>
      </c>
      <c r="G1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2395</v>
      </c>
      <c r="H19">
        <f>IF(WEEKDAY(ekodom36[[#This Row],[Data]],11)=3,IF(ekodom36[[#This Row],[Przed pobraniem]]-260&lt;0,260,0),IF(ekodom36[[#This Row],[Przed pobraniem]]-190&lt;0,190,0))</f>
        <v>0</v>
      </c>
      <c r="I1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" spans="1:9" x14ac:dyDescent="0.25">
      <c r="A20" s="1">
        <v>44580</v>
      </c>
      <c r="B20">
        <v>0</v>
      </c>
      <c r="C20">
        <f>IF(ekodom36[[#This Row],[retencja]]=0,C19+1,0)</f>
        <v>6</v>
      </c>
      <c r="D20">
        <f>IF(ekodom36[[#This Row],[ilosc dni bez opadow]]&lt;&gt;0,IF(MOD(ekodom36[[#This Row],[ilosc dni bez opadow]], 5)=0, 1, 0), 0)</f>
        <v>0</v>
      </c>
      <c r="E20">
        <f>G19+ekodom36[[#This Row],[retencja]]</f>
        <v>2395</v>
      </c>
      <c r="F20">
        <f>ekodom36[[#This Row],[Przed pobraniem]] - IF(WEEKDAY(ekodom36[[#This Row],[Data]],11)=3,IF(ekodom36[[#This Row],[Przed pobraniem]]-260&gt;0,260,0),IF(ekodom36[[#This Row],[Przed pobraniem]]-190&gt;0,190,0))</f>
        <v>2135</v>
      </c>
      <c r="G2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2135</v>
      </c>
      <c r="H20">
        <f>IF(WEEKDAY(ekodom36[[#This Row],[Data]],11)=3,IF(ekodom36[[#This Row],[Przed pobraniem]]-260&lt;0,260,0),IF(ekodom36[[#This Row],[Przed pobraniem]]-190&lt;0,190,0))</f>
        <v>0</v>
      </c>
      <c r="I2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" spans="1:9" x14ac:dyDescent="0.25">
      <c r="A21" s="1">
        <v>44581</v>
      </c>
      <c r="B21">
        <v>0</v>
      </c>
      <c r="C21">
        <f>IF(ekodom36[[#This Row],[retencja]]=0,C20+1,0)</f>
        <v>7</v>
      </c>
      <c r="D21">
        <f>IF(ekodom36[[#This Row],[ilosc dni bez opadow]]&lt;&gt;0,IF(MOD(ekodom36[[#This Row],[ilosc dni bez opadow]], 5)=0, 1, 0), 0)</f>
        <v>0</v>
      </c>
      <c r="E21">
        <f>G20+ekodom36[[#This Row],[retencja]]</f>
        <v>2135</v>
      </c>
      <c r="F21">
        <f>ekodom36[[#This Row],[Przed pobraniem]] - IF(WEEKDAY(ekodom36[[#This Row],[Data]],11)=3,IF(ekodom36[[#This Row],[Przed pobraniem]]-260&gt;0,260,0),IF(ekodom36[[#This Row],[Przed pobraniem]]-190&gt;0,190,0))</f>
        <v>1945</v>
      </c>
      <c r="G2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1945</v>
      </c>
      <c r="H21">
        <f>IF(WEEKDAY(ekodom36[[#This Row],[Data]],11)=3,IF(ekodom36[[#This Row],[Przed pobraniem]]-260&lt;0,260,0),IF(ekodom36[[#This Row],[Przed pobraniem]]-190&lt;0,190,0))</f>
        <v>0</v>
      </c>
      <c r="I2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" spans="1:9" x14ac:dyDescent="0.25">
      <c r="A22" s="1">
        <v>44582</v>
      </c>
      <c r="B22">
        <v>0</v>
      </c>
      <c r="C22">
        <f>IF(ekodom36[[#This Row],[retencja]]=0,C21+1,0)</f>
        <v>8</v>
      </c>
      <c r="D22">
        <f>IF(ekodom36[[#This Row],[ilosc dni bez opadow]]&lt;&gt;0,IF(MOD(ekodom36[[#This Row],[ilosc dni bez opadow]], 5)=0, 1, 0), 0)</f>
        <v>0</v>
      </c>
      <c r="E22">
        <f>G21+ekodom36[[#This Row],[retencja]]</f>
        <v>1945</v>
      </c>
      <c r="F22">
        <f>ekodom36[[#This Row],[Przed pobraniem]] - IF(WEEKDAY(ekodom36[[#This Row],[Data]],11)=3,IF(ekodom36[[#This Row],[Przed pobraniem]]-260&gt;0,260,0),IF(ekodom36[[#This Row],[Przed pobraniem]]-190&gt;0,190,0))</f>
        <v>1755</v>
      </c>
      <c r="G2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1755</v>
      </c>
      <c r="H22">
        <f>IF(WEEKDAY(ekodom36[[#This Row],[Data]],11)=3,IF(ekodom36[[#This Row],[Przed pobraniem]]-260&lt;0,260,0),IF(ekodom36[[#This Row],[Przed pobraniem]]-190&lt;0,190,0))</f>
        <v>0</v>
      </c>
      <c r="I2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" spans="1:9" x14ac:dyDescent="0.25">
      <c r="A23" s="1">
        <v>44583</v>
      </c>
      <c r="B23">
        <v>0</v>
      </c>
      <c r="C23">
        <f>IF(ekodom36[[#This Row],[retencja]]=0,C22+1,0)</f>
        <v>9</v>
      </c>
      <c r="D23">
        <f>IF(ekodom36[[#This Row],[ilosc dni bez opadow]]&lt;&gt;0,IF(MOD(ekodom36[[#This Row],[ilosc dni bez opadow]], 5)=0, 1, 0), 0)</f>
        <v>0</v>
      </c>
      <c r="E23">
        <f>G22+ekodom36[[#This Row],[retencja]]</f>
        <v>1755</v>
      </c>
      <c r="F23">
        <f>ekodom36[[#This Row],[Przed pobraniem]] - IF(WEEKDAY(ekodom36[[#This Row],[Data]],11)=3,IF(ekodom36[[#This Row],[Przed pobraniem]]-260&gt;0,260,0),IF(ekodom36[[#This Row],[Przed pobraniem]]-190&gt;0,190,0))</f>
        <v>1565</v>
      </c>
      <c r="G2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1565</v>
      </c>
      <c r="H23">
        <f>IF(WEEKDAY(ekodom36[[#This Row],[Data]],11)=3,IF(ekodom36[[#This Row],[Przed pobraniem]]-260&lt;0,260,0),IF(ekodom36[[#This Row],[Przed pobraniem]]-190&lt;0,190,0))</f>
        <v>0</v>
      </c>
      <c r="I2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" spans="1:9" x14ac:dyDescent="0.25">
      <c r="A24" s="1">
        <v>44584</v>
      </c>
      <c r="B24">
        <v>33</v>
      </c>
      <c r="C24">
        <f>IF(ekodom36[[#This Row],[retencja]]=0,C23+1,0)</f>
        <v>0</v>
      </c>
      <c r="D24">
        <f>IF(ekodom36[[#This Row],[ilosc dni bez opadow]]&lt;&gt;0,IF(MOD(ekodom36[[#This Row],[ilosc dni bez opadow]], 5)=0, 1, 0), 0)</f>
        <v>0</v>
      </c>
      <c r="E24">
        <f>G23+ekodom36[[#This Row],[retencja]]</f>
        <v>1598</v>
      </c>
      <c r="F24">
        <f>ekodom36[[#This Row],[Przed pobraniem]] - IF(WEEKDAY(ekodom36[[#This Row],[Data]],11)=3,IF(ekodom36[[#This Row],[Przed pobraniem]]-260&gt;0,260,0),IF(ekodom36[[#This Row],[Przed pobraniem]]-190&gt;0,190,0))</f>
        <v>1408</v>
      </c>
      <c r="G2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1408</v>
      </c>
      <c r="H24">
        <f>IF(WEEKDAY(ekodom36[[#This Row],[Data]],11)=3,IF(ekodom36[[#This Row],[Przed pobraniem]]-260&lt;0,260,0),IF(ekodom36[[#This Row],[Przed pobraniem]]-190&lt;0,190,0))</f>
        <v>0</v>
      </c>
      <c r="I2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" spans="1:9" x14ac:dyDescent="0.25">
      <c r="A25" s="1">
        <v>44585</v>
      </c>
      <c r="B25">
        <v>75</v>
      </c>
      <c r="C25">
        <f>IF(ekodom36[[#This Row],[retencja]]=0,C24+1,0)</f>
        <v>0</v>
      </c>
      <c r="D25">
        <f>IF(ekodom36[[#This Row],[ilosc dni bez opadow]]&lt;&gt;0,IF(MOD(ekodom36[[#This Row],[ilosc dni bez opadow]], 5)=0, 1, 0), 0)</f>
        <v>0</v>
      </c>
      <c r="E25">
        <f>G24+ekodom36[[#This Row],[retencja]]</f>
        <v>1483</v>
      </c>
      <c r="F25">
        <f>ekodom36[[#This Row],[Przed pobraniem]] - IF(WEEKDAY(ekodom36[[#This Row],[Data]],11)=3,IF(ekodom36[[#This Row],[Przed pobraniem]]-260&gt;0,260,0),IF(ekodom36[[#This Row],[Przed pobraniem]]-190&gt;0,190,0))</f>
        <v>1293</v>
      </c>
      <c r="G2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1293</v>
      </c>
      <c r="H25">
        <f>IF(WEEKDAY(ekodom36[[#This Row],[Data]],11)=3,IF(ekodom36[[#This Row],[Przed pobraniem]]-260&lt;0,260,0),IF(ekodom36[[#This Row],[Przed pobraniem]]-190&lt;0,190,0))</f>
        <v>0</v>
      </c>
      <c r="I2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" spans="1:9" x14ac:dyDescent="0.25">
      <c r="A26" s="1">
        <v>44586</v>
      </c>
      <c r="B26">
        <v>537</v>
      </c>
      <c r="C26">
        <f>IF(ekodom36[[#This Row],[retencja]]=0,C25+1,0)</f>
        <v>0</v>
      </c>
      <c r="D26">
        <f>IF(ekodom36[[#This Row],[ilosc dni bez opadow]]&lt;&gt;0,IF(MOD(ekodom36[[#This Row],[ilosc dni bez opadow]], 5)=0, 1, 0), 0)</f>
        <v>0</v>
      </c>
      <c r="E26">
        <f>G25+ekodom36[[#This Row],[retencja]]</f>
        <v>1830</v>
      </c>
      <c r="F26">
        <f>ekodom36[[#This Row],[Przed pobraniem]] - IF(WEEKDAY(ekodom36[[#This Row],[Data]],11)=3,IF(ekodom36[[#This Row],[Przed pobraniem]]-260&gt;0,260,0),IF(ekodom36[[#This Row],[Przed pobraniem]]-190&gt;0,190,0))</f>
        <v>1640</v>
      </c>
      <c r="G2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1640</v>
      </c>
      <c r="H26">
        <f>IF(WEEKDAY(ekodom36[[#This Row],[Data]],11)=3,IF(ekodom36[[#This Row],[Przed pobraniem]]-260&lt;0,260,0),IF(ekodom36[[#This Row],[Przed pobraniem]]-190&lt;0,190,0))</f>
        <v>0</v>
      </c>
      <c r="I2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" spans="1:9" x14ac:dyDescent="0.25">
      <c r="A27" s="1">
        <v>44587</v>
      </c>
      <c r="B27">
        <v>826</v>
      </c>
      <c r="C27">
        <f>IF(ekodom36[[#This Row],[retencja]]=0,C26+1,0)</f>
        <v>0</v>
      </c>
      <c r="D27">
        <f>IF(ekodom36[[#This Row],[ilosc dni bez opadow]]&lt;&gt;0,IF(MOD(ekodom36[[#This Row],[ilosc dni bez opadow]], 5)=0, 1, 0), 0)</f>
        <v>0</v>
      </c>
      <c r="E27">
        <f>G26+ekodom36[[#This Row],[retencja]]</f>
        <v>2466</v>
      </c>
      <c r="F27">
        <f>ekodom36[[#This Row],[Przed pobraniem]] - IF(WEEKDAY(ekodom36[[#This Row],[Data]],11)=3,IF(ekodom36[[#This Row],[Przed pobraniem]]-260&gt;0,260,0),IF(ekodom36[[#This Row],[Przed pobraniem]]-190&gt;0,190,0))</f>
        <v>2206</v>
      </c>
      <c r="G2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2206</v>
      </c>
      <c r="H27">
        <f>IF(WEEKDAY(ekodom36[[#This Row],[Data]],11)=3,IF(ekodom36[[#This Row],[Przed pobraniem]]-260&lt;0,260,0),IF(ekodom36[[#This Row],[Przed pobraniem]]-190&lt;0,190,0))</f>
        <v>0</v>
      </c>
      <c r="I2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" spans="1:9" x14ac:dyDescent="0.25">
      <c r="A28" s="1">
        <v>44588</v>
      </c>
      <c r="B28">
        <v>26</v>
      </c>
      <c r="C28">
        <f>IF(ekodom36[[#This Row],[retencja]]=0,C27+1,0)</f>
        <v>0</v>
      </c>
      <c r="D28">
        <f>IF(ekodom36[[#This Row],[ilosc dni bez opadow]]&lt;&gt;0,IF(MOD(ekodom36[[#This Row],[ilosc dni bez opadow]], 5)=0, 1, 0), 0)</f>
        <v>0</v>
      </c>
      <c r="E28">
        <f>G27+ekodom36[[#This Row],[retencja]]</f>
        <v>2232</v>
      </c>
      <c r="F28">
        <f>ekodom36[[#This Row],[Przed pobraniem]] - IF(WEEKDAY(ekodom36[[#This Row],[Data]],11)=3,IF(ekodom36[[#This Row],[Przed pobraniem]]-260&gt;0,260,0),IF(ekodom36[[#This Row],[Przed pobraniem]]-190&gt;0,190,0))</f>
        <v>2042</v>
      </c>
      <c r="G2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2042</v>
      </c>
      <c r="H28">
        <f>IF(WEEKDAY(ekodom36[[#This Row],[Data]],11)=3,IF(ekodom36[[#This Row],[Przed pobraniem]]-260&lt;0,260,0),IF(ekodom36[[#This Row],[Przed pobraniem]]-190&lt;0,190,0))</f>
        <v>0</v>
      </c>
      <c r="I2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" spans="1:9" x14ac:dyDescent="0.25">
      <c r="A29" s="1">
        <v>44589</v>
      </c>
      <c r="B29">
        <v>0</v>
      </c>
      <c r="C29">
        <f>IF(ekodom36[[#This Row],[retencja]]=0,C28+1,0)</f>
        <v>1</v>
      </c>
      <c r="D29">
        <f>IF(ekodom36[[#This Row],[ilosc dni bez opadow]]&lt;&gt;0,IF(MOD(ekodom36[[#This Row],[ilosc dni bez opadow]], 5)=0, 1, 0), 0)</f>
        <v>0</v>
      </c>
      <c r="E29">
        <f>G28+ekodom36[[#This Row],[retencja]]</f>
        <v>2042</v>
      </c>
      <c r="F29">
        <f>ekodom36[[#This Row],[Przed pobraniem]] - IF(WEEKDAY(ekodom36[[#This Row],[Data]],11)=3,IF(ekodom36[[#This Row],[Przed pobraniem]]-260&gt;0,260,0),IF(ekodom36[[#This Row],[Przed pobraniem]]-190&gt;0,190,0))</f>
        <v>1852</v>
      </c>
      <c r="G2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1852</v>
      </c>
      <c r="H29">
        <f>IF(WEEKDAY(ekodom36[[#This Row],[Data]],11)=3,IF(ekodom36[[#This Row],[Przed pobraniem]]-260&lt;0,260,0),IF(ekodom36[[#This Row],[Przed pobraniem]]-190&lt;0,190,0))</f>
        <v>0</v>
      </c>
      <c r="I2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" spans="1:9" x14ac:dyDescent="0.25">
      <c r="A30" s="1">
        <v>44590</v>
      </c>
      <c r="B30">
        <v>0</v>
      </c>
      <c r="C30">
        <f>IF(ekodom36[[#This Row],[retencja]]=0,C29+1,0)</f>
        <v>2</v>
      </c>
      <c r="D30">
        <f>IF(ekodom36[[#This Row],[ilosc dni bez opadow]]&lt;&gt;0,IF(MOD(ekodom36[[#This Row],[ilosc dni bez opadow]], 5)=0, 1, 0), 0)</f>
        <v>0</v>
      </c>
      <c r="E30">
        <f>G29+ekodom36[[#This Row],[retencja]]</f>
        <v>1852</v>
      </c>
      <c r="F30">
        <f>ekodom36[[#This Row],[Przed pobraniem]] - IF(WEEKDAY(ekodom36[[#This Row],[Data]],11)=3,IF(ekodom36[[#This Row],[Przed pobraniem]]-260&gt;0,260,0),IF(ekodom36[[#This Row],[Przed pobraniem]]-190&gt;0,190,0))</f>
        <v>1662</v>
      </c>
      <c r="G3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1662</v>
      </c>
      <c r="H30">
        <f>IF(WEEKDAY(ekodom36[[#This Row],[Data]],11)=3,IF(ekodom36[[#This Row],[Przed pobraniem]]-260&lt;0,260,0),IF(ekodom36[[#This Row],[Przed pobraniem]]-190&lt;0,190,0))</f>
        <v>0</v>
      </c>
      <c r="I3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" spans="1:9" x14ac:dyDescent="0.25">
      <c r="A31" s="1">
        <v>44591</v>
      </c>
      <c r="B31">
        <v>0</v>
      </c>
      <c r="C31">
        <f>IF(ekodom36[[#This Row],[retencja]]=0,C30+1,0)</f>
        <v>3</v>
      </c>
      <c r="D31">
        <f>IF(ekodom36[[#This Row],[ilosc dni bez opadow]]&lt;&gt;0,IF(MOD(ekodom36[[#This Row],[ilosc dni bez opadow]], 5)=0, 1, 0), 0)</f>
        <v>0</v>
      </c>
      <c r="E31">
        <f>G30+ekodom36[[#This Row],[retencja]]</f>
        <v>1662</v>
      </c>
      <c r="F31">
        <f>ekodom36[[#This Row],[Przed pobraniem]] - IF(WEEKDAY(ekodom36[[#This Row],[Data]],11)=3,IF(ekodom36[[#This Row],[Przed pobraniem]]-260&gt;0,260,0),IF(ekodom36[[#This Row],[Przed pobraniem]]-190&gt;0,190,0))</f>
        <v>1472</v>
      </c>
      <c r="G3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1472</v>
      </c>
      <c r="H31">
        <f>IF(WEEKDAY(ekodom36[[#This Row],[Data]],11)=3,IF(ekodom36[[#This Row],[Przed pobraniem]]-260&lt;0,260,0),IF(ekodom36[[#This Row],[Przed pobraniem]]-190&lt;0,190,0))</f>
        <v>0</v>
      </c>
      <c r="I3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" spans="1:9" x14ac:dyDescent="0.25">
      <c r="A32" s="1">
        <v>44592</v>
      </c>
      <c r="B32">
        <v>0</v>
      </c>
      <c r="C32">
        <f>IF(ekodom36[[#This Row],[retencja]]=0,C31+1,0)</f>
        <v>4</v>
      </c>
      <c r="D32">
        <f>IF(ekodom36[[#This Row],[ilosc dni bez opadow]]&lt;&gt;0,IF(MOD(ekodom36[[#This Row],[ilosc dni bez opadow]], 5)=0, 1, 0), 0)</f>
        <v>0</v>
      </c>
      <c r="E32">
        <f>G31+ekodom36[[#This Row],[retencja]]</f>
        <v>1472</v>
      </c>
      <c r="F32">
        <f>ekodom36[[#This Row],[Przed pobraniem]] - IF(WEEKDAY(ekodom36[[#This Row],[Data]],11)=3,IF(ekodom36[[#This Row],[Przed pobraniem]]-260&gt;0,260,0),IF(ekodom36[[#This Row],[Przed pobraniem]]-190&gt;0,190,0))</f>
        <v>1282</v>
      </c>
      <c r="G3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1282</v>
      </c>
      <c r="H32">
        <f>IF(WEEKDAY(ekodom36[[#This Row],[Data]],11)=3,IF(ekodom36[[#This Row],[Przed pobraniem]]-260&lt;0,260,0),IF(ekodom36[[#This Row],[Przed pobraniem]]-190&lt;0,190,0))</f>
        <v>0</v>
      </c>
      <c r="I3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" spans="1:9" x14ac:dyDescent="0.25">
      <c r="A33" s="1">
        <v>44593</v>
      </c>
      <c r="B33">
        <v>0</v>
      </c>
      <c r="C33">
        <f>IF(ekodom36[[#This Row],[retencja]]=0,C32+1,0)</f>
        <v>5</v>
      </c>
      <c r="D33">
        <f>IF(ekodom36[[#This Row],[ilosc dni bez opadow]]&lt;&gt;0,IF(MOD(ekodom36[[#This Row],[ilosc dni bez opadow]], 5)=0, 1, 0), 0)</f>
        <v>1</v>
      </c>
      <c r="E33">
        <f>G32+ekodom36[[#This Row],[retencja]]</f>
        <v>1282</v>
      </c>
      <c r="F33">
        <f>ekodom36[[#This Row],[Przed pobraniem]] - IF(WEEKDAY(ekodom36[[#This Row],[Data]],11)=3,IF(ekodom36[[#This Row],[Przed pobraniem]]-260&gt;0,260,0),IF(ekodom36[[#This Row],[Przed pobraniem]]-190&gt;0,190,0))</f>
        <v>1092</v>
      </c>
      <c r="G3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1092</v>
      </c>
      <c r="H33">
        <f>IF(WEEKDAY(ekodom36[[#This Row],[Data]],11)=3,IF(ekodom36[[#This Row],[Przed pobraniem]]-260&lt;0,260,0),IF(ekodom36[[#This Row],[Przed pobraniem]]-190&lt;0,190,0))</f>
        <v>0</v>
      </c>
      <c r="I3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" spans="1:9" x14ac:dyDescent="0.25">
      <c r="A34" s="1">
        <v>44594</v>
      </c>
      <c r="B34">
        <v>0</v>
      </c>
      <c r="C34">
        <f>IF(ekodom36[[#This Row],[retencja]]=0,C33+1,0)</f>
        <v>6</v>
      </c>
      <c r="D34">
        <f>IF(ekodom36[[#This Row],[ilosc dni bez opadow]]&lt;&gt;0,IF(MOD(ekodom36[[#This Row],[ilosc dni bez opadow]], 5)=0, 1, 0), 0)</f>
        <v>0</v>
      </c>
      <c r="E34">
        <f>G33+ekodom36[[#This Row],[retencja]]</f>
        <v>1092</v>
      </c>
      <c r="F34">
        <f>ekodom36[[#This Row],[Przed pobraniem]] - IF(WEEKDAY(ekodom36[[#This Row],[Data]],11)=3,IF(ekodom36[[#This Row],[Przed pobraniem]]-260&gt;0,260,0),IF(ekodom36[[#This Row],[Przed pobraniem]]-190&gt;0,190,0))</f>
        <v>832</v>
      </c>
      <c r="G3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832</v>
      </c>
      <c r="H34">
        <f>IF(WEEKDAY(ekodom36[[#This Row],[Data]],11)=3,IF(ekodom36[[#This Row],[Przed pobraniem]]-260&lt;0,260,0),IF(ekodom36[[#This Row],[Przed pobraniem]]-190&lt;0,190,0))</f>
        <v>0</v>
      </c>
      <c r="I3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" spans="1:9" x14ac:dyDescent="0.25">
      <c r="A35" s="1">
        <v>44595</v>
      </c>
      <c r="B35">
        <v>0</v>
      </c>
      <c r="C35">
        <f>IF(ekodom36[[#This Row],[retencja]]=0,C34+1,0)</f>
        <v>7</v>
      </c>
      <c r="D35">
        <f>IF(ekodom36[[#This Row],[ilosc dni bez opadow]]&lt;&gt;0,IF(MOD(ekodom36[[#This Row],[ilosc dni bez opadow]], 5)=0, 1, 0), 0)</f>
        <v>0</v>
      </c>
      <c r="E35">
        <f>G34+ekodom36[[#This Row],[retencja]]</f>
        <v>832</v>
      </c>
      <c r="F35">
        <f>ekodom36[[#This Row],[Przed pobraniem]] - IF(WEEKDAY(ekodom36[[#This Row],[Data]],11)=3,IF(ekodom36[[#This Row],[Przed pobraniem]]-260&gt;0,260,0),IF(ekodom36[[#This Row],[Przed pobraniem]]-190&gt;0,190,0))</f>
        <v>642</v>
      </c>
      <c r="G3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642</v>
      </c>
      <c r="H35">
        <f>IF(WEEKDAY(ekodom36[[#This Row],[Data]],11)=3,IF(ekodom36[[#This Row],[Przed pobraniem]]-260&lt;0,260,0),IF(ekodom36[[#This Row],[Przed pobraniem]]-190&lt;0,190,0))</f>
        <v>0</v>
      </c>
      <c r="I3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" spans="1:9" x14ac:dyDescent="0.25">
      <c r="A36" s="1">
        <v>44596</v>
      </c>
      <c r="B36">
        <v>0</v>
      </c>
      <c r="C36">
        <f>IF(ekodom36[[#This Row],[retencja]]=0,C35+1,0)</f>
        <v>8</v>
      </c>
      <c r="D36">
        <f>IF(ekodom36[[#This Row],[ilosc dni bez opadow]]&lt;&gt;0,IF(MOD(ekodom36[[#This Row],[ilosc dni bez opadow]], 5)=0, 1, 0), 0)</f>
        <v>0</v>
      </c>
      <c r="E36">
        <f>G35+ekodom36[[#This Row],[retencja]]</f>
        <v>642</v>
      </c>
      <c r="F36">
        <f>ekodom36[[#This Row],[Przed pobraniem]] - IF(WEEKDAY(ekodom36[[#This Row],[Data]],11)=3,IF(ekodom36[[#This Row],[Przed pobraniem]]-260&gt;0,260,0),IF(ekodom36[[#This Row],[Przed pobraniem]]-190&gt;0,190,0))</f>
        <v>452</v>
      </c>
      <c r="G3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452</v>
      </c>
      <c r="H36">
        <f>IF(WEEKDAY(ekodom36[[#This Row],[Data]],11)=3,IF(ekodom36[[#This Row],[Przed pobraniem]]-260&lt;0,260,0),IF(ekodom36[[#This Row],[Przed pobraniem]]-190&lt;0,190,0))</f>
        <v>0</v>
      </c>
      <c r="I3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7" spans="1:9" x14ac:dyDescent="0.25">
      <c r="A37" s="1">
        <v>44597</v>
      </c>
      <c r="B37">
        <v>97</v>
      </c>
      <c r="C37">
        <f>IF(ekodom36[[#This Row],[retencja]]=0,C36+1,0)</f>
        <v>0</v>
      </c>
      <c r="D37">
        <f>IF(ekodom36[[#This Row],[ilosc dni bez opadow]]&lt;&gt;0,IF(MOD(ekodom36[[#This Row],[ilosc dni bez opadow]], 5)=0, 1, 0), 0)</f>
        <v>0</v>
      </c>
      <c r="E37">
        <f>G36+ekodom36[[#This Row],[retencja]]</f>
        <v>549</v>
      </c>
      <c r="F37">
        <f>ekodom36[[#This Row],[Przed pobraniem]] - IF(WEEKDAY(ekodom36[[#This Row],[Data]],11)=3,IF(ekodom36[[#This Row],[Przed pobraniem]]-260&gt;0,260,0),IF(ekodom36[[#This Row],[Przed pobraniem]]-190&gt;0,190,0))</f>
        <v>359</v>
      </c>
      <c r="G3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359</v>
      </c>
      <c r="H37">
        <f>IF(WEEKDAY(ekodom36[[#This Row],[Data]],11)=3,IF(ekodom36[[#This Row],[Przed pobraniem]]-260&lt;0,260,0),IF(ekodom36[[#This Row],[Przed pobraniem]]-190&lt;0,190,0))</f>
        <v>0</v>
      </c>
      <c r="I3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8" spans="1:9" x14ac:dyDescent="0.25">
      <c r="A38" s="1">
        <v>44598</v>
      </c>
      <c r="B38">
        <v>0</v>
      </c>
      <c r="C38">
        <f>IF(ekodom36[[#This Row],[retencja]]=0,C37+1,0)</f>
        <v>1</v>
      </c>
      <c r="D38">
        <f>IF(ekodom36[[#This Row],[ilosc dni bez opadow]]&lt;&gt;0,IF(MOD(ekodom36[[#This Row],[ilosc dni bez opadow]], 5)=0, 1, 0), 0)</f>
        <v>0</v>
      </c>
      <c r="E38">
        <f>G37+ekodom36[[#This Row],[retencja]]</f>
        <v>359</v>
      </c>
      <c r="F38">
        <f>ekodom36[[#This Row],[Przed pobraniem]] - IF(WEEKDAY(ekodom36[[#This Row],[Data]],11)=3,IF(ekodom36[[#This Row],[Przed pobraniem]]-260&gt;0,260,0),IF(ekodom36[[#This Row],[Przed pobraniem]]-190&gt;0,190,0))</f>
        <v>169</v>
      </c>
      <c r="G3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169</v>
      </c>
      <c r="H38">
        <f>IF(WEEKDAY(ekodom36[[#This Row],[Data]],11)=3,IF(ekodom36[[#This Row],[Przed pobraniem]]-260&lt;0,260,0),IF(ekodom36[[#This Row],[Przed pobraniem]]-190&lt;0,190,0))</f>
        <v>0</v>
      </c>
      <c r="I3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9" spans="1:9" x14ac:dyDescent="0.25">
      <c r="A39" s="1">
        <v>44599</v>
      </c>
      <c r="B39">
        <v>99</v>
      </c>
      <c r="C39">
        <f>IF(ekodom36[[#This Row],[retencja]]=0,C38+1,0)</f>
        <v>0</v>
      </c>
      <c r="D39">
        <f>IF(ekodom36[[#This Row],[ilosc dni bez opadow]]&lt;&gt;0,IF(MOD(ekodom36[[#This Row],[ilosc dni bez opadow]], 5)=0, 1, 0), 0)</f>
        <v>0</v>
      </c>
      <c r="E39">
        <f>G38+ekodom36[[#This Row],[retencja]]</f>
        <v>268</v>
      </c>
      <c r="F39">
        <f>ekodom36[[#This Row],[Przed pobraniem]] - IF(WEEKDAY(ekodom36[[#This Row],[Data]],11)=3,IF(ekodom36[[#This Row],[Przed pobraniem]]-260&gt;0,260,0),IF(ekodom36[[#This Row],[Przed pobraniem]]-190&gt;0,190,0))</f>
        <v>78</v>
      </c>
      <c r="G3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39">
        <f>IF(WEEKDAY(ekodom36[[#This Row],[Data]],11)=3,IF(ekodom36[[#This Row],[Przed pobraniem]]-260&lt;0,260,0),IF(ekodom36[[#This Row],[Przed pobraniem]]-190&lt;0,190,0))</f>
        <v>0</v>
      </c>
      <c r="I3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0" spans="1:9" x14ac:dyDescent="0.25">
      <c r="A40" s="1">
        <v>44600</v>
      </c>
      <c r="B40">
        <v>0</v>
      </c>
      <c r="C40">
        <f>IF(ekodom36[[#This Row],[retencja]]=0,C39+1,0)</f>
        <v>1</v>
      </c>
      <c r="D40">
        <f>IF(ekodom36[[#This Row],[ilosc dni bez opadow]]&lt;&gt;0,IF(MOD(ekodom36[[#This Row],[ilosc dni bez opadow]], 5)=0, 1, 0), 0)</f>
        <v>0</v>
      </c>
      <c r="E40">
        <f>G39+ekodom36[[#This Row],[retencja]]</f>
        <v>78</v>
      </c>
      <c r="F40">
        <f>ekodom36[[#This Row],[Przed pobraniem]] - IF(WEEKDAY(ekodom36[[#This Row],[Data]],11)=3,IF(ekodom36[[#This Row],[Przed pobraniem]]-260&gt;0,260,0),IF(ekodom36[[#This Row],[Przed pobraniem]]-190&gt;0,190,0))</f>
        <v>78</v>
      </c>
      <c r="G4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40">
        <f>IF(WEEKDAY(ekodom36[[#This Row],[Data]],11)=3,IF(ekodom36[[#This Row],[Przed pobraniem]]-260&lt;0,260,0),IF(ekodom36[[#This Row],[Przed pobraniem]]-190&lt;0,190,0))</f>
        <v>190</v>
      </c>
      <c r="I4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1" spans="1:9" x14ac:dyDescent="0.25">
      <c r="A41" s="1">
        <v>44601</v>
      </c>
      <c r="B41">
        <v>0</v>
      </c>
      <c r="C41">
        <f>IF(ekodom36[[#This Row],[retencja]]=0,C40+1,0)</f>
        <v>2</v>
      </c>
      <c r="D41">
        <f>IF(ekodom36[[#This Row],[ilosc dni bez opadow]]&lt;&gt;0,IF(MOD(ekodom36[[#This Row],[ilosc dni bez opadow]], 5)=0, 1, 0), 0)</f>
        <v>0</v>
      </c>
      <c r="E41">
        <f>G40+ekodom36[[#This Row],[retencja]]</f>
        <v>78</v>
      </c>
      <c r="F41">
        <f>ekodom36[[#This Row],[Przed pobraniem]] - IF(WEEKDAY(ekodom36[[#This Row],[Data]],11)=3,IF(ekodom36[[#This Row],[Przed pobraniem]]-260&gt;0,260,0),IF(ekodom36[[#This Row],[Przed pobraniem]]-190&gt;0,190,0))</f>
        <v>78</v>
      </c>
      <c r="G4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41">
        <f>IF(WEEKDAY(ekodom36[[#This Row],[Data]],11)=3,IF(ekodom36[[#This Row],[Przed pobraniem]]-260&lt;0,260,0),IF(ekodom36[[#This Row],[Przed pobraniem]]-190&lt;0,190,0))</f>
        <v>260</v>
      </c>
      <c r="I4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2" spans="1:9" x14ac:dyDescent="0.25">
      <c r="A42" s="1">
        <v>44602</v>
      </c>
      <c r="B42">
        <v>0</v>
      </c>
      <c r="C42">
        <f>IF(ekodom36[[#This Row],[retencja]]=0,C41+1,0)</f>
        <v>3</v>
      </c>
      <c r="D42">
        <f>IF(ekodom36[[#This Row],[ilosc dni bez opadow]]&lt;&gt;0,IF(MOD(ekodom36[[#This Row],[ilosc dni bez opadow]], 5)=0, 1, 0), 0)</f>
        <v>0</v>
      </c>
      <c r="E42">
        <f>G41+ekodom36[[#This Row],[retencja]]</f>
        <v>78</v>
      </c>
      <c r="F42">
        <f>ekodom36[[#This Row],[Przed pobraniem]] - IF(WEEKDAY(ekodom36[[#This Row],[Data]],11)=3,IF(ekodom36[[#This Row],[Przed pobraniem]]-260&gt;0,260,0),IF(ekodom36[[#This Row],[Przed pobraniem]]-190&gt;0,190,0))</f>
        <v>78</v>
      </c>
      <c r="G4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42">
        <f>IF(WEEKDAY(ekodom36[[#This Row],[Data]],11)=3,IF(ekodom36[[#This Row],[Przed pobraniem]]-260&lt;0,260,0),IF(ekodom36[[#This Row],[Przed pobraniem]]-190&lt;0,190,0))</f>
        <v>190</v>
      </c>
      <c r="I4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3" spans="1:9" x14ac:dyDescent="0.25">
      <c r="A43" s="1">
        <v>44603</v>
      </c>
      <c r="B43">
        <v>97</v>
      </c>
      <c r="C43">
        <f>IF(ekodom36[[#This Row],[retencja]]=0,C42+1,0)</f>
        <v>0</v>
      </c>
      <c r="D43">
        <f>IF(ekodom36[[#This Row],[ilosc dni bez opadow]]&lt;&gt;0,IF(MOD(ekodom36[[#This Row],[ilosc dni bez opadow]], 5)=0, 1, 0), 0)</f>
        <v>0</v>
      </c>
      <c r="E43">
        <f>G42+ekodom36[[#This Row],[retencja]]</f>
        <v>175</v>
      </c>
      <c r="F43">
        <f>ekodom36[[#This Row],[Przed pobraniem]] - IF(WEEKDAY(ekodom36[[#This Row],[Data]],11)=3,IF(ekodom36[[#This Row],[Przed pobraniem]]-260&gt;0,260,0),IF(ekodom36[[#This Row],[Przed pobraniem]]-190&gt;0,190,0))</f>
        <v>175</v>
      </c>
      <c r="G4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175</v>
      </c>
      <c r="H43">
        <f>IF(WEEKDAY(ekodom36[[#This Row],[Data]],11)=3,IF(ekodom36[[#This Row],[Przed pobraniem]]-260&lt;0,260,0),IF(ekodom36[[#This Row],[Przed pobraniem]]-190&lt;0,190,0))</f>
        <v>190</v>
      </c>
      <c r="I4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4" spans="1:9" x14ac:dyDescent="0.25">
      <c r="A44" s="1">
        <v>44604</v>
      </c>
      <c r="B44">
        <v>83</v>
      </c>
      <c r="C44">
        <f>IF(ekodom36[[#This Row],[retencja]]=0,C43+1,0)</f>
        <v>0</v>
      </c>
      <c r="D44">
        <f>IF(ekodom36[[#This Row],[ilosc dni bez opadow]]&lt;&gt;0,IF(MOD(ekodom36[[#This Row],[ilosc dni bez opadow]], 5)=0, 1, 0), 0)</f>
        <v>0</v>
      </c>
      <c r="E44">
        <f>G43+ekodom36[[#This Row],[retencja]]</f>
        <v>258</v>
      </c>
      <c r="F44">
        <f>ekodom36[[#This Row],[Przed pobraniem]] - IF(WEEKDAY(ekodom36[[#This Row],[Data]],11)=3,IF(ekodom36[[#This Row],[Przed pobraniem]]-260&gt;0,260,0),IF(ekodom36[[#This Row],[Przed pobraniem]]-190&gt;0,190,0))</f>
        <v>68</v>
      </c>
      <c r="G4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68</v>
      </c>
      <c r="H44">
        <f>IF(WEEKDAY(ekodom36[[#This Row],[Data]],11)=3,IF(ekodom36[[#This Row],[Przed pobraniem]]-260&lt;0,260,0),IF(ekodom36[[#This Row],[Przed pobraniem]]-190&lt;0,190,0))</f>
        <v>0</v>
      </c>
      <c r="I4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5" spans="1:9" x14ac:dyDescent="0.25">
      <c r="A45" s="1">
        <v>44605</v>
      </c>
      <c r="B45">
        <v>77</v>
      </c>
      <c r="C45">
        <f>IF(ekodom36[[#This Row],[retencja]]=0,C44+1,0)</f>
        <v>0</v>
      </c>
      <c r="D45">
        <f>IF(ekodom36[[#This Row],[ilosc dni bez opadow]]&lt;&gt;0,IF(MOD(ekodom36[[#This Row],[ilosc dni bez opadow]], 5)=0, 1, 0), 0)</f>
        <v>0</v>
      </c>
      <c r="E45">
        <f>G44+ekodom36[[#This Row],[retencja]]</f>
        <v>145</v>
      </c>
      <c r="F45">
        <f>ekodom36[[#This Row],[Przed pobraniem]] - IF(WEEKDAY(ekodom36[[#This Row],[Data]],11)=3,IF(ekodom36[[#This Row],[Przed pobraniem]]-260&gt;0,260,0),IF(ekodom36[[#This Row],[Przed pobraniem]]-190&gt;0,190,0))</f>
        <v>145</v>
      </c>
      <c r="G4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145</v>
      </c>
      <c r="H45">
        <f>IF(WEEKDAY(ekodom36[[#This Row],[Data]],11)=3,IF(ekodom36[[#This Row],[Przed pobraniem]]-260&lt;0,260,0),IF(ekodom36[[#This Row],[Przed pobraniem]]-190&lt;0,190,0))</f>
        <v>190</v>
      </c>
      <c r="I4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6" spans="1:9" x14ac:dyDescent="0.25">
      <c r="A46" s="1">
        <v>44606</v>
      </c>
      <c r="B46">
        <v>195</v>
      </c>
      <c r="C46">
        <f>IF(ekodom36[[#This Row],[retencja]]=0,C45+1,0)</f>
        <v>0</v>
      </c>
      <c r="D46">
        <f>IF(ekodom36[[#This Row],[ilosc dni bez opadow]]&lt;&gt;0,IF(MOD(ekodom36[[#This Row],[ilosc dni bez opadow]], 5)=0, 1, 0), 0)</f>
        <v>0</v>
      </c>
      <c r="E46">
        <f>G45+ekodom36[[#This Row],[retencja]]</f>
        <v>340</v>
      </c>
      <c r="F46">
        <f>ekodom36[[#This Row],[Przed pobraniem]] - IF(WEEKDAY(ekodom36[[#This Row],[Data]],11)=3,IF(ekodom36[[#This Row],[Przed pobraniem]]-260&gt;0,260,0),IF(ekodom36[[#This Row],[Przed pobraniem]]-190&gt;0,190,0))</f>
        <v>150</v>
      </c>
      <c r="G4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150</v>
      </c>
      <c r="H46">
        <f>IF(WEEKDAY(ekodom36[[#This Row],[Data]],11)=3,IF(ekodom36[[#This Row],[Przed pobraniem]]-260&lt;0,260,0),IF(ekodom36[[#This Row],[Przed pobraniem]]-190&lt;0,190,0))</f>
        <v>0</v>
      </c>
      <c r="I4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7" spans="1:9" x14ac:dyDescent="0.25">
      <c r="A47" s="1">
        <v>44607</v>
      </c>
      <c r="B47">
        <v>145</v>
      </c>
      <c r="C47">
        <f>IF(ekodom36[[#This Row],[retencja]]=0,C46+1,0)</f>
        <v>0</v>
      </c>
      <c r="D47">
        <f>IF(ekodom36[[#This Row],[ilosc dni bez opadow]]&lt;&gt;0,IF(MOD(ekodom36[[#This Row],[ilosc dni bez opadow]], 5)=0, 1, 0), 0)</f>
        <v>0</v>
      </c>
      <c r="E47">
        <f>G46+ekodom36[[#This Row],[retencja]]</f>
        <v>295</v>
      </c>
      <c r="F47">
        <f>ekodom36[[#This Row],[Przed pobraniem]] - IF(WEEKDAY(ekodom36[[#This Row],[Data]],11)=3,IF(ekodom36[[#This Row],[Przed pobraniem]]-260&gt;0,260,0),IF(ekodom36[[#This Row],[Przed pobraniem]]-190&gt;0,190,0))</f>
        <v>105</v>
      </c>
      <c r="G4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105</v>
      </c>
      <c r="H47">
        <f>IF(WEEKDAY(ekodom36[[#This Row],[Data]],11)=3,IF(ekodom36[[#This Row],[Przed pobraniem]]-260&lt;0,260,0),IF(ekodom36[[#This Row],[Przed pobraniem]]-190&lt;0,190,0))</f>
        <v>0</v>
      </c>
      <c r="I4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8" spans="1:9" x14ac:dyDescent="0.25">
      <c r="A48" s="1">
        <v>44608</v>
      </c>
      <c r="B48">
        <v>90</v>
      </c>
      <c r="C48">
        <f>IF(ekodom36[[#This Row],[retencja]]=0,C47+1,0)</f>
        <v>0</v>
      </c>
      <c r="D48">
        <f>IF(ekodom36[[#This Row],[ilosc dni bez opadow]]&lt;&gt;0,IF(MOD(ekodom36[[#This Row],[ilosc dni bez opadow]], 5)=0, 1, 0), 0)</f>
        <v>0</v>
      </c>
      <c r="E48">
        <f>G47+ekodom36[[#This Row],[retencja]]</f>
        <v>195</v>
      </c>
      <c r="F48">
        <f>ekodom36[[#This Row],[Przed pobraniem]] - IF(WEEKDAY(ekodom36[[#This Row],[Data]],11)=3,IF(ekodom36[[#This Row],[Przed pobraniem]]-260&gt;0,260,0),IF(ekodom36[[#This Row],[Przed pobraniem]]-190&gt;0,190,0))</f>
        <v>195</v>
      </c>
      <c r="G4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195</v>
      </c>
      <c r="H48">
        <f>IF(WEEKDAY(ekodom36[[#This Row],[Data]],11)=3,IF(ekodom36[[#This Row],[Przed pobraniem]]-260&lt;0,260,0),IF(ekodom36[[#This Row],[Przed pobraniem]]-190&lt;0,190,0))</f>
        <v>260</v>
      </c>
      <c r="I4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49" spans="1:9" x14ac:dyDescent="0.25">
      <c r="A49" s="1">
        <v>44609</v>
      </c>
      <c r="B49">
        <v>0</v>
      </c>
      <c r="C49">
        <f>IF(ekodom36[[#This Row],[retencja]]=0,C48+1,0)</f>
        <v>1</v>
      </c>
      <c r="D49">
        <f>IF(ekodom36[[#This Row],[ilosc dni bez opadow]]&lt;&gt;0,IF(MOD(ekodom36[[#This Row],[ilosc dni bez opadow]], 5)=0, 1, 0), 0)</f>
        <v>0</v>
      </c>
      <c r="E49">
        <f>G48+ekodom36[[#This Row],[retencja]]</f>
        <v>195</v>
      </c>
      <c r="F49">
        <f>ekodom36[[#This Row],[Przed pobraniem]] - IF(WEEKDAY(ekodom36[[#This Row],[Data]],11)=3,IF(ekodom36[[#This Row],[Przed pobraniem]]-260&gt;0,260,0),IF(ekodom36[[#This Row],[Przed pobraniem]]-190&gt;0,190,0))</f>
        <v>5</v>
      </c>
      <c r="G4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</v>
      </c>
      <c r="H49">
        <f>IF(WEEKDAY(ekodom36[[#This Row],[Data]],11)=3,IF(ekodom36[[#This Row],[Przed pobraniem]]-260&lt;0,260,0),IF(ekodom36[[#This Row],[Przed pobraniem]]-190&lt;0,190,0))</f>
        <v>0</v>
      </c>
      <c r="I4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0" spans="1:9" x14ac:dyDescent="0.25">
      <c r="A50" s="1">
        <v>44610</v>
      </c>
      <c r="B50">
        <v>0</v>
      </c>
      <c r="C50">
        <f>IF(ekodom36[[#This Row],[retencja]]=0,C49+1,0)</f>
        <v>2</v>
      </c>
      <c r="D50">
        <f>IF(ekodom36[[#This Row],[ilosc dni bez opadow]]&lt;&gt;0,IF(MOD(ekodom36[[#This Row],[ilosc dni bez opadow]], 5)=0, 1, 0), 0)</f>
        <v>0</v>
      </c>
      <c r="E50">
        <f>G49+ekodom36[[#This Row],[retencja]]</f>
        <v>5</v>
      </c>
      <c r="F50">
        <f>ekodom36[[#This Row],[Przed pobraniem]] - IF(WEEKDAY(ekodom36[[#This Row],[Data]],11)=3,IF(ekodom36[[#This Row],[Przed pobraniem]]-260&gt;0,260,0),IF(ekodom36[[#This Row],[Przed pobraniem]]-190&gt;0,190,0))</f>
        <v>5</v>
      </c>
      <c r="G5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</v>
      </c>
      <c r="H50">
        <f>IF(WEEKDAY(ekodom36[[#This Row],[Data]],11)=3,IF(ekodom36[[#This Row],[Przed pobraniem]]-260&lt;0,260,0),IF(ekodom36[[#This Row],[Przed pobraniem]]-190&lt;0,190,0))</f>
        <v>190</v>
      </c>
      <c r="I5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1" spans="1:9" x14ac:dyDescent="0.25">
      <c r="A51" s="1">
        <v>44611</v>
      </c>
      <c r="B51">
        <v>93</v>
      </c>
      <c r="C51">
        <f>IF(ekodom36[[#This Row],[retencja]]=0,C50+1,0)</f>
        <v>0</v>
      </c>
      <c r="D51">
        <f>IF(ekodom36[[#This Row],[ilosc dni bez opadow]]&lt;&gt;0,IF(MOD(ekodom36[[#This Row],[ilosc dni bez opadow]], 5)=0, 1, 0), 0)</f>
        <v>0</v>
      </c>
      <c r="E51">
        <f>G50+ekodom36[[#This Row],[retencja]]</f>
        <v>98</v>
      </c>
      <c r="F51">
        <f>ekodom36[[#This Row],[Przed pobraniem]] - IF(WEEKDAY(ekodom36[[#This Row],[Data]],11)=3,IF(ekodom36[[#This Row],[Przed pobraniem]]-260&gt;0,260,0),IF(ekodom36[[#This Row],[Przed pobraniem]]-190&gt;0,190,0))</f>
        <v>98</v>
      </c>
      <c r="G5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98</v>
      </c>
      <c r="H51">
        <f>IF(WEEKDAY(ekodom36[[#This Row],[Data]],11)=3,IF(ekodom36[[#This Row],[Przed pobraniem]]-260&lt;0,260,0),IF(ekodom36[[#This Row],[Przed pobraniem]]-190&lt;0,190,0))</f>
        <v>190</v>
      </c>
      <c r="I5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2" spans="1:9" x14ac:dyDescent="0.25">
      <c r="A52" s="1">
        <v>44612</v>
      </c>
      <c r="B52">
        <v>0</v>
      </c>
      <c r="C52">
        <f>IF(ekodom36[[#This Row],[retencja]]=0,C51+1,0)</f>
        <v>1</v>
      </c>
      <c r="D52">
        <f>IF(ekodom36[[#This Row],[ilosc dni bez opadow]]&lt;&gt;0,IF(MOD(ekodom36[[#This Row],[ilosc dni bez opadow]], 5)=0, 1, 0), 0)</f>
        <v>0</v>
      </c>
      <c r="E52">
        <f>G51+ekodom36[[#This Row],[retencja]]</f>
        <v>98</v>
      </c>
      <c r="F52">
        <f>ekodom36[[#This Row],[Przed pobraniem]] - IF(WEEKDAY(ekodom36[[#This Row],[Data]],11)=3,IF(ekodom36[[#This Row],[Przed pobraniem]]-260&gt;0,260,0),IF(ekodom36[[#This Row],[Przed pobraniem]]-190&gt;0,190,0))</f>
        <v>98</v>
      </c>
      <c r="G5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98</v>
      </c>
      <c r="H52">
        <f>IF(WEEKDAY(ekodom36[[#This Row],[Data]],11)=3,IF(ekodom36[[#This Row],[Przed pobraniem]]-260&lt;0,260,0),IF(ekodom36[[#This Row],[Przed pobraniem]]-190&lt;0,190,0))</f>
        <v>190</v>
      </c>
      <c r="I5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3" spans="1:9" x14ac:dyDescent="0.25">
      <c r="A53" s="1">
        <v>44613</v>
      </c>
      <c r="B53">
        <v>0</v>
      </c>
      <c r="C53">
        <f>IF(ekodom36[[#This Row],[retencja]]=0,C52+1,0)</f>
        <v>2</v>
      </c>
      <c r="D53">
        <f>IF(ekodom36[[#This Row],[ilosc dni bez opadow]]&lt;&gt;0,IF(MOD(ekodom36[[#This Row],[ilosc dni bez opadow]], 5)=0, 1, 0), 0)</f>
        <v>0</v>
      </c>
      <c r="E53">
        <f>G52+ekodom36[[#This Row],[retencja]]</f>
        <v>98</v>
      </c>
      <c r="F53">
        <f>ekodom36[[#This Row],[Przed pobraniem]] - IF(WEEKDAY(ekodom36[[#This Row],[Data]],11)=3,IF(ekodom36[[#This Row],[Przed pobraniem]]-260&gt;0,260,0),IF(ekodom36[[#This Row],[Przed pobraniem]]-190&gt;0,190,0))</f>
        <v>98</v>
      </c>
      <c r="G5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98</v>
      </c>
      <c r="H53">
        <f>IF(WEEKDAY(ekodom36[[#This Row],[Data]],11)=3,IF(ekodom36[[#This Row],[Przed pobraniem]]-260&lt;0,260,0),IF(ekodom36[[#This Row],[Przed pobraniem]]-190&lt;0,190,0))</f>
        <v>190</v>
      </c>
      <c r="I5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4" spans="1:9" x14ac:dyDescent="0.25">
      <c r="A54" s="1">
        <v>44614</v>
      </c>
      <c r="B54">
        <v>93</v>
      </c>
      <c r="C54">
        <f>IF(ekodom36[[#This Row],[retencja]]=0,C53+1,0)</f>
        <v>0</v>
      </c>
      <c r="D54">
        <f>IF(ekodom36[[#This Row],[ilosc dni bez opadow]]&lt;&gt;0,IF(MOD(ekodom36[[#This Row],[ilosc dni bez opadow]], 5)=0, 1, 0), 0)</f>
        <v>0</v>
      </c>
      <c r="E54">
        <f>G53+ekodom36[[#This Row],[retencja]]</f>
        <v>191</v>
      </c>
      <c r="F54">
        <f>ekodom36[[#This Row],[Przed pobraniem]] - IF(WEEKDAY(ekodom36[[#This Row],[Data]],11)=3,IF(ekodom36[[#This Row],[Przed pobraniem]]-260&gt;0,260,0),IF(ekodom36[[#This Row],[Przed pobraniem]]-190&gt;0,190,0))</f>
        <v>1</v>
      </c>
      <c r="G5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</v>
      </c>
      <c r="H54">
        <f>IF(WEEKDAY(ekodom36[[#This Row],[Data]],11)=3,IF(ekodom36[[#This Row],[Przed pobraniem]]-260&lt;0,260,0),IF(ekodom36[[#This Row],[Przed pobraniem]]-190&lt;0,190,0))</f>
        <v>0</v>
      </c>
      <c r="I5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5" spans="1:9" x14ac:dyDescent="0.25">
      <c r="A55" s="1">
        <v>44615</v>
      </c>
      <c r="B55">
        <v>0</v>
      </c>
      <c r="C55">
        <f>IF(ekodom36[[#This Row],[retencja]]=0,C54+1,0)</f>
        <v>1</v>
      </c>
      <c r="D55">
        <f>IF(ekodom36[[#This Row],[ilosc dni bez opadow]]&lt;&gt;0,IF(MOD(ekodom36[[#This Row],[ilosc dni bez opadow]], 5)=0, 1, 0), 0)</f>
        <v>0</v>
      </c>
      <c r="E55">
        <f>G54+ekodom36[[#This Row],[retencja]]</f>
        <v>1</v>
      </c>
      <c r="F55">
        <f>ekodom36[[#This Row],[Przed pobraniem]] - IF(WEEKDAY(ekodom36[[#This Row],[Data]],11)=3,IF(ekodom36[[#This Row],[Przed pobraniem]]-260&gt;0,260,0),IF(ekodom36[[#This Row],[Przed pobraniem]]-190&gt;0,190,0))</f>
        <v>1</v>
      </c>
      <c r="G5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</v>
      </c>
      <c r="H55">
        <f>IF(WEEKDAY(ekodom36[[#This Row],[Data]],11)=3,IF(ekodom36[[#This Row],[Przed pobraniem]]-260&lt;0,260,0),IF(ekodom36[[#This Row],[Przed pobraniem]]-190&lt;0,190,0))</f>
        <v>260</v>
      </c>
      <c r="I5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6" spans="1:9" x14ac:dyDescent="0.25">
      <c r="A56" s="1">
        <v>44616</v>
      </c>
      <c r="B56">
        <v>0</v>
      </c>
      <c r="C56">
        <f>IF(ekodom36[[#This Row],[retencja]]=0,C55+1,0)</f>
        <v>2</v>
      </c>
      <c r="D56">
        <f>IF(ekodom36[[#This Row],[ilosc dni bez opadow]]&lt;&gt;0,IF(MOD(ekodom36[[#This Row],[ilosc dni bez opadow]], 5)=0, 1, 0), 0)</f>
        <v>0</v>
      </c>
      <c r="E56">
        <f>G55+ekodom36[[#This Row],[retencja]]</f>
        <v>1</v>
      </c>
      <c r="F56">
        <f>ekodom36[[#This Row],[Przed pobraniem]] - IF(WEEKDAY(ekodom36[[#This Row],[Data]],11)=3,IF(ekodom36[[#This Row],[Przed pobraniem]]-260&gt;0,260,0),IF(ekodom36[[#This Row],[Przed pobraniem]]-190&gt;0,190,0))</f>
        <v>1</v>
      </c>
      <c r="G5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</v>
      </c>
      <c r="H56">
        <f>IF(WEEKDAY(ekodom36[[#This Row],[Data]],11)=3,IF(ekodom36[[#This Row],[Przed pobraniem]]-260&lt;0,260,0),IF(ekodom36[[#This Row],[Przed pobraniem]]-190&lt;0,190,0))</f>
        <v>190</v>
      </c>
      <c r="I5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7" spans="1:9" x14ac:dyDescent="0.25">
      <c r="A57" s="1">
        <v>44617</v>
      </c>
      <c r="B57">
        <v>0</v>
      </c>
      <c r="C57">
        <f>IF(ekodom36[[#This Row],[retencja]]=0,C56+1,0)</f>
        <v>3</v>
      </c>
      <c r="D57">
        <f>IF(ekodom36[[#This Row],[ilosc dni bez opadow]]&lt;&gt;0,IF(MOD(ekodom36[[#This Row],[ilosc dni bez opadow]], 5)=0, 1, 0), 0)</f>
        <v>0</v>
      </c>
      <c r="E57">
        <f>G56+ekodom36[[#This Row],[retencja]]</f>
        <v>1</v>
      </c>
      <c r="F57">
        <f>ekodom36[[#This Row],[Przed pobraniem]] - IF(WEEKDAY(ekodom36[[#This Row],[Data]],11)=3,IF(ekodom36[[#This Row],[Przed pobraniem]]-260&gt;0,260,0),IF(ekodom36[[#This Row],[Przed pobraniem]]-190&gt;0,190,0))</f>
        <v>1</v>
      </c>
      <c r="G5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</v>
      </c>
      <c r="H57">
        <f>IF(WEEKDAY(ekodom36[[#This Row],[Data]],11)=3,IF(ekodom36[[#This Row],[Przed pobraniem]]-260&lt;0,260,0),IF(ekodom36[[#This Row],[Przed pobraniem]]-190&lt;0,190,0))</f>
        <v>190</v>
      </c>
      <c r="I5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8" spans="1:9" x14ac:dyDescent="0.25">
      <c r="A58" s="1">
        <v>44618</v>
      </c>
      <c r="B58">
        <v>228</v>
      </c>
      <c r="C58">
        <f>IF(ekodom36[[#This Row],[retencja]]=0,C57+1,0)</f>
        <v>0</v>
      </c>
      <c r="D58">
        <f>IF(ekodom36[[#This Row],[ilosc dni bez opadow]]&lt;&gt;0,IF(MOD(ekodom36[[#This Row],[ilosc dni bez opadow]], 5)=0, 1, 0), 0)</f>
        <v>0</v>
      </c>
      <c r="E58">
        <f>G57+ekodom36[[#This Row],[retencja]]</f>
        <v>229</v>
      </c>
      <c r="F58">
        <f>ekodom36[[#This Row],[Przed pobraniem]] - IF(WEEKDAY(ekodom36[[#This Row],[Data]],11)=3,IF(ekodom36[[#This Row],[Przed pobraniem]]-260&gt;0,260,0),IF(ekodom36[[#This Row],[Przed pobraniem]]-190&gt;0,190,0))</f>
        <v>39</v>
      </c>
      <c r="G5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39</v>
      </c>
      <c r="H58">
        <f>IF(WEEKDAY(ekodom36[[#This Row],[Data]],11)=3,IF(ekodom36[[#This Row],[Przed pobraniem]]-260&lt;0,260,0),IF(ekodom36[[#This Row],[Przed pobraniem]]-190&lt;0,190,0))</f>
        <v>0</v>
      </c>
      <c r="I5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59" spans="1:9" x14ac:dyDescent="0.25">
      <c r="A59" s="1">
        <v>44619</v>
      </c>
      <c r="B59">
        <v>0</v>
      </c>
      <c r="C59">
        <f>IF(ekodom36[[#This Row],[retencja]]=0,C58+1,0)</f>
        <v>1</v>
      </c>
      <c r="D59">
        <f>IF(ekodom36[[#This Row],[ilosc dni bez opadow]]&lt;&gt;0,IF(MOD(ekodom36[[#This Row],[ilosc dni bez opadow]], 5)=0, 1, 0), 0)</f>
        <v>0</v>
      </c>
      <c r="E59">
        <f>G58+ekodom36[[#This Row],[retencja]]</f>
        <v>39</v>
      </c>
      <c r="F59">
        <f>ekodom36[[#This Row],[Przed pobraniem]] - IF(WEEKDAY(ekodom36[[#This Row],[Data]],11)=3,IF(ekodom36[[#This Row],[Przed pobraniem]]-260&gt;0,260,0),IF(ekodom36[[#This Row],[Przed pobraniem]]-190&gt;0,190,0))</f>
        <v>39</v>
      </c>
      <c r="G5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39</v>
      </c>
      <c r="H59">
        <f>IF(WEEKDAY(ekodom36[[#This Row],[Data]],11)=3,IF(ekodom36[[#This Row],[Przed pobraniem]]-260&lt;0,260,0),IF(ekodom36[[#This Row],[Przed pobraniem]]-190&lt;0,190,0))</f>
        <v>190</v>
      </c>
      <c r="I5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0" spans="1:9" x14ac:dyDescent="0.25">
      <c r="A60" s="1">
        <v>44620</v>
      </c>
      <c r="B60">
        <v>84</v>
      </c>
      <c r="C60">
        <f>IF(ekodom36[[#This Row],[retencja]]=0,C59+1,0)</f>
        <v>0</v>
      </c>
      <c r="D60">
        <f>IF(ekodom36[[#This Row],[ilosc dni bez opadow]]&lt;&gt;0,IF(MOD(ekodom36[[#This Row],[ilosc dni bez opadow]], 5)=0, 1, 0), 0)</f>
        <v>0</v>
      </c>
      <c r="E60">
        <f>G59+ekodom36[[#This Row],[retencja]]</f>
        <v>123</v>
      </c>
      <c r="F60">
        <f>ekodom36[[#This Row],[Przed pobraniem]] - IF(WEEKDAY(ekodom36[[#This Row],[Data]],11)=3,IF(ekodom36[[#This Row],[Przed pobraniem]]-260&gt;0,260,0),IF(ekodom36[[#This Row],[Przed pobraniem]]-190&gt;0,190,0))</f>
        <v>123</v>
      </c>
      <c r="G6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123</v>
      </c>
      <c r="H60">
        <f>IF(WEEKDAY(ekodom36[[#This Row],[Data]],11)=3,IF(ekodom36[[#This Row],[Przed pobraniem]]-260&lt;0,260,0),IF(ekodom36[[#This Row],[Przed pobraniem]]-190&lt;0,190,0))</f>
        <v>190</v>
      </c>
      <c r="I6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1" spans="1:9" x14ac:dyDescent="0.25">
      <c r="A61" s="1">
        <v>44621</v>
      </c>
      <c r="B61">
        <v>90</v>
      </c>
      <c r="C61">
        <f>IF(ekodom36[[#This Row],[retencja]]=0,C60+1,0)</f>
        <v>0</v>
      </c>
      <c r="D61">
        <f>IF(ekodom36[[#This Row],[ilosc dni bez opadow]]&lt;&gt;0,IF(MOD(ekodom36[[#This Row],[ilosc dni bez opadow]], 5)=0, 1, 0), 0)</f>
        <v>0</v>
      </c>
      <c r="E61">
        <f>G60+ekodom36[[#This Row],[retencja]]</f>
        <v>213</v>
      </c>
      <c r="F61">
        <f>ekodom36[[#This Row],[Przed pobraniem]] - IF(WEEKDAY(ekodom36[[#This Row],[Data]],11)=3,IF(ekodom36[[#This Row],[Przed pobraniem]]-260&gt;0,260,0),IF(ekodom36[[#This Row],[Przed pobraniem]]-190&gt;0,190,0))</f>
        <v>23</v>
      </c>
      <c r="G6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</v>
      </c>
      <c r="H61">
        <f>IF(WEEKDAY(ekodom36[[#This Row],[Data]],11)=3,IF(ekodom36[[#This Row],[Przed pobraniem]]-260&lt;0,260,0),IF(ekodom36[[#This Row],[Przed pobraniem]]-190&lt;0,190,0))</f>
        <v>0</v>
      </c>
      <c r="I6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2" spans="1:9" x14ac:dyDescent="0.25">
      <c r="A62" s="1">
        <v>44622</v>
      </c>
      <c r="B62">
        <v>0</v>
      </c>
      <c r="C62">
        <f>IF(ekodom36[[#This Row],[retencja]]=0,C61+1,0)</f>
        <v>1</v>
      </c>
      <c r="D62">
        <f>IF(ekodom36[[#This Row],[ilosc dni bez opadow]]&lt;&gt;0,IF(MOD(ekodom36[[#This Row],[ilosc dni bez opadow]], 5)=0, 1, 0), 0)</f>
        <v>0</v>
      </c>
      <c r="E62">
        <f>G61+ekodom36[[#This Row],[retencja]]</f>
        <v>23</v>
      </c>
      <c r="F62">
        <f>ekodom36[[#This Row],[Przed pobraniem]] - IF(WEEKDAY(ekodom36[[#This Row],[Data]],11)=3,IF(ekodom36[[#This Row],[Przed pobraniem]]-260&gt;0,260,0),IF(ekodom36[[#This Row],[Przed pobraniem]]-190&gt;0,190,0))</f>
        <v>23</v>
      </c>
      <c r="G6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</v>
      </c>
      <c r="H62">
        <f>IF(WEEKDAY(ekodom36[[#This Row],[Data]],11)=3,IF(ekodom36[[#This Row],[Przed pobraniem]]-260&lt;0,260,0),IF(ekodom36[[#This Row],[Przed pobraniem]]-190&lt;0,190,0))</f>
        <v>260</v>
      </c>
      <c r="I6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3" spans="1:9" x14ac:dyDescent="0.25">
      <c r="A63" s="1">
        <v>44623</v>
      </c>
      <c r="B63">
        <v>93</v>
      </c>
      <c r="C63">
        <f>IF(ekodom36[[#This Row],[retencja]]=0,C62+1,0)</f>
        <v>0</v>
      </c>
      <c r="D63">
        <f>IF(ekodom36[[#This Row],[ilosc dni bez opadow]]&lt;&gt;0,IF(MOD(ekodom36[[#This Row],[ilosc dni bez opadow]], 5)=0, 1, 0), 0)</f>
        <v>0</v>
      </c>
      <c r="E63">
        <f>G62+ekodom36[[#This Row],[retencja]]</f>
        <v>116</v>
      </c>
      <c r="F63">
        <f>ekodom36[[#This Row],[Przed pobraniem]] - IF(WEEKDAY(ekodom36[[#This Row],[Data]],11)=3,IF(ekodom36[[#This Row],[Przed pobraniem]]-260&gt;0,260,0),IF(ekodom36[[#This Row],[Przed pobraniem]]-190&gt;0,190,0))</f>
        <v>116</v>
      </c>
      <c r="G6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116</v>
      </c>
      <c r="H63">
        <f>IF(WEEKDAY(ekodom36[[#This Row],[Data]],11)=3,IF(ekodom36[[#This Row],[Przed pobraniem]]-260&lt;0,260,0),IF(ekodom36[[#This Row],[Przed pobraniem]]-190&lt;0,190,0))</f>
        <v>190</v>
      </c>
      <c r="I6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4" spans="1:9" x14ac:dyDescent="0.25">
      <c r="A64" s="1">
        <v>44624</v>
      </c>
      <c r="B64">
        <v>1189</v>
      </c>
      <c r="C64">
        <f>IF(ekodom36[[#This Row],[retencja]]=0,C63+1,0)</f>
        <v>0</v>
      </c>
      <c r="D64">
        <f>IF(ekodom36[[#This Row],[ilosc dni bez opadow]]&lt;&gt;0,IF(MOD(ekodom36[[#This Row],[ilosc dni bez opadow]], 5)=0, 1, 0), 0)</f>
        <v>0</v>
      </c>
      <c r="E64">
        <f>G63+ekodom36[[#This Row],[retencja]]</f>
        <v>1305</v>
      </c>
      <c r="F64">
        <f>ekodom36[[#This Row],[Przed pobraniem]] - IF(WEEKDAY(ekodom36[[#This Row],[Data]],11)=3,IF(ekodom36[[#This Row],[Przed pobraniem]]-260&gt;0,260,0),IF(ekodom36[[#This Row],[Przed pobraniem]]-190&gt;0,190,0))</f>
        <v>1115</v>
      </c>
      <c r="G6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1115</v>
      </c>
      <c r="H64">
        <f>IF(WEEKDAY(ekodom36[[#This Row],[Data]],11)=3,IF(ekodom36[[#This Row],[Przed pobraniem]]-260&lt;0,260,0),IF(ekodom36[[#This Row],[Przed pobraniem]]-190&lt;0,190,0))</f>
        <v>0</v>
      </c>
      <c r="I6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5" spans="1:9" x14ac:dyDescent="0.25">
      <c r="A65" s="1">
        <v>44625</v>
      </c>
      <c r="B65">
        <v>139</v>
      </c>
      <c r="C65">
        <f>IF(ekodom36[[#This Row],[retencja]]=0,C64+1,0)</f>
        <v>0</v>
      </c>
      <c r="D65">
        <f>IF(ekodom36[[#This Row],[ilosc dni bez opadow]]&lt;&gt;0,IF(MOD(ekodom36[[#This Row],[ilosc dni bez opadow]], 5)=0, 1, 0), 0)</f>
        <v>0</v>
      </c>
      <c r="E65">
        <f>G64+ekodom36[[#This Row],[retencja]]</f>
        <v>1254</v>
      </c>
      <c r="F65">
        <f>ekodom36[[#This Row],[Przed pobraniem]] - IF(WEEKDAY(ekodom36[[#This Row],[Data]],11)=3,IF(ekodom36[[#This Row],[Przed pobraniem]]-260&gt;0,260,0),IF(ekodom36[[#This Row],[Przed pobraniem]]-190&gt;0,190,0))</f>
        <v>1064</v>
      </c>
      <c r="G6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1064</v>
      </c>
      <c r="H65">
        <f>IF(WEEKDAY(ekodom36[[#This Row],[Data]],11)=3,IF(ekodom36[[#This Row],[Przed pobraniem]]-260&lt;0,260,0),IF(ekodom36[[#This Row],[Przed pobraniem]]-190&lt;0,190,0))</f>
        <v>0</v>
      </c>
      <c r="I6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6" spans="1:9" x14ac:dyDescent="0.25">
      <c r="A66" s="1">
        <v>44626</v>
      </c>
      <c r="B66">
        <v>0</v>
      </c>
      <c r="C66">
        <f>IF(ekodom36[[#This Row],[retencja]]=0,C65+1,0)</f>
        <v>1</v>
      </c>
      <c r="D66">
        <f>IF(ekodom36[[#This Row],[ilosc dni bez opadow]]&lt;&gt;0,IF(MOD(ekodom36[[#This Row],[ilosc dni bez opadow]], 5)=0, 1, 0), 0)</f>
        <v>0</v>
      </c>
      <c r="E66">
        <f>G65+ekodom36[[#This Row],[retencja]]</f>
        <v>1064</v>
      </c>
      <c r="F66">
        <f>ekodom36[[#This Row],[Przed pobraniem]] - IF(WEEKDAY(ekodom36[[#This Row],[Data]],11)=3,IF(ekodom36[[#This Row],[Przed pobraniem]]-260&gt;0,260,0),IF(ekodom36[[#This Row],[Przed pobraniem]]-190&gt;0,190,0))</f>
        <v>874</v>
      </c>
      <c r="G6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874</v>
      </c>
      <c r="H66">
        <f>IF(WEEKDAY(ekodom36[[#This Row],[Data]],11)=3,IF(ekodom36[[#This Row],[Przed pobraniem]]-260&lt;0,260,0),IF(ekodom36[[#This Row],[Przed pobraniem]]-190&lt;0,190,0))</f>
        <v>0</v>
      </c>
      <c r="I6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7" spans="1:9" x14ac:dyDescent="0.25">
      <c r="A67" s="1">
        <v>44627</v>
      </c>
      <c r="B67">
        <v>0</v>
      </c>
      <c r="C67">
        <f>IF(ekodom36[[#This Row],[retencja]]=0,C66+1,0)</f>
        <v>2</v>
      </c>
      <c r="D67">
        <f>IF(ekodom36[[#This Row],[ilosc dni bez opadow]]&lt;&gt;0,IF(MOD(ekodom36[[#This Row],[ilosc dni bez opadow]], 5)=0, 1, 0), 0)</f>
        <v>0</v>
      </c>
      <c r="E67">
        <f>G66+ekodom36[[#This Row],[retencja]]</f>
        <v>874</v>
      </c>
      <c r="F67">
        <f>ekodom36[[#This Row],[Przed pobraniem]] - IF(WEEKDAY(ekodom36[[#This Row],[Data]],11)=3,IF(ekodom36[[#This Row],[Przed pobraniem]]-260&gt;0,260,0),IF(ekodom36[[#This Row],[Przed pobraniem]]-190&gt;0,190,0))</f>
        <v>684</v>
      </c>
      <c r="G6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684</v>
      </c>
      <c r="H67">
        <f>IF(WEEKDAY(ekodom36[[#This Row],[Data]],11)=3,IF(ekodom36[[#This Row],[Przed pobraniem]]-260&lt;0,260,0),IF(ekodom36[[#This Row],[Przed pobraniem]]-190&lt;0,190,0))</f>
        <v>0</v>
      </c>
      <c r="I6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8" spans="1:9" x14ac:dyDescent="0.25">
      <c r="A68" s="1">
        <v>44628</v>
      </c>
      <c r="B68">
        <v>75</v>
      </c>
      <c r="C68">
        <f>IF(ekodom36[[#This Row],[retencja]]=0,C67+1,0)</f>
        <v>0</v>
      </c>
      <c r="D68">
        <f>IF(ekodom36[[#This Row],[ilosc dni bez opadow]]&lt;&gt;0,IF(MOD(ekodom36[[#This Row],[ilosc dni bez opadow]], 5)=0, 1, 0), 0)</f>
        <v>0</v>
      </c>
      <c r="E68">
        <f>G67+ekodom36[[#This Row],[retencja]]</f>
        <v>759</v>
      </c>
      <c r="F68">
        <f>ekodom36[[#This Row],[Przed pobraniem]] - IF(WEEKDAY(ekodom36[[#This Row],[Data]],11)=3,IF(ekodom36[[#This Row],[Przed pobraniem]]-260&gt;0,260,0),IF(ekodom36[[#This Row],[Przed pobraniem]]-190&gt;0,190,0))</f>
        <v>569</v>
      </c>
      <c r="G6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569</v>
      </c>
      <c r="H68">
        <f>IF(WEEKDAY(ekodom36[[#This Row],[Data]],11)=3,IF(ekodom36[[#This Row],[Przed pobraniem]]-260&lt;0,260,0),IF(ekodom36[[#This Row],[Przed pobraniem]]-190&lt;0,190,0))</f>
        <v>0</v>
      </c>
      <c r="I6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69" spans="1:9" x14ac:dyDescent="0.25">
      <c r="A69" s="1">
        <v>44629</v>
      </c>
      <c r="B69">
        <v>612</v>
      </c>
      <c r="C69">
        <f>IF(ekodom36[[#This Row],[retencja]]=0,C68+1,0)</f>
        <v>0</v>
      </c>
      <c r="D69">
        <f>IF(ekodom36[[#This Row],[ilosc dni bez opadow]]&lt;&gt;0,IF(MOD(ekodom36[[#This Row],[ilosc dni bez opadow]], 5)=0, 1, 0), 0)</f>
        <v>0</v>
      </c>
      <c r="E69">
        <f>G68+ekodom36[[#This Row],[retencja]]</f>
        <v>1181</v>
      </c>
      <c r="F69">
        <f>ekodom36[[#This Row],[Przed pobraniem]] - IF(WEEKDAY(ekodom36[[#This Row],[Data]],11)=3,IF(ekodom36[[#This Row],[Przed pobraniem]]-260&gt;0,260,0),IF(ekodom36[[#This Row],[Przed pobraniem]]-190&gt;0,190,0))</f>
        <v>921</v>
      </c>
      <c r="G6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921</v>
      </c>
      <c r="H69">
        <f>IF(WEEKDAY(ekodom36[[#This Row],[Data]],11)=3,IF(ekodom36[[#This Row],[Przed pobraniem]]-260&lt;0,260,0),IF(ekodom36[[#This Row],[Przed pobraniem]]-190&lt;0,190,0))</f>
        <v>0</v>
      </c>
      <c r="I6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0" spans="1:9" x14ac:dyDescent="0.25">
      <c r="A70" s="1">
        <v>44630</v>
      </c>
      <c r="B70">
        <v>0</v>
      </c>
      <c r="C70">
        <f>IF(ekodom36[[#This Row],[retencja]]=0,C69+1,0)</f>
        <v>1</v>
      </c>
      <c r="D70">
        <f>IF(ekodom36[[#This Row],[ilosc dni bez opadow]]&lt;&gt;0,IF(MOD(ekodom36[[#This Row],[ilosc dni bez opadow]], 5)=0, 1, 0), 0)</f>
        <v>0</v>
      </c>
      <c r="E70">
        <f>G69+ekodom36[[#This Row],[retencja]]</f>
        <v>921</v>
      </c>
      <c r="F70">
        <f>ekodom36[[#This Row],[Przed pobraniem]] - IF(WEEKDAY(ekodom36[[#This Row],[Data]],11)=3,IF(ekodom36[[#This Row],[Przed pobraniem]]-260&gt;0,260,0),IF(ekodom36[[#This Row],[Przed pobraniem]]-190&gt;0,190,0))</f>
        <v>731</v>
      </c>
      <c r="G7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731</v>
      </c>
      <c r="H70">
        <f>IF(WEEKDAY(ekodom36[[#This Row],[Data]],11)=3,IF(ekodom36[[#This Row],[Przed pobraniem]]-260&lt;0,260,0),IF(ekodom36[[#This Row],[Przed pobraniem]]-190&lt;0,190,0))</f>
        <v>0</v>
      </c>
      <c r="I7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1" spans="1:9" x14ac:dyDescent="0.25">
      <c r="A71" s="1">
        <v>44631</v>
      </c>
      <c r="B71">
        <v>137</v>
      </c>
      <c r="C71">
        <f>IF(ekodom36[[#This Row],[retencja]]=0,C70+1,0)</f>
        <v>0</v>
      </c>
      <c r="D71">
        <f>IF(ekodom36[[#This Row],[ilosc dni bez opadow]]&lt;&gt;0,IF(MOD(ekodom36[[#This Row],[ilosc dni bez opadow]], 5)=0, 1, 0), 0)</f>
        <v>0</v>
      </c>
      <c r="E71">
        <f>G70+ekodom36[[#This Row],[retencja]]</f>
        <v>868</v>
      </c>
      <c r="F71">
        <f>ekodom36[[#This Row],[Przed pobraniem]] - IF(WEEKDAY(ekodom36[[#This Row],[Data]],11)=3,IF(ekodom36[[#This Row],[Przed pobraniem]]-260&gt;0,260,0),IF(ekodom36[[#This Row],[Przed pobraniem]]-190&gt;0,190,0))</f>
        <v>678</v>
      </c>
      <c r="G7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678</v>
      </c>
      <c r="H71">
        <f>IF(WEEKDAY(ekodom36[[#This Row],[Data]],11)=3,IF(ekodom36[[#This Row],[Przed pobraniem]]-260&lt;0,260,0),IF(ekodom36[[#This Row],[Przed pobraniem]]-190&lt;0,190,0))</f>
        <v>0</v>
      </c>
      <c r="I7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2" spans="1:9" x14ac:dyDescent="0.25">
      <c r="A72" s="1">
        <v>44632</v>
      </c>
      <c r="B72">
        <v>122</v>
      </c>
      <c r="C72">
        <f>IF(ekodom36[[#This Row],[retencja]]=0,C71+1,0)</f>
        <v>0</v>
      </c>
      <c r="D72">
        <f>IF(ekodom36[[#This Row],[ilosc dni bez opadow]]&lt;&gt;0,IF(MOD(ekodom36[[#This Row],[ilosc dni bez opadow]], 5)=0, 1, 0), 0)</f>
        <v>0</v>
      </c>
      <c r="E72">
        <f>G71+ekodom36[[#This Row],[retencja]]</f>
        <v>800</v>
      </c>
      <c r="F72">
        <f>ekodom36[[#This Row],[Przed pobraniem]] - IF(WEEKDAY(ekodom36[[#This Row],[Data]],11)=3,IF(ekodom36[[#This Row],[Przed pobraniem]]-260&gt;0,260,0),IF(ekodom36[[#This Row],[Przed pobraniem]]-190&gt;0,190,0))</f>
        <v>610</v>
      </c>
      <c r="G7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610</v>
      </c>
      <c r="H72">
        <f>IF(WEEKDAY(ekodom36[[#This Row],[Data]],11)=3,IF(ekodom36[[#This Row],[Przed pobraniem]]-260&lt;0,260,0),IF(ekodom36[[#This Row],[Przed pobraniem]]-190&lt;0,190,0))</f>
        <v>0</v>
      </c>
      <c r="I7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3" spans="1:9" x14ac:dyDescent="0.25">
      <c r="A73" s="1">
        <v>44633</v>
      </c>
      <c r="B73">
        <v>0</v>
      </c>
      <c r="C73">
        <f>IF(ekodom36[[#This Row],[retencja]]=0,C72+1,0)</f>
        <v>1</v>
      </c>
      <c r="D73">
        <f>IF(ekodom36[[#This Row],[ilosc dni bez opadow]]&lt;&gt;0,IF(MOD(ekodom36[[#This Row],[ilosc dni bez opadow]], 5)=0, 1, 0), 0)</f>
        <v>0</v>
      </c>
      <c r="E73">
        <f>G72+ekodom36[[#This Row],[retencja]]</f>
        <v>610</v>
      </c>
      <c r="F73">
        <f>ekodom36[[#This Row],[Przed pobraniem]] - IF(WEEKDAY(ekodom36[[#This Row],[Data]],11)=3,IF(ekodom36[[#This Row],[Przed pobraniem]]-260&gt;0,260,0),IF(ekodom36[[#This Row],[Przed pobraniem]]-190&gt;0,190,0))</f>
        <v>420</v>
      </c>
      <c r="G7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420</v>
      </c>
      <c r="H73">
        <f>IF(WEEKDAY(ekodom36[[#This Row],[Data]],11)=3,IF(ekodom36[[#This Row],[Przed pobraniem]]-260&lt;0,260,0),IF(ekodom36[[#This Row],[Przed pobraniem]]-190&lt;0,190,0))</f>
        <v>0</v>
      </c>
      <c r="I7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4" spans="1:9" x14ac:dyDescent="0.25">
      <c r="A74" s="1">
        <v>44634</v>
      </c>
      <c r="B74">
        <v>0</v>
      </c>
      <c r="C74">
        <f>IF(ekodom36[[#This Row],[retencja]]=0,C73+1,0)</f>
        <v>2</v>
      </c>
      <c r="D74">
        <f>IF(ekodom36[[#This Row],[ilosc dni bez opadow]]&lt;&gt;0,IF(MOD(ekodom36[[#This Row],[ilosc dni bez opadow]], 5)=0, 1, 0), 0)</f>
        <v>0</v>
      </c>
      <c r="E74">
        <f>G73+ekodom36[[#This Row],[retencja]]</f>
        <v>420</v>
      </c>
      <c r="F74">
        <f>ekodom36[[#This Row],[Przed pobraniem]] - IF(WEEKDAY(ekodom36[[#This Row],[Data]],11)=3,IF(ekodom36[[#This Row],[Przed pobraniem]]-260&gt;0,260,0),IF(ekodom36[[#This Row],[Przed pobraniem]]-190&gt;0,190,0))</f>
        <v>230</v>
      </c>
      <c r="G7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230</v>
      </c>
      <c r="H74">
        <f>IF(WEEKDAY(ekodom36[[#This Row],[Data]],11)=3,IF(ekodom36[[#This Row],[Przed pobraniem]]-260&lt;0,260,0),IF(ekodom36[[#This Row],[Przed pobraniem]]-190&lt;0,190,0))</f>
        <v>0</v>
      </c>
      <c r="I7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5" spans="1:9" x14ac:dyDescent="0.25">
      <c r="A75" s="1">
        <v>44635</v>
      </c>
      <c r="B75">
        <v>88</v>
      </c>
      <c r="C75">
        <f>IF(ekodom36[[#This Row],[retencja]]=0,C74+1,0)</f>
        <v>0</v>
      </c>
      <c r="D75">
        <f>IF(ekodom36[[#This Row],[ilosc dni bez opadow]]&lt;&gt;0,IF(MOD(ekodom36[[#This Row],[ilosc dni bez opadow]], 5)=0, 1, 0), 0)</f>
        <v>0</v>
      </c>
      <c r="E75">
        <f>G74+ekodom36[[#This Row],[retencja]]</f>
        <v>318</v>
      </c>
      <c r="F75">
        <f>ekodom36[[#This Row],[Przed pobraniem]] - IF(WEEKDAY(ekodom36[[#This Row],[Data]],11)=3,IF(ekodom36[[#This Row],[Przed pobraniem]]-260&gt;0,260,0),IF(ekodom36[[#This Row],[Przed pobraniem]]-190&gt;0,190,0))</f>
        <v>128</v>
      </c>
      <c r="G7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128</v>
      </c>
      <c r="H75">
        <f>IF(WEEKDAY(ekodom36[[#This Row],[Data]],11)=3,IF(ekodom36[[#This Row],[Przed pobraniem]]-260&lt;0,260,0),IF(ekodom36[[#This Row],[Przed pobraniem]]-190&lt;0,190,0))</f>
        <v>0</v>
      </c>
      <c r="I7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6" spans="1:9" x14ac:dyDescent="0.25">
      <c r="A76" s="1">
        <v>44636</v>
      </c>
      <c r="B76">
        <v>112</v>
      </c>
      <c r="C76">
        <f>IF(ekodom36[[#This Row],[retencja]]=0,C75+1,0)</f>
        <v>0</v>
      </c>
      <c r="D76">
        <f>IF(ekodom36[[#This Row],[ilosc dni bez opadow]]&lt;&gt;0,IF(MOD(ekodom36[[#This Row],[ilosc dni bez opadow]], 5)=0, 1, 0), 0)</f>
        <v>0</v>
      </c>
      <c r="E76">
        <f>G75+ekodom36[[#This Row],[retencja]]</f>
        <v>240</v>
      </c>
      <c r="F76">
        <f>ekodom36[[#This Row],[Przed pobraniem]] - IF(WEEKDAY(ekodom36[[#This Row],[Data]],11)=3,IF(ekodom36[[#This Row],[Przed pobraniem]]-260&gt;0,260,0),IF(ekodom36[[#This Row],[Przed pobraniem]]-190&gt;0,190,0))</f>
        <v>240</v>
      </c>
      <c r="G7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240</v>
      </c>
      <c r="H76">
        <f>IF(WEEKDAY(ekodom36[[#This Row],[Data]],11)=3,IF(ekodom36[[#This Row],[Przed pobraniem]]-260&lt;0,260,0),IF(ekodom36[[#This Row],[Przed pobraniem]]-190&lt;0,190,0))</f>
        <v>260</v>
      </c>
      <c r="I7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7" spans="1:9" x14ac:dyDescent="0.25">
      <c r="A77" s="1">
        <v>44637</v>
      </c>
      <c r="B77">
        <v>82</v>
      </c>
      <c r="C77">
        <f>IF(ekodom36[[#This Row],[retencja]]=0,C76+1,0)</f>
        <v>0</v>
      </c>
      <c r="D77">
        <f>IF(ekodom36[[#This Row],[ilosc dni bez opadow]]&lt;&gt;0,IF(MOD(ekodom36[[#This Row],[ilosc dni bez opadow]], 5)=0, 1, 0), 0)</f>
        <v>0</v>
      </c>
      <c r="E77">
        <f>G76+ekodom36[[#This Row],[retencja]]</f>
        <v>322</v>
      </c>
      <c r="F77">
        <f>ekodom36[[#This Row],[Przed pobraniem]] - IF(WEEKDAY(ekodom36[[#This Row],[Data]],11)=3,IF(ekodom36[[#This Row],[Przed pobraniem]]-260&gt;0,260,0),IF(ekodom36[[#This Row],[Przed pobraniem]]-190&gt;0,190,0))</f>
        <v>132</v>
      </c>
      <c r="G7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</v>
      </c>
      <c r="H77">
        <f>IF(WEEKDAY(ekodom36[[#This Row],[Data]],11)=3,IF(ekodom36[[#This Row],[Przed pobraniem]]-260&lt;0,260,0),IF(ekodom36[[#This Row],[Przed pobraniem]]-190&lt;0,190,0))</f>
        <v>0</v>
      </c>
      <c r="I7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8" spans="1:9" x14ac:dyDescent="0.25">
      <c r="A78" s="1">
        <v>44638</v>
      </c>
      <c r="B78">
        <v>174</v>
      </c>
      <c r="C78">
        <f>IF(ekodom36[[#This Row],[retencja]]=0,C77+1,0)</f>
        <v>0</v>
      </c>
      <c r="D78">
        <f>IF(ekodom36[[#This Row],[ilosc dni bez opadow]]&lt;&gt;0,IF(MOD(ekodom36[[#This Row],[ilosc dni bez opadow]], 5)=0, 1, 0), 0)</f>
        <v>0</v>
      </c>
      <c r="E78">
        <f>G77+ekodom36[[#This Row],[retencja]]</f>
        <v>306</v>
      </c>
      <c r="F78">
        <f>ekodom36[[#This Row],[Przed pobraniem]] - IF(WEEKDAY(ekodom36[[#This Row],[Data]],11)=3,IF(ekodom36[[#This Row],[Przed pobraniem]]-260&gt;0,260,0),IF(ekodom36[[#This Row],[Przed pobraniem]]-190&gt;0,190,0))</f>
        <v>116</v>
      </c>
      <c r="G7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116</v>
      </c>
      <c r="H78">
        <f>IF(WEEKDAY(ekodom36[[#This Row],[Data]],11)=3,IF(ekodom36[[#This Row],[Przed pobraniem]]-260&lt;0,260,0),IF(ekodom36[[#This Row],[Przed pobraniem]]-190&lt;0,190,0))</f>
        <v>0</v>
      </c>
      <c r="I7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79" spans="1:9" x14ac:dyDescent="0.25">
      <c r="A79" s="1">
        <v>44639</v>
      </c>
      <c r="B79">
        <v>279</v>
      </c>
      <c r="C79">
        <f>IF(ekodom36[[#This Row],[retencja]]=0,C78+1,0)</f>
        <v>0</v>
      </c>
      <c r="D79">
        <f>IF(ekodom36[[#This Row],[ilosc dni bez opadow]]&lt;&gt;0,IF(MOD(ekodom36[[#This Row],[ilosc dni bez opadow]], 5)=0, 1, 0), 0)</f>
        <v>0</v>
      </c>
      <c r="E79">
        <f>G78+ekodom36[[#This Row],[retencja]]</f>
        <v>395</v>
      </c>
      <c r="F79">
        <f>ekodom36[[#This Row],[Przed pobraniem]] - IF(WEEKDAY(ekodom36[[#This Row],[Data]],11)=3,IF(ekodom36[[#This Row],[Przed pobraniem]]-260&gt;0,260,0),IF(ekodom36[[#This Row],[Przed pobraniem]]-190&gt;0,190,0))</f>
        <v>205</v>
      </c>
      <c r="G7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205</v>
      </c>
      <c r="H79">
        <f>IF(WEEKDAY(ekodom36[[#This Row],[Data]],11)=3,IF(ekodom36[[#This Row],[Przed pobraniem]]-260&lt;0,260,0),IF(ekodom36[[#This Row],[Przed pobraniem]]-190&lt;0,190,0))</f>
        <v>0</v>
      </c>
      <c r="I7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0" spans="1:9" x14ac:dyDescent="0.25">
      <c r="A80" s="1">
        <v>44640</v>
      </c>
      <c r="B80">
        <v>125</v>
      </c>
      <c r="C80">
        <f>IF(ekodom36[[#This Row],[retencja]]=0,C79+1,0)</f>
        <v>0</v>
      </c>
      <c r="D80">
        <f>IF(ekodom36[[#This Row],[ilosc dni bez opadow]]&lt;&gt;0,IF(MOD(ekodom36[[#This Row],[ilosc dni bez opadow]], 5)=0, 1, 0), 0)</f>
        <v>0</v>
      </c>
      <c r="E80">
        <f>G79+ekodom36[[#This Row],[retencja]]</f>
        <v>330</v>
      </c>
      <c r="F80">
        <f>ekodom36[[#This Row],[Przed pobraniem]] - IF(WEEKDAY(ekodom36[[#This Row],[Data]],11)=3,IF(ekodom36[[#This Row],[Przed pobraniem]]-260&gt;0,260,0),IF(ekodom36[[#This Row],[Przed pobraniem]]-190&gt;0,190,0))</f>
        <v>140</v>
      </c>
      <c r="G8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140</v>
      </c>
      <c r="H80">
        <f>IF(WEEKDAY(ekodom36[[#This Row],[Data]],11)=3,IF(ekodom36[[#This Row],[Przed pobraniem]]-260&lt;0,260,0),IF(ekodom36[[#This Row],[Przed pobraniem]]-190&lt;0,190,0))</f>
        <v>0</v>
      </c>
      <c r="I8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1" spans="1:9" x14ac:dyDescent="0.25">
      <c r="A81" s="1">
        <v>44641</v>
      </c>
      <c r="B81">
        <v>123</v>
      </c>
      <c r="C81">
        <f>IF(ekodom36[[#This Row],[retencja]]=0,C80+1,0)</f>
        <v>0</v>
      </c>
      <c r="D81">
        <f>IF(ekodom36[[#This Row],[ilosc dni bez opadow]]&lt;&gt;0,IF(MOD(ekodom36[[#This Row],[ilosc dni bez opadow]], 5)=0, 1, 0), 0)</f>
        <v>0</v>
      </c>
      <c r="E81">
        <f>G80+ekodom36[[#This Row],[retencja]]</f>
        <v>263</v>
      </c>
      <c r="F81">
        <f>ekodom36[[#This Row],[Przed pobraniem]] - IF(WEEKDAY(ekodom36[[#This Row],[Data]],11)=3,IF(ekodom36[[#This Row],[Przed pobraniem]]-260&gt;0,260,0),IF(ekodom36[[#This Row],[Przed pobraniem]]-190&gt;0,190,0))</f>
        <v>73</v>
      </c>
      <c r="G8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73</v>
      </c>
      <c r="H81">
        <f>IF(WEEKDAY(ekodom36[[#This Row],[Data]],11)=3,IF(ekodom36[[#This Row],[Przed pobraniem]]-260&lt;0,260,0),IF(ekodom36[[#This Row],[Przed pobraniem]]-190&lt;0,190,0))</f>
        <v>0</v>
      </c>
      <c r="I8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2" spans="1:9" x14ac:dyDescent="0.25">
      <c r="A82" s="1">
        <v>44642</v>
      </c>
      <c r="B82">
        <v>108</v>
      </c>
      <c r="C82">
        <f>IF(ekodom36[[#This Row],[retencja]]=0,C81+1,0)</f>
        <v>0</v>
      </c>
      <c r="D82">
        <f>IF(ekodom36[[#This Row],[ilosc dni bez opadow]]&lt;&gt;0,IF(MOD(ekodom36[[#This Row],[ilosc dni bez opadow]], 5)=0, 1, 0), 0)</f>
        <v>0</v>
      </c>
      <c r="E82">
        <f>G81+ekodom36[[#This Row],[retencja]]</f>
        <v>181</v>
      </c>
      <c r="F82">
        <f>ekodom36[[#This Row],[Przed pobraniem]] - IF(WEEKDAY(ekodom36[[#This Row],[Data]],11)=3,IF(ekodom36[[#This Row],[Przed pobraniem]]-260&gt;0,260,0),IF(ekodom36[[#This Row],[Przed pobraniem]]-190&gt;0,190,0))</f>
        <v>181</v>
      </c>
      <c r="G8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2">
        <f>IF(WEEKDAY(ekodom36[[#This Row],[Data]],11)=3,IF(ekodom36[[#This Row],[Przed pobraniem]]-260&lt;0,260,0),IF(ekodom36[[#This Row],[Przed pobraniem]]-190&lt;0,190,0))</f>
        <v>190</v>
      </c>
      <c r="I8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3" spans="1:9" x14ac:dyDescent="0.25">
      <c r="A83" s="1">
        <v>44643</v>
      </c>
      <c r="B83">
        <v>0</v>
      </c>
      <c r="C83">
        <f>IF(ekodom36[[#This Row],[retencja]]=0,C82+1,0)</f>
        <v>1</v>
      </c>
      <c r="D83">
        <f>IF(ekodom36[[#This Row],[ilosc dni bez opadow]]&lt;&gt;0,IF(MOD(ekodom36[[#This Row],[ilosc dni bez opadow]], 5)=0, 1, 0), 0)</f>
        <v>0</v>
      </c>
      <c r="E83">
        <f>G82+ekodom36[[#This Row],[retencja]]</f>
        <v>181</v>
      </c>
      <c r="F83">
        <f>ekodom36[[#This Row],[Przed pobraniem]] - IF(WEEKDAY(ekodom36[[#This Row],[Data]],11)=3,IF(ekodom36[[#This Row],[Przed pobraniem]]-260&gt;0,260,0),IF(ekodom36[[#This Row],[Przed pobraniem]]-190&gt;0,190,0))</f>
        <v>181</v>
      </c>
      <c r="G8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3">
        <f>IF(WEEKDAY(ekodom36[[#This Row],[Data]],11)=3,IF(ekodom36[[#This Row],[Przed pobraniem]]-260&lt;0,260,0),IF(ekodom36[[#This Row],[Przed pobraniem]]-190&lt;0,190,0))</f>
        <v>260</v>
      </c>
      <c r="I8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4" spans="1:9" x14ac:dyDescent="0.25">
      <c r="A84" s="1">
        <v>44644</v>
      </c>
      <c r="B84">
        <v>0</v>
      </c>
      <c r="C84">
        <f>IF(ekodom36[[#This Row],[retencja]]=0,C83+1,0)</f>
        <v>2</v>
      </c>
      <c r="D84">
        <f>IF(ekodom36[[#This Row],[ilosc dni bez opadow]]&lt;&gt;0,IF(MOD(ekodom36[[#This Row],[ilosc dni bez opadow]], 5)=0, 1, 0), 0)</f>
        <v>0</v>
      </c>
      <c r="E84">
        <f>G83+ekodom36[[#This Row],[retencja]]</f>
        <v>181</v>
      </c>
      <c r="F84">
        <f>ekodom36[[#This Row],[Przed pobraniem]] - IF(WEEKDAY(ekodom36[[#This Row],[Data]],11)=3,IF(ekodom36[[#This Row],[Przed pobraniem]]-260&gt;0,260,0),IF(ekodom36[[#This Row],[Przed pobraniem]]-190&gt;0,190,0))</f>
        <v>181</v>
      </c>
      <c r="G8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4">
        <f>IF(WEEKDAY(ekodom36[[#This Row],[Data]],11)=3,IF(ekodom36[[#This Row],[Przed pobraniem]]-260&lt;0,260,0),IF(ekodom36[[#This Row],[Przed pobraniem]]-190&lt;0,190,0))</f>
        <v>190</v>
      </c>
      <c r="I8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5" spans="1:9" x14ac:dyDescent="0.25">
      <c r="A85" s="1">
        <v>44645</v>
      </c>
      <c r="B85">
        <v>0</v>
      </c>
      <c r="C85">
        <f>IF(ekodom36[[#This Row],[retencja]]=0,C84+1,0)</f>
        <v>3</v>
      </c>
      <c r="D85">
        <f>IF(ekodom36[[#This Row],[ilosc dni bez opadow]]&lt;&gt;0,IF(MOD(ekodom36[[#This Row],[ilosc dni bez opadow]], 5)=0, 1, 0), 0)</f>
        <v>0</v>
      </c>
      <c r="E85">
        <f>G84+ekodom36[[#This Row],[retencja]]</f>
        <v>181</v>
      </c>
      <c r="F85">
        <f>ekodom36[[#This Row],[Przed pobraniem]] - IF(WEEKDAY(ekodom36[[#This Row],[Data]],11)=3,IF(ekodom36[[#This Row],[Przed pobraniem]]-260&gt;0,260,0),IF(ekodom36[[#This Row],[Przed pobraniem]]-190&gt;0,190,0))</f>
        <v>181</v>
      </c>
      <c r="G8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5">
        <f>IF(WEEKDAY(ekodom36[[#This Row],[Data]],11)=3,IF(ekodom36[[#This Row],[Przed pobraniem]]-260&lt;0,260,0),IF(ekodom36[[#This Row],[Przed pobraniem]]-190&lt;0,190,0))</f>
        <v>190</v>
      </c>
      <c r="I8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6" spans="1:9" x14ac:dyDescent="0.25">
      <c r="A86" s="1">
        <v>44646</v>
      </c>
      <c r="B86">
        <v>0</v>
      </c>
      <c r="C86">
        <f>IF(ekodom36[[#This Row],[retencja]]=0,C85+1,0)</f>
        <v>4</v>
      </c>
      <c r="D86">
        <f>IF(ekodom36[[#This Row],[ilosc dni bez opadow]]&lt;&gt;0,IF(MOD(ekodom36[[#This Row],[ilosc dni bez opadow]], 5)=0, 1, 0), 0)</f>
        <v>0</v>
      </c>
      <c r="E86">
        <f>G85+ekodom36[[#This Row],[retencja]]</f>
        <v>181</v>
      </c>
      <c r="F86">
        <f>ekodom36[[#This Row],[Przed pobraniem]] - IF(WEEKDAY(ekodom36[[#This Row],[Data]],11)=3,IF(ekodom36[[#This Row],[Przed pobraniem]]-260&gt;0,260,0),IF(ekodom36[[#This Row],[Przed pobraniem]]-190&gt;0,190,0))</f>
        <v>181</v>
      </c>
      <c r="G8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6">
        <f>IF(WEEKDAY(ekodom36[[#This Row],[Data]],11)=3,IF(ekodom36[[#This Row],[Przed pobraniem]]-260&lt;0,260,0),IF(ekodom36[[#This Row],[Przed pobraniem]]-190&lt;0,190,0))</f>
        <v>190</v>
      </c>
      <c r="I8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7" spans="1:9" x14ac:dyDescent="0.25">
      <c r="A87" s="1">
        <v>44647</v>
      </c>
      <c r="B87">
        <v>0</v>
      </c>
      <c r="C87">
        <f>IF(ekodom36[[#This Row],[retencja]]=0,C86+1,0)</f>
        <v>5</v>
      </c>
      <c r="D87">
        <f>IF(ekodom36[[#This Row],[ilosc dni bez opadow]]&lt;&gt;0,IF(MOD(ekodom36[[#This Row],[ilosc dni bez opadow]], 5)=0, 1, 0), 0)</f>
        <v>1</v>
      </c>
      <c r="E87">
        <f>G86+ekodom36[[#This Row],[retencja]]</f>
        <v>181</v>
      </c>
      <c r="F87">
        <f>ekodom36[[#This Row],[Przed pobraniem]] - IF(WEEKDAY(ekodom36[[#This Row],[Data]],11)=3,IF(ekodom36[[#This Row],[Przed pobraniem]]-260&gt;0,260,0),IF(ekodom36[[#This Row],[Przed pobraniem]]-190&gt;0,190,0))</f>
        <v>181</v>
      </c>
      <c r="G8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7">
        <f>IF(WEEKDAY(ekodom36[[#This Row],[Data]],11)=3,IF(ekodom36[[#This Row],[Przed pobraniem]]-260&lt;0,260,0),IF(ekodom36[[#This Row],[Przed pobraniem]]-190&lt;0,190,0))</f>
        <v>190</v>
      </c>
      <c r="I8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8" spans="1:9" x14ac:dyDescent="0.25">
      <c r="A88" s="1">
        <v>44648</v>
      </c>
      <c r="B88">
        <v>0</v>
      </c>
      <c r="C88">
        <f>IF(ekodom36[[#This Row],[retencja]]=0,C87+1,0)</f>
        <v>6</v>
      </c>
      <c r="D88">
        <f>IF(ekodom36[[#This Row],[ilosc dni bez opadow]]&lt;&gt;0,IF(MOD(ekodom36[[#This Row],[ilosc dni bez opadow]], 5)=0, 1, 0), 0)</f>
        <v>0</v>
      </c>
      <c r="E88">
        <f>G87+ekodom36[[#This Row],[retencja]]</f>
        <v>181</v>
      </c>
      <c r="F88">
        <f>ekodom36[[#This Row],[Przed pobraniem]] - IF(WEEKDAY(ekodom36[[#This Row],[Data]],11)=3,IF(ekodom36[[#This Row],[Przed pobraniem]]-260&gt;0,260,0),IF(ekodom36[[#This Row],[Przed pobraniem]]-190&gt;0,190,0))</f>
        <v>181</v>
      </c>
      <c r="G8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8">
        <f>IF(WEEKDAY(ekodom36[[#This Row],[Data]],11)=3,IF(ekodom36[[#This Row],[Przed pobraniem]]-260&lt;0,260,0),IF(ekodom36[[#This Row],[Przed pobraniem]]-190&lt;0,190,0))</f>
        <v>190</v>
      </c>
      <c r="I8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89" spans="1:9" x14ac:dyDescent="0.25">
      <c r="A89" s="1">
        <v>44649</v>
      </c>
      <c r="B89">
        <v>0</v>
      </c>
      <c r="C89">
        <f>IF(ekodom36[[#This Row],[retencja]]=0,C88+1,0)</f>
        <v>7</v>
      </c>
      <c r="D89">
        <f>IF(ekodom36[[#This Row],[ilosc dni bez opadow]]&lt;&gt;0,IF(MOD(ekodom36[[#This Row],[ilosc dni bez opadow]], 5)=0, 1, 0), 0)</f>
        <v>0</v>
      </c>
      <c r="E89">
        <f>G88+ekodom36[[#This Row],[retencja]]</f>
        <v>181</v>
      </c>
      <c r="F89">
        <f>ekodom36[[#This Row],[Przed pobraniem]] - IF(WEEKDAY(ekodom36[[#This Row],[Data]],11)=3,IF(ekodom36[[#This Row],[Przed pobraniem]]-260&gt;0,260,0),IF(ekodom36[[#This Row],[Przed pobraniem]]-190&gt;0,190,0))</f>
        <v>181</v>
      </c>
      <c r="G8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89">
        <f>IF(WEEKDAY(ekodom36[[#This Row],[Data]],11)=3,IF(ekodom36[[#This Row],[Przed pobraniem]]-260&lt;0,260,0),IF(ekodom36[[#This Row],[Przed pobraniem]]-190&lt;0,190,0))</f>
        <v>190</v>
      </c>
      <c r="I8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0" spans="1:9" x14ac:dyDescent="0.25">
      <c r="A90" s="1">
        <v>44650</v>
      </c>
      <c r="B90">
        <v>0</v>
      </c>
      <c r="C90">
        <f>IF(ekodom36[[#This Row],[retencja]]=0,C89+1,0)</f>
        <v>8</v>
      </c>
      <c r="D90">
        <f>IF(ekodom36[[#This Row],[ilosc dni bez opadow]]&lt;&gt;0,IF(MOD(ekodom36[[#This Row],[ilosc dni bez opadow]], 5)=0, 1, 0), 0)</f>
        <v>0</v>
      </c>
      <c r="E90">
        <f>G89+ekodom36[[#This Row],[retencja]]</f>
        <v>181</v>
      </c>
      <c r="F90">
        <f>ekodom36[[#This Row],[Przed pobraniem]] - IF(WEEKDAY(ekodom36[[#This Row],[Data]],11)=3,IF(ekodom36[[#This Row],[Przed pobraniem]]-260&gt;0,260,0),IF(ekodom36[[#This Row],[Przed pobraniem]]-190&gt;0,190,0))</f>
        <v>181</v>
      </c>
      <c r="G9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181</v>
      </c>
      <c r="H90">
        <f>IF(WEEKDAY(ekodom36[[#This Row],[Data]],11)=3,IF(ekodom36[[#This Row],[Przed pobraniem]]-260&lt;0,260,0),IF(ekodom36[[#This Row],[Przed pobraniem]]-190&lt;0,190,0))</f>
        <v>260</v>
      </c>
      <c r="I9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1" spans="1:9" x14ac:dyDescent="0.25">
      <c r="A91" s="1">
        <v>44651</v>
      </c>
      <c r="B91">
        <v>207</v>
      </c>
      <c r="C91">
        <f>IF(ekodom36[[#This Row],[retencja]]=0,C90+1,0)</f>
        <v>0</v>
      </c>
      <c r="D91">
        <f>IF(ekodom36[[#This Row],[ilosc dni bez opadow]]&lt;&gt;0,IF(MOD(ekodom36[[#This Row],[ilosc dni bez opadow]], 5)=0, 1, 0), 0)</f>
        <v>0</v>
      </c>
      <c r="E91">
        <f>G90+ekodom36[[#This Row],[retencja]]</f>
        <v>388</v>
      </c>
      <c r="F91">
        <f>ekodom36[[#This Row],[Przed pobraniem]] - IF(WEEKDAY(ekodom36[[#This Row],[Data]],11)=3,IF(ekodom36[[#This Row],[Przed pobraniem]]-260&gt;0,260,0),IF(ekodom36[[#This Row],[Przed pobraniem]]-190&gt;0,190,0))</f>
        <v>198</v>
      </c>
      <c r="G9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198</v>
      </c>
      <c r="H91">
        <f>IF(WEEKDAY(ekodom36[[#This Row],[Data]],11)=3,IF(ekodom36[[#This Row],[Przed pobraniem]]-260&lt;0,260,0),IF(ekodom36[[#This Row],[Przed pobraniem]]-190&lt;0,190,0))</f>
        <v>0</v>
      </c>
      <c r="I9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2" spans="1:9" x14ac:dyDescent="0.25">
      <c r="A92" s="1">
        <v>44652</v>
      </c>
      <c r="B92">
        <v>1299</v>
      </c>
      <c r="C92">
        <f>IF(ekodom36[[#This Row],[retencja]]=0,C91+1,0)</f>
        <v>0</v>
      </c>
      <c r="D92">
        <f>IF(ekodom36[[#This Row],[ilosc dni bez opadow]]&lt;&gt;0,IF(MOD(ekodom36[[#This Row],[ilosc dni bez opadow]], 5)=0, 1, 0), 0)</f>
        <v>0</v>
      </c>
      <c r="E92">
        <f>G91+ekodom36[[#This Row],[retencja]]</f>
        <v>1497</v>
      </c>
      <c r="F92">
        <f>ekodom36[[#This Row],[Przed pobraniem]] - IF(WEEKDAY(ekodom36[[#This Row],[Data]],11)=3,IF(ekodom36[[#This Row],[Przed pobraniem]]-260&gt;0,260,0),IF(ekodom36[[#This Row],[Przed pobraniem]]-190&gt;0,190,0))</f>
        <v>1307</v>
      </c>
      <c r="G9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1307</v>
      </c>
      <c r="H92">
        <f>IF(WEEKDAY(ekodom36[[#This Row],[Data]],11)=3,IF(ekodom36[[#This Row],[Przed pobraniem]]-260&lt;0,260,0),IF(ekodom36[[#This Row],[Przed pobraniem]]-190&lt;0,190,0))</f>
        <v>0</v>
      </c>
      <c r="I9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3" spans="1:9" x14ac:dyDescent="0.25">
      <c r="A93" s="1">
        <v>44653</v>
      </c>
      <c r="B93">
        <v>218</v>
      </c>
      <c r="C93">
        <f>IF(ekodom36[[#This Row],[retencja]]=0,C92+1,0)</f>
        <v>0</v>
      </c>
      <c r="D93">
        <f>IF(ekodom36[[#This Row],[ilosc dni bez opadow]]&lt;&gt;0,IF(MOD(ekodom36[[#This Row],[ilosc dni bez opadow]], 5)=0, 1, 0), 0)</f>
        <v>0</v>
      </c>
      <c r="E93">
        <f>G92+ekodom36[[#This Row],[retencja]]</f>
        <v>1525</v>
      </c>
      <c r="F93">
        <f>ekodom36[[#This Row],[Przed pobraniem]] - IF(WEEKDAY(ekodom36[[#This Row],[Data]],11)=3,IF(ekodom36[[#This Row],[Przed pobraniem]]-260&gt;0,260,0),IF(ekodom36[[#This Row],[Przed pobraniem]]-190&gt;0,190,0))</f>
        <v>1335</v>
      </c>
      <c r="G9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1335</v>
      </c>
      <c r="H93">
        <f>IF(WEEKDAY(ekodom36[[#This Row],[Data]],11)=3,IF(ekodom36[[#This Row],[Przed pobraniem]]-260&lt;0,260,0),IF(ekodom36[[#This Row],[Przed pobraniem]]-190&lt;0,190,0))</f>
        <v>0</v>
      </c>
      <c r="I9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4" spans="1:9" x14ac:dyDescent="0.25">
      <c r="A94" s="1">
        <v>44654</v>
      </c>
      <c r="B94">
        <v>0</v>
      </c>
      <c r="C94">
        <f>IF(ekodom36[[#This Row],[retencja]]=0,C93+1,0)</f>
        <v>1</v>
      </c>
      <c r="D94">
        <f>IF(ekodom36[[#This Row],[ilosc dni bez opadow]]&lt;&gt;0,IF(MOD(ekodom36[[#This Row],[ilosc dni bez opadow]], 5)=0, 1, 0), 0)</f>
        <v>0</v>
      </c>
      <c r="E94">
        <f>G93+ekodom36[[#This Row],[retencja]]</f>
        <v>1335</v>
      </c>
      <c r="F94">
        <f>ekodom36[[#This Row],[Przed pobraniem]] - IF(WEEKDAY(ekodom36[[#This Row],[Data]],11)=3,IF(ekodom36[[#This Row],[Przed pobraniem]]-260&gt;0,260,0),IF(ekodom36[[#This Row],[Przed pobraniem]]-190&gt;0,190,0))</f>
        <v>1145</v>
      </c>
      <c r="G9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1145</v>
      </c>
      <c r="H94">
        <f>IF(WEEKDAY(ekodom36[[#This Row],[Data]],11)=3,IF(ekodom36[[#This Row],[Przed pobraniem]]-260&lt;0,260,0),IF(ekodom36[[#This Row],[Przed pobraniem]]-190&lt;0,190,0))</f>
        <v>0</v>
      </c>
      <c r="I9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5" spans="1:9" x14ac:dyDescent="0.25">
      <c r="A95" s="1">
        <v>44655</v>
      </c>
      <c r="B95">
        <v>0</v>
      </c>
      <c r="C95">
        <f>IF(ekodom36[[#This Row],[retencja]]=0,C94+1,0)</f>
        <v>2</v>
      </c>
      <c r="D95">
        <f>IF(ekodom36[[#This Row],[ilosc dni bez opadow]]&lt;&gt;0,IF(MOD(ekodom36[[#This Row],[ilosc dni bez opadow]], 5)=0, 1, 0), 0)</f>
        <v>0</v>
      </c>
      <c r="E95">
        <f>G94+ekodom36[[#This Row],[retencja]]</f>
        <v>1145</v>
      </c>
      <c r="F95">
        <f>ekodom36[[#This Row],[Przed pobraniem]] - IF(WEEKDAY(ekodom36[[#This Row],[Data]],11)=3,IF(ekodom36[[#This Row],[Przed pobraniem]]-260&gt;0,260,0),IF(ekodom36[[#This Row],[Przed pobraniem]]-190&gt;0,190,0))</f>
        <v>955</v>
      </c>
      <c r="G9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955</v>
      </c>
      <c r="H95">
        <f>IF(WEEKDAY(ekodom36[[#This Row],[Data]],11)=3,IF(ekodom36[[#This Row],[Przed pobraniem]]-260&lt;0,260,0),IF(ekodom36[[#This Row],[Przed pobraniem]]-190&lt;0,190,0))</f>
        <v>0</v>
      </c>
      <c r="I9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6" spans="1:9" x14ac:dyDescent="0.25">
      <c r="A96" s="1">
        <v>44656</v>
      </c>
      <c r="B96">
        <v>0</v>
      </c>
      <c r="C96">
        <f>IF(ekodom36[[#This Row],[retencja]]=0,C95+1,0)</f>
        <v>3</v>
      </c>
      <c r="D96">
        <f>IF(ekodom36[[#This Row],[ilosc dni bez opadow]]&lt;&gt;0,IF(MOD(ekodom36[[#This Row],[ilosc dni bez opadow]], 5)=0, 1, 0), 0)</f>
        <v>0</v>
      </c>
      <c r="E96">
        <f>G95+ekodom36[[#This Row],[retencja]]</f>
        <v>955</v>
      </c>
      <c r="F96">
        <f>ekodom36[[#This Row],[Przed pobraniem]] - IF(WEEKDAY(ekodom36[[#This Row],[Data]],11)=3,IF(ekodom36[[#This Row],[Przed pobraniem]]-260&gt;0,260,0),IF(ekodom36[[#This Row],[Przed pobraniem]]-190&gt;0,190,0))</f>
        <v>765</v>
      </c>
      <c r="G9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765</v>
      </c>
      <c r="H96">
        <f>IF(WEEKDAY(ekodom36[[#This Row],[Data]],11)=3,IF(ekodom36[[#This Row],[Przed pobraniem]]-260&lt;0,260,0),IF(ekodom36[[#This Row],[Przed pobraniem]]-190&lt;0,190,0))</f>
        <v>0</v>
      </c>
      <c r="I9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7" spans="1:9" x14ac:dyDescent="0.25">
      <c r="A97" s="1">
        <v>44657</v>
      </c>
      <c r="B97">
        <v>220</v>
      </c>
      <c r="C97">
        <f>IF(ekodom36[[#This Row],[retencja]]=0,C96+1,0)</f>
        <v>0</v>
      </c>
      <c r="D97">
        <f>IF(ekodom36[[#This Row],[ilosc dni bez opadow]]&lt;&gt;0,IF(MOD(ekodom36[[#This Row],[ilosc dni bez opadow]], 5)=0, 1, 0), 0)</f>
        <v>0</v>
      </c>
      <c r="E97">
        <f>G96+ekodom36[[#This Row],[retencja]]</f>
        <v>985</v>
      </c>
      <c r="F97">
        <f>ekodom36[[#This Row],[Przed pobraniem]] - IF(WEEKDAY(ekodom36[[#This Row],[Data]],11)=3,IF(ekodom36[[#This Row],[Przed pobraniem]]-260&gt;0,260,0),IF(ekodom36[[#This Row],[Przed pobraniem]]-190&gt;0,190,0))</f>
        <v>725</v>
      </c>
      <c r="G9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725</v>
      </c>
      <c r="H97">
        <f>IF(WEEKDAY(ekodom36[[#This Row],[Data]],11)=3,IF(ekodom36[[#This Row],[Przed pobraniem]]-260&lt;0,260,0),IF(ekodom36[[#This Row],[Przed pobraniem]]-190&lt;0,190,0))</f>
        <v>0</v>
      </c>
      <c r="I9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8" spans="1:9" x14ac:dyDescent="0.25">
      <c r="A98" s="1">
        <v>44658</v>
      </c>
      <c r="B98">
        <v>72</v>
      </c>
      <c r="C98">
        <f>IF(ekodom36[[#This Row],[retencja]]=0,C97+1,0)</f>
        <v>0</v>
      </c>
      <c r="D98">
        <f>IF(ekodom36[[#This Row],[ilosc dni bez opadow]]&lt;&gt;0,IF(MOD(ekodom36[[#This Row],[ilosc dni bez opadow]], 5)=0, 1, 0), 0)</f>
        <v>0</v>
      </c>
      <c r="E98">
        <f>G97+ekodom36[[#This Row],[retencja]]</f>
        <v>797</v>
      </c>
      <c r="F98">
        <f>ekodom36[[#This Row],[Przed pobraniem]] - IF(WEEKDAY(ekodom36[[#This Row],[Data]],11)=3,IF(ekodom36[[#This Row],[Przed pobraniem]]-260&gt;0,260,0),IF(ekodom36[[#This Row],[Przed pobraniem]]-190&gt;0,190,0))</f>
        <v>607</v>
      </c>
      <c r="G9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607</v>
      </c>
      <c r="H98">
        <f>IF(WEEKDAY(ekodom36[[#This Row],[Data]],11)=3,IF(ekodom36[[#This Row],[Przed pobraniem]]-260&lt;0,260,0),IF(ekodom36[[#This Row],[Przed pobraniem]]-190&lt;0,190,0))</f>
        <v>0</v>
      </c>
      <c r="I9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99" spans="1:9" x14ac:dyDescent="0.25">
      <c r="A99" s="1">
        <v>44659</v>
      </c>
      <c r="B99">
        <v>0</v>
      </c>
      <c r="C99">
        <f>IF(ekodom36[[#This Row],[retencja]]=0,C98+1,0)</f>
        <v>1</v>
      </c>
      <c r="D99">
        <f>IF(ekodom36[[#This Row],[ilosc dni bez opadow]]&lt;&gt;0,IF(MOD(ekodom36[[#This Row],[ilosc dni bez opadow]], 5)=0, 1, 0), 0)</f>
        <v>0</v>
      </c>
      <c r="E99">
        <f>G98+ekodom36[[#This Row],[retencja]]</f>
        <v>607</v>
      </c>
      <c r="F99">
        <f>ekodom36[[#This Row],[Przed pobraniem]] - IF(WEEKDAY(ekodom36[[#This Row],[Data]],11)=3,IF(ekodom36[[#This Row],[Przed pobraniem]]-260&gt;0,260,0),IF(ekodom36[[#This Row],[Przed pobraniem]]-190&gt;0,190,0))</f>
        <v>417</v>
      </c>
      <c r="G9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417</v>
      </c>
      <c r="H99">
        <f>IF(WEEKDAY(ekodom36[[#This Row],[Data]],11)=3,IF(ekodom36[[#This Row],[Przed pobraniem]]-260&lt;0,260,0),IF(ekodom36[[#This Row],[Przed pobraniem]]-190&lt;0,190,0))</f>
        <v>0</v>
      </c>
      <c r="I9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0" spans="1:9" x14ac:dyDescent="0.25">
      <c r="A100" s="1">
        <v>44660</v>
      </c>
      <c r="B100">
        <v>0</v>
      </c>
      <c r="C100">
        <f>IF(ekodom36[[#This Row],[retencja]]=0,C99+1,0)</f>
        <v>2</v>
      </c>
      <c r="D100">
        <f>IF(ekodom36[[#This Row],[ilosc dni bez opadow]]&lt;&gt;0,IF(MOD(ekodom36[[#This Row],[ilosc dni bez opadow]], 5)=0, 1, 0), 0)</f>
        <v>0</v>
      </c>
      <c r="E100">
        <f>G99+ekodom36[[#This Row],[retencja]]</f>
        <v>417</v>
      </c>
      <c r="F100">
        <f>ekodom36[[#This Row],[Przed pobraniem]] - IF(WEEKDAY(ekodom36[[#This Row],[Data]],11)=3,IF(ekodom36[[#This Row],[Przed pobraniem]]-260&gt;0,260,0),IF(ekodom36[[#This Row],[Przed pobraniem]]-190&gt;0,190,0))</f>
        <v>227</v>
      </c>
      <c r="G10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227</v>
      </c>
      <c r="H100">
        <f>IF(WEEKDAY(ekodom36[[#This Row],[Data]],11)=3,IF(ekodom36[[#This Row],[Przed pobraniem]]-260&lt;0,260,0),IF(ekodom36[[#This Row],[Przed pobraniem]]-190&lt;0,190,0))</f>
        <v>0</v>
      </c>
      <c r="I10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1" spans="1:9" x14ac:dyDescent="0.25">
      <c r="A101" s="1">
        <v>44661</v>
      </c>
      <c r="B101">
        <v>0</v>
      </c>
      <c r="C101">
        <f>IF(ekodom36[[#This Row],[retencja]]=0,C100+1,0)</f>
        <v>3</v>
      </c>
      <c r="D101">
        <f>IF(ekodom36[[#This Row],[ilosc dni bez opadow]]&lt;&gt;0,IF(MOD(ekodom36[[#This Row],[ilosc dni bez opadow]], 5)=0, 1, 0), 0)</f>
        <v>0</v>
      </c>
      <c r="E101">
        <f>G100+ekodom36[[#This Row],[retencja]]</f>
        <v>227</v>
      </c>
      <c r="F101">
        <f>ekodom36[[#This Row],[Przed pobraniem]] - IF(WEEKDAY(ekodom36[[#This Row],[Data]],11)=3,IF(ekodom36[[#This Row],[Przed pobraniem]]-260&gt;0,260,0),IF(ekodom36[[#This Row],[Przed pobraniem]]-190&gt;0,190,0))</f>
        <v>37</v>
      </c>
      <c r="G10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37</v>
      </c>
      <c r="H101">
        <f>IF(WEEKDAY(ekodom36[[#This Row],[Data]],11)=3,IF(ekodom36[[#This Row],[Przed pobraniem]]-260&lt;0,260,0),IF(ekodom36[[#This Row],[Przed pobraniem]]-190&lt;0,190,0))</f>
        <v>0</v>
      </c>
      <c r="I10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2" spans="1:9" x14ac:dyDescent="0.25">
      <c r="A102" s="1">
        <v>44662</v>
      </c>
      <c r="B102">
        <v>0</v>
      </c>
      <c r="C102">
        <f>IF(ekodom36[[#This Row],[retencja]]=0,C101+1,0)</f>
        <v>4</v>
      </c>
      <c r="D102">
        <f>IF(ekodom36[[#This Row],[ilosc dni bez opadow]]&lt;&gt;0,IF(MOD(ekodom36[[#This Row],[ilosc dni bez opadow]], 5)=0, 1, 0), 0)</f>
        <v>0</v>
      </c>
      <c r="E102">
        <f>G101+ekodom36[[#This Row],[retencja]]</f>
        <v>37</v>
      </c>
      <c r="F102">
        <f>ekodom36[[#This Row],[Przed pobraniem]] - IF(WEEKDAY(ekodom36[[#This Row],[Data]],11)=3,IF(ekodom36[[#This Row],[Przed pobraniem]]-260&gt;0,260,0),IF(ekodom36[[#This Row],[Przed pobraniem]]-190&gt;0,190,0))</f>
        <v>37</v>
      </c>
      <c r="G10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37</v>
      </c>
      <c r="H102">
        <f>IF(WEEKDAY(ekodom36[[#This Row],[Data]],11)=3,IF(ekodom36[[#This Row],[Przed pobraniem]]-260&lt;0,260,0),IF(ekodom36[[#This Row],[Przed pobraniem]]-190&lt;0,190,0))</f>
        <v>190</v>
      </c>
      <c r="I10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3" spans="1:9" x14ac:dyDescent="0.25">
      <c r="A103" s="1">
        <v>44663</v>
      </c>
      <c r="B103">
        <v>0</v>
      </c>
      <c r="C103">
        <f>IF(ekodom36[[#This Row],[retencja]]=0,C102+1,0)</f>
        <v>5</v>
      </c>
      <c r="D103">
        <f>IF(ekodom36[[#This Row],[ilosc dni bez opadow]]&lt;&gt;0,IF(MOD(ekodom36[[#This Row],[ilosc dni bez opadow]], 5)=0, 1, 0), 0)</f>
        <v>1</v>
      </c>
      <c r="E103">
        <f>G102+ekodom36[[#This Row],[retencja]]</f>
        <v>37</v>
      </c>
      <c r="F103">
        <f>ekodom36[[#This Row],[Przed pobraniem]] - IF(WEEKDAY(ekodom36[[#This Row],[Data]],11)=3,IF(ekodom36[[#This Row],[Przed pobraniem]]-260&gt;0,260,0),IF(ekodom36[[#This Row],[Przed pobraniem]]-190&gt;0,190,0))</f>
        <v>37</v>
      </c>
      <c r="G10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37</v>
      </c>
      <c r="H103">
        <f>IF(WEEKDAY(ekodom36[[#This Row],[Data]],11)=3,IF(ekodom36[[#This Row],[Przed pobraniem]]-260&lt;0,260,0),IF(ekodom36[[#This Row],[Przed pobraniem]]-190&lt;0,190,0))</f>
        <v>190</v>
      </c>
      <c r="I10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04" spans="1:9" x14ac:dyDescent="0.25">
      <c r="A104" s="1">
        <v>44664</v>
      </c>
      <c r="B104">
        <v>205</v>
      </c>
      <c r="C104">
        <f>IF(ekodom36[[#This Row],[retencja]]=0,C103+1,0)</f>
        <v>0</v>
      </c>
      <c r="D104">
        <f>IF(ekodom36[[#This Row],[ilosc dni bez opadow]]&lt;&gt;0,IF(MOD(ekodom36[[#This Row],[ilosc dni bez opadow]], 5)=0, 1, 0), 0)</f>
        <v>0</v>
      </c>
      <c r="E104">
        <f>G103+ekodom36[[#This Row],[retencja]]</f>
        <v>242</v>
      </c>
      <c r="F104">
        <f>ekodom36[[#This Row],[Przed pobraniem]] - IF(WEEKDAY(ekodom36[[#This Row],[Data]],11)=3,IF(ekodom36[[#This Row],[Przed pobraniem]]-260&gt;0,260,0),IF(ekodom36[[#This Row],[Przed pobraniem]]-190&gt;0,190,0))</f>
        <v>242</v>
      </c>
      <c r="G10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242</v>
      </c>
      <c r="H104">
        <f>IF(WEEKDAY(ekodom36[[#This Row],[Data]],11)=3,IF(ekodom36[[#This Row],[Przed pobraniem]]-260&lt;0,260,0),IF(ekodom36[[#This Row],[Przed pobraniem]]-190&lt;0,190,0))</f>
        <v>260</v>
      </c>
      <c r="I10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5" spans="1:9" x14ac:dyDescent="0.25">
      <c r="A105" s="1">
        <v>44665</v>
      </c>
      <c r="B105">
        <v>0</v>
      </c>
      <c r="C105">
        <f>IF(ekodom36[[#This Row],[retencja]]=0,C104+1,0)</f>
        <v>1</v>
      </c>
      <c r="D105">
        <f>IF(ekodom36[[#This Row],[ilosc dni bez opadow]]&lt;&gt;0,IF(MOD(ekodom36[[#This Row],[ilosc dni bez opadow]], 5)=0, 1, 0), 0)</f>
        <v>0</v>
      </c>
      <c r="E105">
        <f>G104+ekodom36[[#This Row],[retencja]]</f>
        <v>242</v>
      </c>
      <c r="F105">
        <f>ekodom36[[#This Row],[Przed pobraniem]] - IF(WEEKDAY(ekodom36[[#This Row],[Data]],11)=3,IF(ekodom36[[#This Row],[Przed pobraniem]]-260&gt;0,260,0),IF(ekodom36[[#This Row],[Przed pobraniem]]-190&gt;0,190,0))</f>
        <v>52</v>
      </c>
      <c r="G10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52</v>
      </c>
      <c r="H105">
        <f>IF(WEEKDAY(ekodom36[[#This Row],[Data]],11)=3,IF(ekodom36[[#This Row],[Przed pobraniem]]-260&lt;0,260,0),IF(ekodom36[[#This Row],[Przed pobraniem]]-190&lt;0,190,0))</f>
        <v>0</v>
      </c>
      <c r="I10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6" spans="1:9" x14ac:dyDescent="0.25">
      <c r="A106" s="1">
        <v>44666</v>
      </c>
      <c r="B106">
        <v>436</v>
      </c>
      <c r="C106">
        <f>IF(ekodom36[[#This Row],[retencja]]=0,C105+1,0)</f>
        <v>0</v>
      </c>
      <c r="D106">
        <f>IF(ekodom36[[#This Row],[ilosc dni bez opadow]]&lt;&gt;0,IF(MOD(ekodom36[[#This Row],[ilosc dni bez opadow]], 5)=0, 1, 0), 0)</f>
        <v>0</v>
      </c>
      <c r="E106">
        <f>G105+ekodom36[[#This Row],[retencja]]</f>
        <v>488</v>
      </c>
      <c r="F106">
        <f>ekodom36[[#This Row],[Przed pobraniem]] - IF(WEEKDAY(ekodom36[[#This Row],[Data]],11)=3,IF(ekodom36[[#This Row],[Przed pobraniem]]-260&gt;0,260,0),IF(ekodom36[[#This Row],[Przed pobraniem]]-190&gt;0,190,0))</f>
        <v>298</v>
      </c>
      <c r="G10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298</v>
      </c>
      <c r="H106">
        <f>IF(WEEKDAY(ekodom36[[#This Row],[Data]],11)=3,IF(ekodom36[[#This Row],[Przed pobraniem]]-260&lt;0,260,0),IF(ekodom36[[#This Row],[Przed pobraniem]]-190&lt;0,190,0))</f>
        <v>0</v>
      </c>
      <c r="I10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7" spans="1:9" x14ac:dyDescent="0.25">
      <c r="A107" s="1">
        <v>44667</v>
      </c>
      <c r="B107">
        <v>622</v>
      </c>
      <c r="C107">
        <f>IF(ekodom36[[#This Row],[retencja]]=0,C106+1,0)</f>
        <v>0</v>
      </c>
      <c r="D107">
        <f>IF(ekodom36[[#This Row],[ilosc dni bez opadow]]&lt;&gt;0,IF(MOD(ekodom36[[#This Row],[ilosc dni bez opadow]], 5)=0, 1, 0), 0)</f>
        <v>0</v>
      </c>
      <c r="E107">
        <f>G106+ekodom36[[#This Row],[retencja]]</f>
        <v>920</v>
      </c>
      <c r="F107">
        <f>ekodom36[[#This Row],[Przed pobraniem]] - IF(WEEKDAY(ekodom36[[#This Row],[Data]],11)=3,IF(ekodom36[[#This Row],[Przed pobraniem]]-260&gt;0,260,0),IF(ekodom36[[#This Row],[Przed pobraniem]]-190&gt;0,190,0))</f>
        <v>730</v>
      </c>
      <c r="G10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730</v>
      </c>
      <c r="H107">
        <f>IF(WEEKDAY(ekodom36[[#This Row],[Data]],11)=3,IF(ekodom36[[#This Row],[Przed pobraniem]]-260&lt;0,260,0),IF(ekodom36[[#This Row],[Przed pobraniem]]-190&lt;0,190,0))</f>
        <v>0</v>
      </c>
      <c r="I10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8" spans="1:9" x14ac:dyDescent="0.25">
      <c r="A108" s="1">
        <v>44668</v>
      </c>
      <c r="B108">
        <v>34</v>
      </c>
      <c r="C108">
        <f>IF(ekodom36[[#This Row],[retencja]]=0,C107+1,0)</f>
        <v>0</v>
      </c>
      <c r="D108">
        <f>IF(ekodom36[[#This Row],[ilosc dni bez opadow]]&lt;&gt;0,IF(MOD(ekodom36[[#This Row],[ilosc dni bez opadow]], 5)=0, 1, 0), 0)</f>
        <v>0</v>
      </c>
      <c r="E108">
        <f>G107+ekodom36[[#This Row],[retencja]]</f>
        <v>764</v>
      </c>
      <c r="F108">
        <f>ekodom36[[#This Row],[Przed pobraniem]] - IF(WEEKDAY(ekodom36[[#This Row],[Data]],11)=3,IF(ekodom36[[#This Row],[Przed pobraniem]]-260&gt;0,260,0),IF(ekodom36[[#This Row],[Przed pobraniem]]-190&gt;0,190,0))</f>
        <v>574</v>
      </c>
      <c r="G10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574</v>
      </c>
      <c r="H108">
        <f>IF(WEEKDAY(ekodom36[[#This Row],[Data]],11)=3,IF(ekodom36[[#This Row],[Przed pobraniem]]-260&lt;0,260,0),IF(ekodom36[[#This Row],[Przed pobraniem]]-190&lt;0,190,0))</f>
        <v>0</v>
      </c>
      <c r="I10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09" spans="1:9" x14ac:dyDescent="0.25">
      <c r="A109" s="1">
        <v>44669</v>
      </c>
      <c r="B109">
        <v>0</v>
      </c>
      <c r="C109">
        <f>IF(ekodom36[[#This Row],[retencja]]=0,C108+1,0)</f>
        <v>1</v>
      </c>
      <c r="D109">
        <f>IF(ekodom36[[#This Row],[ilosc dni bez opadow]]&lt;&gt;0,IF(MOD(ekodom36[[#This Row],[ilosc dni bez opadow]], 5)=0, 1, 0), 0)</f>
        <v>0</v>
      </c>
      <c r="E109">
        <f>G108+ekodom36[[#This Row],[retencja]]</f>
        <v>574</v>
      </c>
      <c r="F109">
        <f>ekodom36[[#This Row],[Przed pobraniem]] - IF(WEEKDAY(ekodom36[[#This Row],[Data]],11)=3,IF(ekodom36[[#This Row],[Przed pobraniem]]-260&gt;0,260,0),IF(ekodom36[[#This Row],[Przed pobraniem]]-190&gt;0,190,0))</f>
        <v>384</v>
      </c>
      <c r="G10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384</v>
      </c>
      <c r="H109">
        <f>IF(WEEKDAY(ekodom36[[#This Row],[Data]],11)=3,IF(ekodom36[[#This Row],[Przed pobraniem]]-260&lt;0,260,0),IF(ekodom36[[#This Row],[Przed pobraniem]]-190&lt;0,190,0))</f>
        <v>0</v>
      </c>
      <c r="I10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0" spans="1:9" x14ac:dyDescent="0.25">
      <c r="A110" s="1">
        <v>44670</v>
      </c>
      <c r="B110">
        <v>0</v>
      </c>
      <c r="C110">
        <f>IF(ekodom36[[#This Row],[retencja]]=0,C109+1,0)</f>
        <v>2</v>
      </c>
      <c r="D110">
        <f>IF(ekodom36[[#This Row],[ilosc dni bez opadow]]&lt;&gt;0,IF(MOD(ekodom36[[#This Row],[ilosc dni bez opadow]], 5)=0, 1, 0), 0)</f>
        <v>0</v>
      </c>
      <c r="E110">
        <f>G109+ekodom36[[#This Row],[retencja]]</f>
        <v>384</v>
      </c>
      <c r="F110">
        <f>ekodom36[[#This Row],[Przed pobraniem]] - IF(WEEKDAY(ekodom36[[#This Row],[Data]],11)=3,IF(ekodom36[[#This Row],[Przed pobraniem]]-260&gt;0,260,0),IF(ekodom36[[#This Row],[Przed pobraniem]]-190&gt;0,190,0))</f>
        <v>194</v>
      </c>
      <c r="G11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194</v>
      </c>
      <c r="H110">
        <f>IF(WEEKDAY(ekodom36[[#This Row],[Data]],11)=3,IF(ekodom36[[#This Row],[Przed pobraniem]]-260&lt;0,260,0),IF(ekodom36[[#This Row],[Przed pobraniem]]-190&lt;0,190,0))</f>
        <v>0</v>
      </c>
      <c r="I11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1" spans="1:9" x14ac:dyDescent="0.25">
      <c r="A111" s="1">
        <v>44671</v>
      </c>
      <c r="B111">
        <v>0</v>
      </c>
      <c r="C111">
        <f>IF(ekodom36[[#This Row],[retencja]]=0,C110+1,0)</f>
        <v>3</v>
      </c>
      <c r="D111">
        <f>IF(ekodom36[[#This Row],[ilosc dni bez opadow]]&lt;&gt;0,IF(MOD(ekodom36[[#This Row],[ilosc dni bez opadow]], 5)=0, 1, 0), 0)</f>
        <v>0</v>
      </c>
      <c r="E111">
        <f>G110+ekodom36[[#This Row],[retencja]]</f>
        <v>194</v>
      </c>
      <c r="F111">
        <f>ekodom36[[#This Row],[Przed pobraniem]] - IF(WEEKDAY(ekodom36[[#This Row],[Data]],11)=3,IF(ekodom36[[#This Row],[Przed pobraniem]]-260&gt;0,260,0),IF(ekodom36[[#This Row],[Przed pobraniem]]-190&gt;0,190,0))</f>
        <v>194</v>
      </c>
      <c r="G11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194</v>
      </c>
      <c r="H111">
        <f>IF(WEEKDAY(ekodom36[[#This Row],[Data]],11)=3,IF(ekodom36[[#This Row],[Przed pobraniem]]-260&lt;0,260,0),IF(ekodom36[[#This Row],[Przed pobraniem]]-190&lt;0,190,0))</f>
        <v>260</v>
      </c>
      <c r="I11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2" spans="1:9" x14ac:dyDescent="0.25">
      <c r="A112" s="1">
        <v>44672</v>
      </c>
      <c r="B112">
        <v>0</v>
      </c>
      <c r="C112">
        <f>IF(ekodom36[[#This Row],[retencja]]=0,C111+1,0)</f>
        <v>4</v>
      </c>
      <c r="D112">
        <f>IF(ekodom36[[#This Row],[ilosc dni bez opadow]]&lt;&gt;0,IF(MOD(ekodom36[[#This Row],[ilosc dni bez opadow]], 5)=0, 1, 0), 0)</f>
        <v>0</v>
      </c>
      <c r="E112">
        <f>G111+ekodom36[[#This Row],[retencja]]</f>
        <v>194</v>
      </c>
      <c r="F112">
        <f>ekodom36[[#This Row],[Przed pobraniem]] - IF(WEEKDAY(ekodom36[[#This Row],[Data]],11)=3,IF(ekodom36[[#This Row],[Przed pobraniem]]-260&gt;0,260,0),IF(ekodom36[[#This Row],[Przed pobraniem]]-190&gt;0,190,0))</f>
        <v>4</v>
      </c>
      <c r="G11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2">
        <f>IF(WEEKDAY(ekodom36[[#This Row],[Data]],11)=3,IF(ekodom36[[#This Row],[Przed pobraniem]]-260&lt;0,260,0),IF(ekodom36[[#This Row],[Przed pobraniem]]-190&lt;0,190,0))</f>
        <v>0</v>
      </c>
      <c r="I11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3" spans="1:9" x14ac:dyDescent="0.25">
      <c r="A113" s="1">
        <v>44673</v>
      </c>
      <c r="B113">
        <v>0</v>
      </c>
      <c r="C113">
        <f>IF(ekodom36[[#This Row],[retencja]]=0,C112+1,0)</f>
        <v>5</v>
      </c>
      <c r="D113">
        <f>IF(ekodom36[[#This Row],[ilosc dni bez opadow]]&lt;&gt;0,IF(MOD(ekodom36[[#This Row],[ilosc dni bez opadow]], 5)=0, 1, 0), 0)</f>
        <v>1</v>
      </c>
      <c r="E113">
        <f>G112+ekodom36[[#This Row],[retencja]]</f>
        <v>4</v>
      </c>
      <c r="F113">
        <f>ekodom36[[#This Row],[Przed pobraniem]] - IF(WEEKDAY(ekodom36[[#This Row],[Data]],11)=3,IF(ekodom36[[#This Row],[Przed pobraniem]]-260&gt;0,260,0),IF(ekodom36[[#This Row],[Przed pobraniem]]-190&gt;0,190,0))</f>
        <v>4</v>
      </c>
      <c r="G11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3">
        <f>IF(WEEKDAY(ekodom36[[#This Row],[Data]],11)=3,IF(ekodom36[[#This Row],[Przed pobraniem]]-260&lt;0,260,0),IF(ekodom36[[#This Row],[Przed pobraniem]]-190&lt;0,190,0))</f>
        <v>190</v>
      </c>
      <c r="I113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14" spans="1:9" x14ac:dyDescent="0.25">
      <c r="A114" s="1">
        <v>44674</v>
      </c>
      <c r="B114">
        <v>0</v>
      </c>
      <c r="C114">
        <f>IF(ekodom36[[#This Row],[retencja]]=0,C113+1,0)</f>
        <v>6</v>
      </c>
      <c r="D114">
        <f>IF(ekodom36[[#This Row],[ilosc dni bez opadow]]&lt;&gt;0,IF(MOD(ekodom36[[#This Row],[ilosc dni bez opadow]], 5)=0, 1, 0), 0)</f>
        <v>0</v>
      </c>
      <c r="E114">
        <f>G113+ekodom36[[#This Row],[retencja]]</f>
        <v>4</v>
      </c>
      <c r="F114">
        <f>ekodom36[[#This Row],[Przed pobraniem]] - IF(WEEKDAY(ekodom36[[#This Row],[Data]],11)=3,IF(ekodom36[[#This Row],[Przed pobraniem]]-260&gt;0,260,0),IF(ekodom36[[#This Row],[Przed pobraniem]]-190&gt;0,190,0))</f>
        <v>4</v>
      </c>
      <c r="G11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4">
        <f>IF(WEEKDAY(ekodom36[[#This Row],[Data]],11)=3,IF(ekodom36[[#This Row],[Przed pobraniem]]-260&lt;0,260,0),IF(ekodom36[[#This Row],[Przed pobraniem]]-190&lt;0,190,0))</f>
        <v>190</v>
      </c>
      <c r="I11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5" spans="1:9" x14ac:dyDescent="0.25">
      <c r="A115" s="1">
        <v>44675</v>
      </c>
      <c r="B115">
        <v>0</v>
      </c>
      <c r="C115">
        <f>IF(ekodom36[[#This Row],[retencja]]=0,C114+1,0)</f>
        <v>7</v>
      </c>
      <c r="D115">
        <f>IF(ekodom36[[#This Row],[ilosc dni bez opadow]]&lt;&gt;0,IF(MOD(ekodom36[[#This Row],[ilosc dni bez opadow]], 5)=0, 1, 0), 0)</f>
        <v>0</v>
      </c>
      <c r="E115">
        <f>G114+ekodom36[[#This Row],[retencja]]</f>
        <v>4</v>
      </c>
      <c r="F115">
        <f>ekodom36[[#This Row],[Przed pobraniem]] - IF(WEEKDAY(ekodom36[[#This Row],[Data]],11)=3,IF(ekodom36[[#This Row],[Przed pobraniem]]-260&gt;0,260,0),IF(ekodom36[[#This Row],[Przed pobraniem]]-190&gt;0,190,0))</f>
        <v>4</v>
      </c>
      <c r="G11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5">
        <f>IF(WEEKDAY(ekodom36[[#This Row],[Data]],11)=3,IF(ekodom36[[#This Row],[Przed pobraniem]]-260&lt;0,260,0),IF(ekodom36[[#This Row],[Przed pobraniem]]-190&lt;0,190,0))</f>
        <v>190</v>
      </c>
      <c r="I11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6" spans="1:9" x14ac:dyDescent="0.25">
      <c r="A116" s="1">
        <v>44676</v>
      </c>
      <c r="B116">
        <v>0</v>
      </c>
      <c r="C116">
        <f>IF(ekodom36[[#This Row],[retencja]]=0,C115+1,0)</f>
        <v>8</v>
      </c>
      <c r="D116">
        <f>IF(ekodom36[[#This Row],[ilosc dni bez opadow]]&lt;&gt;0,IF(MOD(ekodom36[[#This Row],[ilosc dni bez opadow]], 5)=0, 1, 0), 0)</f>
        <v>0</v>
      </c>
      <c r="E116">
        <f>G115+ekodom36[[#This Row],[retencja]]</f>
        <v>4</v>
      </c>
      <c r="F116">
        <f>ekodom36[[#This Row],[Przed pobraniem]] - IF(WEEKDAY(ekodom36[[#This Row],[Data]],11)=3,IF(ekodom36[[#This Row],[Przed pobraniem]]-260&gt;0,260,0),IF(ekodom36[[#This Row],[Przed pobraniem]]-190&gt;0,190,0))</f>
        <v>4</v>
      </c>
      <c r="G11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6">
        <f>IF(WEEKDAY(ekodom36[[#This Row],[Data]],11)=3,IF(ekodom36[[#This Row],[Przed pobraniem]]-260&lt;0,260,0),IF(ekodom36[[#This Row],[Przed pobraniem]]-190&lt;0,190,0))</f>
        <v>190</v>
      </c>
      <c r="I11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7" spans="1:9" x14ac:dyDescent="0.25">
      <c r="A117" s="1">
        <v>44677</v>
      </c>
      <c r="B117">
        <v>0</v>
      </c>
      <c r="C117">
        <f>IF(ekodom36[[#This Row],[retencja]]=0,C116+1,0)</f>
        <v>9</v>
      </c>
      <c r="D117">
        <f>IF(ekodom36[[#This Row],[ilosc dni bez opadow]]&lt;&gt;0,IF(MOD(ekodom36[[#This Row],[ilosc dni bez opadow]], 5)=0, 1, 0), 0)</f>
        <v>0</v>
      </c>
      <c r="E117">
        <f>G116+ekodom36[[#This Row],[retencja]]</f>
        <v>4</v>
      </c>
      <c r="F117">
        <f>ekodom36[[#This Row],[Przed pobraniem]] - IF(WEEKDAY(ekodom36[[#This Row],[Data]],11)=3,IF(ekodom36[[#This Row],[Przed pobraniem]]-260&gt;0,260,0),IF(ekodom36[[#This Row],[Przed pobraniem]]-190&gt;0,190,0))</f>
        <v>4</v>
      </c>
      <c r="G11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7">
        <f>IF(WEEKDAY(ekodom36[[#This Row],[Data]],11)=3,IF(ekodom36[[#This Row],[Przed pobraniem]]-260&lt;0,260,0),IF(ekodom36[[#This Row],[Przed pobraniem]]-190&lt;0,190,0))</f>
        <v>190</v>
      </c>
      <c r="I11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18" spans="1:9" x14ac:dyDescent="0.25">
      <c r="A118" s="1">
        <v>44678</v>
      </c>
      <c r="B118">
        <v>0</v>
      </c>
      <c r="C118">
        <f>IF(ekodom36[[#This Row],[retencja]]=0,C117+1,0)</f>
        <v>10</v>
      </c>
      <c r="D118">
        <f>IF(ekodom36[[#This Row],[ilosc dni bez opadow]]&lt;&gt;0,IF(MOD(ekodom36[[#This Row],[ilosc dni bez opadow]], 5)=0, 1, 0), 0)</f>
        <v>1</v>
      </c>
      <c r="E118">
        <f>G117+ekodom36[[#This Row],[retencja]]</f>
        <v>4</v>
      </c>
      <c r="F118">
        <f>ekodom36[[#This Row],[Przed pobraniem]] - IF(WEEKDAY(ekodom36[[#This Row],[Data]],11)=3,IF(ekodom36[[#This Row],[Przed pobraniem]]-260&gt;0,260,0),IF(ekodom36[[#This Row],[Przed pobraniem]]-190&gt;0,190,0))</f>
        <v>4</v>
      </c>
      <c r="G11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</v>
      </c>
      <c r="H118">
        <f>IF(WEEKDAY(ekodom36[[#This Row],[Data]],11)=3,IF(ekodom36[[#This Row],[Przed pobraniem]]-260&lt;0,260,0),IF(ekodom36[[#This Row],[Przed pobraniem]]-190&lt;0,190,0))</f>
        <v>260</v>
      </c>
      <c r="I118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19" spans="1:9" x14ac:dyDescent="0.25">
      <c r="A119" s="1">
        <v>44679</v>
      </c>
      <c r="B119">
        <v>36</v>
      </c>
      <c r="C119">
        <f>IF(ekodom36[[#This Row],[retencja]]=0,C118+1,0)</f>
        <v>0</v>
      </c>
      <c r="D119">
        <f>IF(ekodom36[[#This Row],[ilosc dni bez opadow]]&lt;&gt;0,IF(MOD(ekodom36[[#This Row],[ilosc dni bez opadow]], 5)=0, 1, 0), 0)</f>
        <v>0</v>
      </c>
      <c r="E119">
        <f>G118+ekodom36[[#This Row],[retencja]]</f>
        <v>40</v>
      </c>
      <c r="F119">
        <f>ekodom36[[#This Row],[Przed pobraniem]] - IF(WEEKDAY(ekodom36[[#This Row],[Data]],11)=3,IF(ekodom36[[#This Row],[Przed pobraniem]]-260&gt;0,260,0),IF(ekodom36[[#This Row],[Przed pobraniem]]-190&gt;0,190,0))</f>
        <v>40</v>
      </c>
      <c r="G11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40</v>
      </c>
      <c r="H119">
        <f>IF(WEEKDAY(ekodom36[[#This Row],[Data]],11)=3,IF(ekodom36[[#This Row],[Przed pobraniem]]-260&lt;0,260,0),IF(ekodom36[[#This Row],[Przed pobraniem]]-190&lt;0,190,0))</f>
        <v>190</v>
      </c>
      <c r="I11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0" spans="1:9" x14ac:dyDescent="0.25">
      <c r="A120" s="1">
        <v>44680</v>
      </c>
      <c r="B120">
        <v>542</v>
      </c>
      <c r="C120">
        <f>IF(ekodom36[[#This Row],[retencja]]=0,C119+1,0)</f>
        <v>0</v>
      </c>
      <c r="D120">
        <f>IF(ekodom36[[#This Row],[ilosc dni bez opadow]]&lt;&gt;0,IF(MOD(ekodom36[[#This Row],[ilosc dni bez opadow]], 5)=0, 1, 0), 0)</f>
        <v>0</v>
      </c>
      <c r="E120">
        <f>G119+ekodom36[[#This Row],[retencja]]</f>
        <v>582</v>
      </c>
      <c r="F120">
        <f>ekodom36[[#This Row],[Przed pobraniem]] - IF(WEEKDAY(ekodom36[[#This Row],[Data]],11)=3,IF(ekodom36[[#This Row],[Przed pobraniem]]-260&gt;0,260,0),IF(ekodom36[[#This Row],[Przed pobraniem]]-190&gt;0,190,0))</f>
        <v>392</v>
      </c>
      <c r="G12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392</v>
      </c>
      <c r="H120">
        <f>IF(WEEKDAY(ekodom36[[#This Row],[Data]],11)=3,IF(ekodom36[[#This Row],[Przed pobraniem]]-260&lt;0,260,0),IF(ekodom36[[#This Row],[Przed pobraniem]]-190&lt;0,190,0))</f>
        <v>0</v>
      </c>
      <c r="I12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1" spans="1:9" x14ac:dyDescent="0.25">
      <c r="A121" s="1">
        <v>44681</v>
      </c>
      <c r="B121">
        <v>529</v>
      </c>
      <c r="C121">
        <f>IF(ekodom36[[#This Row],[retencja]]=0,C120+1,0)</f>
        <v>0</v>
      </c>
      <c r="D121">
        <f>IF(ekodom36[[#This Row],[ilosc dni bez opadow]]&lt;&gt;0,IF(MOD(ekodom36[[#This Row],[ilosc dni bez opadow]], 5)=0, 1, 0), 0)</f>
        <v>0</v>
      </c>
      <c r="E121">
        <f>G120+ekodom36[[#This Row],[retencja]]</f>
        <v>921</v>
      </c>
      <c r="F121">
        <f>ekodom36[[#This Row],[Przed pobraniem]] - IF(WEEKDAY(ekodom36[[#This Row],[Data]],11)=3,IF(ekodom36[[#This Row],[Przed pobraniem]]-260&gt;0,260,0),IF(ekodom36[[#This Row],[Przed pobraniem]]-190&gt;0,190,0))</f>
        <v>731</v>
      </c>
      <c r="G12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731</v>
      </c>
      <c r="H121">
        <f>IF(WEEKDAY(ekodom36[[#This Row],[Data]],11)=3,IF(ekodom36[[#This Row],[Przed pobraniem]]-260&lt;0,260,0),IF(ekodom36[[#This Row],[Przed pobraniem]]-190&lt;0,190,0))</f>
        <v>0</v>
      </c>
      <c r="I12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2" spans="1:9" x14ac:dyDescent="0.25">
      <c r="A122" s="1">
        <v>44682</v>
      </c>
      <c r="B122">
        <v>890</v>
      </c>
      <c r="C122">
        <f>IF(ekodom36[[#This Row],[retencja]]=0,C121+1,0)</f>
        <v>0</v>
      </c>
      <c r="D122">
        <f>IF(ekodom36[[#This Row],[ilosc dni bez opadow]]&lt;&gt;0,IF(MOD(ekodom36[[#This Row],[ilosc dni bez opadow]], 5)=0, 1, 0), 0)</f>
        <v>0</v>
      </c>
      <c r="E122">
        <f>G121+ekodom36[[#This Row],[retencja]]</f>
        <v>1621</v>
      </c>
      <c r="F122">
        <f>ekodom36[[#This Row],[Przed pobraniem]] - IF(WEEKDAY(ekodom36[[#This Row],[Data]],11)=3,IF(ekodom36[[#This Row],[Przed pobraniem]]-260&gt;0,260,0),IF(ekodom36[[#This Row],[Przed pobraniem]]-190&gt;0,190,0))</f>
        <v>1431</v>
      </c>
      <c r="G12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1431</v>
      </c>
      <c r="H122">
        <f>IF(WEEKDAY(ekodom36[[#This Row],[Data]],11)=3,IF(ekodom36[[#This Row],[Przed pobraniem]]-260&lt;0,260,0),IF(ekodom36[[#This Row],[Przed pobraniem]]-190&lt;0,190,0))</f>
        <v>0</v>
      </c>
      <c r="I12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3" spans="1:9" x14ac:dyDescent="0.25">
      <c r="A123" s="1">
        <v>44683</v>
      </c>
      <c r="B123">
        <v>609</v>
      </c>
      <c r="C123">
        <f>IF(ekodom36[[#This Row],[retencja]]=0,C122+1,0)</f>
        <v>0</v>
      </c>
      <c r="D123">
        <f>IF(ekodom36[[#This Row],[ilosc dni bez opadow]]&lt;&gt;0,IF(MOD(ekodom36[[#This Row],[ilosc dni bez opadow]], 5)=0, 1, 0), 0)</f>
        <v>0</v>
      </c>
      <c r="E123">
        <f>G122+ekodom36[[#This Row],[retencja]]</f>
        <v>2040</v>
      </c>
      <c r="F123">
        <f>ekodom36[[#This Row],[Przed pobraniem]] - IF(WEEKDAY(ekodom36[[#This Row],[Data]],11)=3,IF(ekodom36[[#This Row],[Przed pobraniem]]-260&gt;0,260,0),IF(ekodom36[[#This Row],[Przed pobraniem]]-190&gt;0,190,0))</f>
        <v>1850</v>
      </c>
      <c r="G12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1850</v>
      </c>
      <c r="H123">
        <f>IF(WEEKDAY(ekodom36[[#This Row],[Data]],11)=3,IF(ekodom36[[#This Row],[Przed pobraniem]]-260&lt;0,260,0),IF(ekodom36[[#This Row],[Przed pobraniem]]-190&lt;0,190,0))</f>
        <v>0</v>
      </c>
      <c r="I12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4" spans="1:9" x14ac:dyDescent="0.25">
      <c r="A124" s="1">
        <v>44684</v>
      </c>
      <c r="B124">
        <v>79</v>
      </c>
      <c r="C124">
        <f>IF(ekodom36[[#This Row],[retencja]]=0,C123+1,0)</f>
        <v>0</v>
      </c>
      <c r="D124">
        <f>IF(ekodom36[[#This Row],[ilosc dni bez opadow]]&lt;&gt;0,IF(MOD(ekodom36[[#This Row],[ilosc dni bez opadow]], 5)=0, 1, 0), 0)</f>
        <v>0</v>
      </c>
      <c r="E124">
        <f>G123+ekodom36[[#This Row],[retencja]]</f>
        <v>1929</v>
      </c>
      <c r="F124">
        <f>ekodom36[[#This Row],[Przed pobraniem]] - IF(WEEKDAY(ekodom36[[#This Row],[Data]],11)=3,IF(ekodom36[[#This Row],[Przed pobraniem]]-260&gt;0,260,0),IF(ekodom36[[#This Row],[Przed pobraniem]]-190&gt;0,190,0))</f>
        <v>1739</v>
      </c>
      <c r="G12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1739</v>
      </c>
      <c r="H124">
        <f>IF(WEEKDAY(ekodom36[[#This Row],[Data]],11)=3,IF(ekodom36[[#This Row],[Przed pobraniem]]-260&lt;0,260,0),IF(ekodom36[[#This Row],[Przed pobraniem]]-190&lt;0,190,0))</f>
        <v>0</v>
      </c>
      <c r="I12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5" spans="1:9" x14ac:dyDescent="0.25">
      <c r="A125" s="1">
        <v>44685</v>
      </c>
      <c r="B125">
        <v>0</v>
      </c>
      <c r="C125">
        <f>IF(ekodom36[[#This Row],[retencja]]=0,C124+1,0)</f>
        <v>1</v>
      </c>
      <c r="D125">
        <f>IF(ekodom36[[#This Row],[ilosc dni bez opadow]]&lt;&gt;0,IF(MOD(ekodom36[[#This Row],[ilosc dni bez opadow]], 5)=0, 1, 0), 0)</f>
        <v>0</v>
      </c>
      <c r="E125">
        <f>G124+ekodom36[[#This Row],[retencja]]</f>
        <v>1739</v>
      </c>
      <c r="F125">
        <f>ekodom36[[#This Row],[Przed pobraniem]] - IF(WEEKDAY(ekodom36[[#This Row],[Data]],11)=3,IF(ekodom36[[#This Row],[Przed pobraniem]]-260&gt;0,260,0),IF(ekodom36[[#This Row],[Przed pobraniem]]-190&gt;0,190,0))</f>
        <v>1479</v>
      </c>
      <c r="G12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1479</v>
      </c>
      <c r="H125">
        <f>IF(WEEKDAY(ekodom36[[#This Row],[Data]],11)=3,IF(ekodom36[[#This Row],[Przed pobraniem]]-260&lt;0,260,0),IF(ekodom36[[#This Row],[Przed pobraniem]]-190&lt;0,190,0))</f>
        <v>0</v>
      </c>
      <c r="I12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6" spans="1:9" x14ac:dyDescent="0.25">
      <c r="A126" s="1">
        <v>44686</v>
      </c>
      <c r="B126">
        <v>0</v>
      </c>
      <c r="C126">
        <f>IF(ekodom36[[#This Row],[retencja]]=0,C125+1,0)</f>
        <v>2</v>
      </c>
      <c r="D126">
        <f>IF(ekodom36[[#This Row],[ilosc dni bez opadow]]&lt;&gt;0,IF(MOD(ekodom36[[#This Row],[ilosc dni bez opadow]], 5)=0, 1, 0), 0)</f>
        <v>0</v>
      </c>
      <c r="E126">
        <f>G125+ekodom36[[#This Row],[retencja]]</f>
        <v>1479</v>
      </c>
      <c r="F126">
        <f>ekodom36[[#This Row],[Przed pobraniem]] - IF(WEEKDAY(ekodom36[[#This Row],[Data]],11)=3,IF(ekodom36[[#This Row],[Przed pobraniem]]-260&gt;0,260,0),IF(ekodom36[[#This Row],[Przed pobraniem]]-190&gt;0,190,0))</f>
        <v>1289</v>
      </c>
      <c r="G12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1289</v>
      </c>
      <c r="H126">
        <f>IF(WEEKDAY(ekodom36[[#This Row],[Data]],11)=3,IF(ekodom36[[#This Row],[Przed pobraniem]]-260&lt;0,260,0),IF(ekodom36[[#This Row],[Przed pobraniem]]-190&lt;0,190,0))</f>
        <v>0</v>
      </c>
      <c r="I12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7" spans="1:9" x14ac:dyDescent="0.25">
      <c r="A127" s="1">
        <v>44687</v>
      </c>
      <c r="B127">
        <v>0</v>
      </c>
      <c r="C127">
        <f>IF(ekodom36[[#This Row],[retencja]]=0,C126+1,0)</f>
        <v>3</v>
      </c>
      <c r="D127">
        <f>IF(ekodom36[[#This Row],[ilosc dni bez opadow]]&lt;&gt;0,IF(MOD(ekodom36[[#This Row],[ilosc dni bez opadow]], 5)=0, 1, 0), 0)</f>
        <v>0</v>
      </c>
      <c r="E127">
        <f>G126+ekodom36[[#This Row],[retencja]]</f>
        <v>1289</v>
      </c>
      <c r="F127">
        <f>ekodom36[[#This Row],[Przed pobraniem]] - IF(WEEKDAY(ekodom36[[#This Row],[Data]],11)=3,IF(ekodom36[[#This Row],[Przed pobraniem]]-260&gt;0,260,0),IF(ekodom36[[#This Row],[Przed pobraniem]]-190&gt;0,190,0))</f>
        <v>1099</v>
      </c>
      <c r="G12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1099</v>
      </c>
      <c r="H127">
        <f>IF(WEEKDAY(ekodom36[[#This Row],[Data]],11)=3,IF(ekodom36[[#This Row],[Przed pobraniem]]-260&lt;0,260,0),IF(ekodom36[[#This Row],[Przed pobraniem]]-190&lt;0,190,0))</f>
        <v>0</v>
      </c>
      <c r="I12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8" spans="1:9" x14ac:dyDescent="0.25">
      <c r="A128" s="1">
        <v>44688</v>
      </c>
      <c r="B128">
        <v>0</v>
      </c>
      <c r="C128">
        <f>IF(ekodom36[[#This Row],[retencja]]=0,C127+1,0)</f>
        <v>4</v>
      </c>
      <c r="D128">
        <f>IF(ekodom36[[#This Row],[ilosc dni bez opadow]]&lt;&gt;0,IF(MOD(ekodom36[[#This Row],[ilosc dni bez opadow]], 5)=0, 1, 0), 0)</f>
        <v>0</v>
      </c>
      <c r="E128">
        <f>G127+ekodom36[[#This Row],[retencja]]</f>
        <v>1099</v>
      </c>
      <c r="F128">
        <f>ekodom36[[#This Row],[Przed pobraniem]] - IF(WEEKDAY(ekodom36[[#This Row],[Data]],11)=3,IF(ekodom36[[#This Row],[Przed pobraniem]]-260&gt;0,260,0),IF(ekodom36[[#This Row],[Przed pobraniem]]-190&gt;0,190,0))</f>
        <v>909</v>
      </c>
      <c r="G12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909</v>
      </c>
      <c r="H128">
        <f>IF(WEEKDAY(ekodom36[[#This Row],[Data]],11)=3,IF(ekodom36[[#This Row],[Przed pobraniem]]-260&lt;0,260,0),IF(ekodom36[[#This Row],[Przed pobraniem]]-190&lt;0,190,0))</f>
        <v>0</v>
      </c>
      <c r="I12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29" spans="1:9" x14ac:dyDescent="0.25">
      <c r="A129" s="1">
        <v>44689</v>
      </c>
      <c r="B129">
        <v>0</v>
      </c>
      <c r="C129">
        <f>IF(ekodom36[[#This Row],[retencja]]=0,C128+1,0)</f>
        <v>5</v>
      </c>
      <c r="D129">
        <f>IF(ekodom36[[#This Row],[ilosc dni bez opadow]]&lt;&gt;0,IF(MOD(ekodom36[[#This Row],[ilosc dni bez opadow]], 5)=0, 1, 0), 0)</f>
        <v>1</v>
      </c>
      <c r="E129">
        <f>G128+ekodom36[[#This Row],[retencja]]</f>
        <v>909</v>
      </c>
      <c r="F129">
        <f>ekodom36[[#This Row],[Przed pobraniem]] - IF(WEEKDAY(ekodom36[[#This Row],[Data]],11)=3,IF(ekodom36[[#This Row],[Przed pobraniem]]-260&gt;0,260,0),IF(ekodom36[[#This Row],[Przed pobraniem]]-190&gt;0,190,0))</f>
        <v>719</v>
      </c>
      <c r="G12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419</v>
      </c>
      <c r="H129">
        <f>IF(WEEKDAY(ekodom36[[#This Row],[Data]],11)=3,IF(ekodom36[[#This Row],[Przed pobraniem]]-260&lt;0,260,0),IF(ekodom36[[#This Row],[Przed pobraniem]]-190&lt;0,190,0))</f>
        <v>0</v>
      </c>
      <c r="I12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0" spans="1:9" x14ac:dyDescent="0.25">
      <c r="A130" s="1">
        <v>44690</v>
      </c>
      <c r="B130">
        <v>0</v>
      </c>
      <c r="C130">
        <f>IF(ekodom36[[#This Row],[retencja]]=0,C129+1,0)</f>
        <v>6</v>
      </c>
      <c r="D130">
        <f>IF(ekodom36[[#This Row],[ilosc dni bez opadow]]&lt;&gt;0,IF(MOD(ekodom36[[#This Row],[ilosc dni bez opadow]], 5)=0, 1, 0), 0)</f>
        <v>0</v>
      </c>
      <c r="E130">
        <f>G129+ekodom36[[#This Row],[retencja]]</f>
        <v>419</v>
      </c>
      <c r="F130">
        <f>ekodom36[[#This Row],[Przed pobraniem]] - IF(WEEKDAY(ekodom36[[#This Row],[Data]],11)=3,IF(ekodom36[[#This Row],[Przed pobraniem]]-260&gt;0,260,0),IF(ekodom36[[#This Row],[Przed pobraniem]]-190&gt;0,190,0))</f>
        <v>229</v>
      </c>
      <c r="G13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229</v>
      </c>
      <c r="H130">
        <f>IF(WEEKDAY(ekodom36[[#This Row],[Data]],11)=3,IF(ekodom36[[#This Row],[Przed pobraniem]]-260&lt;0,260,0),IF(ekodom36[[#This Row],[Przed pobraniem]]-190&lt;0,190,0))</f>
        <v>0</v>
      </c>
      <c r="I13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1" spans="1:9" x14ac:dyDescent="0.25">
      <c r="A131" s="1">
        <v>44691</v>
      </c>
      <c r="B131">
        <v>467</v>
      </c>
      <c r="C131">
        <f>IF(ekodom36[[#This Row],[retencja]]=0,C130+1,0)</f>
        <v>0</v>
      </c>
      <c r="D131">
        <f>IF(ekodom36[[#This Row],[ilosc dni bez opadow]]&lt;&gt;0,IF(MOD(ekodom36[[#This Row],[ilosc dni bez opadow]], 5)=0, 1, 0), 0)</f>
        <v>0</v>
      </c>
      <c r="E131">
        <f>G130+ekodom36[[#This Row],[retencja]]</f>
        <v>696</v>
      </c>
      <c r="F131">
        <f>ekodom36[[#This Row],[Przed pobraniem]] - IF(WEEKDAY(ekodom36[[#This Row],[Data]],11)=3,IF(ekodom36[[#This Row],[Przed pobraniem]]-260&gt;0,260,0),IF(ekodom36[[#This Row],[Przed pobraniem]]-190&gt;0,190,0))</f>
        <v>506</v>
      </c>
      <c r="G13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506</v>
      </c>
      <c r="H131">
        <f>IF(WEEKDAY(ekodom36[[#This Row],[Data]],11)=3,IF(ekodom36[[#This Row],[Przed pobraniem]]-260&lt;0,260,0),IF(ekodom36[[#This Row],[Przed pobraniem]]-190&lt;0,190,0))</f>
        <v>0</v>
      </c>
      <c r="I13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2" spans="1:9" x14ac:dyDescent="0.25">
      <c r="A132" s="1">
        <v>44692</v>
      </c>
      <c r="B132">
        <v>234</v>
      </c>
      <c r="C132">
        <f>IF(ekodom36[[#This Row],[retencja]]=0,C131+1,0)</f>
        <v>0</v>
      </c>
      <c r="D132">
        <f>IF(ekodom36[[#This Row],[ilosc dni bez opadow]]&lt;&gt;0,IF(MOD(ekodom36[[#This Row],[ilosc dni bez opadow]], 5)=0, 1, 0), 0)</f>
        <v>0</v>
      </c>
      <c r="E132">
        <f>G131+ekodom36[[#This Row],[retencja]]</f>
        <v>740</v>
      </c>
      <c r="F132">
        <f>ekodom36[[#This Row],[Przed pobraniem]] - IF(WEEKDAY(ekodom36[[#This Row],[Data]],11)=3,IF(ekodom36[[#This Row],[Przed pobraniem]]-260&gt;0,260,0),IF(ekodom36[[#This Row],[Przed pobraniem]]-190&gt;0,190,0))</f>
        <v>480</v>
      </c>
      <c r="G13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480</v>
      </c>
      <c r="H132">
        <f>IF(WEEKDAY(ekodom36[[#This Row],[Data]],11)=3,IF(ekodom36[[#This Row],[Przed pobraniem]]-260&lt;0,260,0),IF(ekodom36[[#This Row],[Przed pobraniem]]-190&lt;0,190,0))</f>
        <v>0</v>
      </c>
      <c r="I13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3" spans="1:9" x14ac:dyDescent="0.25">
      <c r="A133" s="1">
        <v>44693</v>
      </c>
      <c r="B133">
        <v>0</v>
      </c>
      <c r="C133">
        <f>IF(ekodom36[[#This Row],[retencja]]=0,C132+1,0)</f>
        <v>1</v>
      </c>
      <c r="D133">
        <f>IF(ekodom36[[#This Row],[ilosc dni bez opadow]]&lt;&gt;0,IF(MOD(ekodom36[[#This Row],[ilosc dni bez opadow]], 5)=0, 1, 0), 0)</f>
        <v>0</v>
      </c>
      <c r="E133">
        <f>G132+ekodom36[[#This Row],[retencja]]</f>
        <v>480</v>
      </c>
      <c r="F133">
        <f>ekodom36[[#This Row],[Przed pobraniem]] - IF(WEEKDAY(ekodom36[[#This Row],[Data]],11)=3,IF(ekodom36[[#This Row],[Przed pobraniem]]-260&gt;0,260,0),IF(ekodom36[[#This Row],[Przed pobraniem]]-190&gt;0,190,0))</f>
        <v>290</v>
      </c>
      <c r="G13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290</v>
      </c>
      <c r="H133">
        <f>IF(WEEKDAY(ekodom36[[#This Row],[Data]],11)=3,IF(ekodom36[[#This Row],[Przed pobraniem]]-260&lt;0,260,0),IF(ekodom36[[#This Row],[Przed pobraniem]]-190&lt;0,190,0))</f>
        <v>0</v>
      </c>
      <c r="I13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4" spans="1:9" x14ac:dyDescent="0.25">
      <c r="A134" s="1">
        <v>44694</v>
      </c>
      <c r="B134">
        <v>0</v>
      </c>
      <c r="C134">
        <f>IF(ekodom36[[#This Row],[retencja]]=0,C133+1,0)</f>
        <v>2</v>
      </c>
      <c r="D134">
        <f>IF(ekodom36[[#This Row],[ilosc dni bez opadow]]&lt;&gt;0,IF(MOD(ekodom36[[#This Row],[ilosc dni bez opadow]], 5)=0, 1, 0), 0)</f>
        <v>0</v>
      </c>
      <c r="E134">
        <f>G133+ekodom36[[#This Row],[retencja]]</f>
        <v>290</v>
      </c>
      <c r="F134">
        <f>ekodom36[[#This Row],[Przed pobraniem]] - IF(WEEKDAY(ekodom36[[#This Row],[Data]],11)=3,IF(ekodom36[[#This Row],[Przed pobraniem]]-260&gt;0,260,0),IF(ekodom36[[#This Row],[Przed pobraniem]]-190&gt;0,190,0))</f>
        <v>100</v>
      </c>
      <c r="G13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100</v>
      </c>
      <c r="H134">
        <f>IF(WEEKDAY(ekodom36[[#This Row],[Data]],11)=3,IF(ekodom36[[#This Row],[Przed pobraniem]]-260&lt;0,260,0),IF(ekodom36[[#This Row],[Przed pobraniem]]-190&lt;0,190,0))</f>
        <v>0</v>
      </c>
      <c r="I13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5" spans="1:9" x14ac:dyDescent="0.25">
      <c r="A135" s="1">
        <v>44695</v>
      </c>
      <c r="B135">
        <v>0</v>
      </c>
      <c r="C135">
        <f>IF(ekodom36[[#This Row],[retencja]]=0,C134+1,0)</f>
        <v>3</v>
      </c>
      <c r="D135">
        <f>IF(ekodom36[[#This Row],[ilosc dni bez opadow]]&lt;&gt;0,IF(MOD(ekodom36[[#This Row],[ilosc dni bez opadow]], 5)=0, 1, 0), 0)</f>
        <v>0</v>
      </c>
      <c r="E135">
        <f>G134+ekodom36[[#This Row],[retencja]]</f>
        <v>100</v>
      </c>
      <c r="F135">
        <f>ekodom36[[#This Row],[Przed pobraniem]] - IF(WEEKDAY(ekodom36[[#This Row],[Data]],11)=3,IF(ekodom36[[#This Row],[Przed pobraniem]]-260&gt;0,260,0),IF(ekodom36[[#This Row],[Przed pobraniem]]-190&gt;0,190,0))</f>
        <v>100</v>
      </c>
      <c r="G13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100</v>
      </c>
      <c r="H135">
        <f>IF(WEEKDAY(ekodom36[[#This Row],[Data]],11)=3,IF(ekodom36[[#This Row],[Przed pobraniem]]-260&lt;0,260,0),IF(ekodom36[[#This Row],[Przed pobraniem]]-190&lt;0,190,0))</f>
        <v>190</v>
      </c>
      <c r="I13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6" spans="1:9" x14ac:dyDescent="0.25">
      <c r="A136" s="1">
        <v>44696</v>
      </c>
      <c r="B136">
        <v>0</v>
      </c>
      <c r="C136">
        <f>IF(ekodom36[[#This Row],[retencja]]=0,C135+1,0)</f>
        <v>4</v>
      </c>
      <c r="D136">
        <f>IF(ekodom36[[#This Row],[ilosc dni bez opadow]]&lt;&gt;0,IF(MOD(ekodom36[[#This Row],[ilosc dni bez opadow]], 5)=0, 1, 0), 0)</f>
        <v>0</v>
      </c>
      <c r="E136">
        <f>G135+ekodom36[[#This Row],[retencja]]</f>
        <v>100</v>
      </c>
      <c r="F136">
        <f>ekodom36[[#This Row],[Przed pobraniem]] - IF(WEEKDAY(ekodom36[[#This Row],[Data]],11)=3,IF(ekodom36[[#This Row],[Przed pobraniem]]-260&gt;0,260,0),IF(ekodom36[[#This Row],[Przed pobraniem]]-190&gt;0,190,0))</f>
        <v>100</v>
      </c>
      <c r="G13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100</v>
      </c>
      <c r="H136">
        <f>IF(WEEKDAY(ekodom36[[#This Row],[Data]],11)=3,IF(ekodom36[[#This Row],[Przed pobraniem]]-260&lt;0,260,0),IF(ekodom36[[#This Row],[Przed pobraniem]]-190&lt;0,190,0))</f>
        <v>190</v>
      </c>
      <c r="I13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7" spans="1:9" x14ac:dyDescent="0.25">
      <c r="A137" s="1">
        <v>44697</v>
      </c>
      <c r="B137">
        <v>65</v>
      </c>
      <c r="C137">
        <f>IF(ekodom36[[#This Row],[retencja]]=0,C136+1,0)</f>
        <v>0</v>
      </c>
      <c r="D137">
        <f>IF(ekodom36[[#This Row],[ilosc dni bez opadow]]&lt;&gt;0,IF(MOD(ekodom36[[#This Row],[ilosc dni bez opadow]], 5)=0, 1, 0), 0)</f>
        <v>0</v>
      </c>
      <c r="E137">
        <f>G136+ekodom36[[#This Row],[retencja]]</f>
        <v>165</v>
      </c>
      <c r="F137">
        <f>ekodom36[[#This Row],[Przed pobraniem]] - IF(WEEKDAY(ekodom36[[#This Row],[Data]],11)=3,IF(ekodom36[[#This Row],[Przed pobraniem]]-260&gt;0,260,0),IF(ekodom36[[#This Row],[Przed pobraniem]]-190&gt;0,190,0))</f>
        <v>165</v>
      </c>
      <c r="G13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165</v>
      </c>
      <c r="H137">
        <f>IF(WEEKDAY(ekodom36[[#This Row],[Data]],11)=3,IF(ekodom36[[#This Row],[Przed pobraniem]]-260&lt;0,260,0),IF(ekodom36[[#This Row],[Przed pobraniem]]-190&lt;0,190,0))</f>
        <v>190</v>
      </c>
      <c r="I13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8" spans="1:9" x14ac:dyDescent="0.25">
      <c r="A138" s="1">
        <v>44698</v>
      </c>
      <c r="B138">
        <v>781</v>
      </c>
      <c r="C138">
        <f>IF(ekodom36[[#This Row],[retencja]]=0,C137+1,0)</f>
        <v>0</v>
      </c>
      <c r="D138">
        <f>IF(ekodom36[[#This Row],[ilosc dni bez opadow]]&lt;&gt;0,IF(MOD(ekodom36[[#This Row],[ilosc dni bez opadow]], 5)=0, 1, 0), 0)</f>
        <v>0</v>
      </c>
      <c r="E138">
        <f>G137+ekodom36[[#This Row],[retencja]]</f>
        <v>946</v>
      </c>
      <c r="F138">
        <f>ekodom36[[#This Row],[Przed pobraniem]] - IF(WEEKDAY(ekodom36[[#This Row],[Data]],11)=3,IF(ekodom36[[#This Row],[Przed pobraniem]]-260&gt;0,260,0),IF(ekodom36[[#This Row],[Przed pobraniem]]-190&gt;0,190,0))</f>
        <v>756</v>
      </c>
      <c r="G13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756</v>
      </c>
      <c r="H138">
        <f>IF(WEEKDAY(ekodom36[[#This Row],[Data]],11)=3,IF(ekodom36[[#This Row],[Przed pobraniem]]-260&lt;0,260,0),IF(ekodom36[[#This Row],[Przed pobraniem]]-190&lt;0,190,0))</f>
        <v>0</v>
      </c>
      <c r="I13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39" spans="1:9" x14ac:dyDescent="0.25">
      <c r="A139" s="1">
        <v>44699</v>
      </c>
      <c r="B139">
        <v>778</v>
      </c>
      <c r="C139">
        <f>IF(ekodom36[[#This Row],[retencja]]=0,C138+1,0)</f>
        <v>0</v>
      </c>
      <c r="D139">
        <f>IF(ekodom36[[#This Row],[ilosc dni bez opadow]]&lt;&gt;0,IF(MOD(ekodom36[[#This Row],[ilosc dni bez opadow]], 5)=0, 1, 0), 0)</f>
        <v>0</v>
      </c>
      <c r="E139">
        <f>G138+ekodom36[[#This Row],[retencja]]</f>
        <v>1534</v>
      </c>
      <c r="F139">
        <f>ekodom36[[#This Row],[Przed pobraniem]] - IF(WEEKDAY(ekodom36[[#This Row],[Data]],11)=3,IF(ekodom36[[#This Row],[Przed pobraniem]]-260&gt;0,260,0),IF(ekodom36[[#This Row],[Przed pobraniem]]-190&gt;0,190,0))</f>
        <v>1274</v>
      </c>
      <c r="G13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1274</v>
      </c>
      <c r="H139">
        <f>IF(WEEKDAY(ekodom36[[#This Row],[Data]],11)=3,IF(ekodom36[[#This Row],[Przed pobraniem]]-260&lt;0,260,0),IF(ekodom36[[#This Row],[Przed pobraniem]]-190&lt;0,190,0))</f>
        <v>0</v>
      </c>
      <c r="I13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0" spans="1:9" x14ac:dyDescent="0.25">
      <c r="A140" s="1">
        <v>44700</v>
      </c>
      <c r="B140">
        <v>32</v>
      </c>
      <c r="C140">
        <f>IF(ekodom36[[#This Row],[retencja]]=0,C139+1,0)</f>
        <v>0</v>
      </c>
      <c r="D140">
        <f>IF(ekodom36[[#This Row],[ilosc dni bez opadow]]&lt;&gt;0,IF(MOD(ekodom36[[#This Row],[ilosc dni bez opadow]], 5)=0, 1, 0), 0)</f>
        <v>0</v>
      </c>
      <c r="E140">
        <f>G139+ekodom36[[#This Row],[retencja]]</f>
        <v>1306</v>
      </c>
      <c r="F140">
        <f>ekodom36[[#This Row],[Przed pobraniem]] - IF(WEEKDAY(ekodom36[[#This Row],[Data]],11)=3,IF(ekodom36[[#This Row],[Przed pobraniem]]-260&gt;0,260,0),IF(ekodom36[[#This Row],[Przed pobraniem]]-190&gt;0,190,0))</f>
        <v>1116</v>
      </c>
      <c r="G14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1116</v>
      </c>
      <c r="H140">
        <f>IF(WEEKDAY(ekodom36[[#This Row],[Data]],11)=3,IF(ekodom36[[#This Row],[Przed pobraniem]]-260&lt;0,260,0),IF(ekodom36[[#This Row],[Przed pobraniem]]-190&lt;0,190,0))</f>
        <v>0</v>
      </c>
      <c r="I14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1" spans="1:9" x14ac:dyDescent="0.25">
      <c r="A141" s="1">
        <v>44701</v>
      </c>
      <c r="B141">
        <v>0</v>
      </c>
      <c r="C141">
        <f>IF(ekodom36[[#This Row],[retencja]]=0,C140+1,0)</f>
        <v>1</v>
      </c>
      <c r="D141">
        <f>IF(ekodom36[[#This Row],[ilosc dni bez opadow]]&lt;&gt;0,IF(MOD(ekodom36[[#This Row],[ilosc dni bez opadow]], 5)=0, 1, 0), 0)</f>
        <v>0</v>
      </c>
      <c r="E141">
        <f>G140+ekodom36[[#This Row],[retencja]]</f>
        <v>1116</v>
      </c>
      <c r="F141">
        <f>ekodom36[[#This Row],[Przed pobraniem]] - IF(WEEKDAY(ekodom36[[#This Row],[Data]],11)=3,IF(ekodom36[[#This Row],[Przed pobraniem]]-260&gt;0,260,0),IF(ekodom36[[#This Row],[Przed pobraniem]]-190&gt;0,190,0))</f>
        <v>926</v>
      </c>
      <c r="G14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926</v>
      </c>
      <c r="H141">
        <f>IF(WEEKDAY(ekodom36[[#This Row],[Data]],11)=3,IF(ekodom36[[#This Row],[Przed pobraniem]]-260&lt;0,260,0),IF(ekodom36[[#This Row],[Przed pobraniem]]-190&lt;0,190,0))</f>
        <v>0</v>
      </c>
      <c r="I14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2" spans="1:9" x14ac:dyDescent="0.25">
      <c r="A142" s="1">
        <v>44702</v>
      </c>
      <c r="B142">
        <v>0</v>
      </c>
      <c r="C142">
        <f>IF(ekodom36[[#This Row],[retencja]]=0,C141+1,0)</f>
        <v>2</v>
      </c>
      <c r="D142">
        <f>IF(ekodom36[[#This Row],[ilosc dni bez opadow]]&lt;&gt;0,IF(MOD(ekodom36[[#This Row],[ilosc dni bez opadow]], 5)=0, 1, 0), 0)</f>
        <v>0</v>
      </c>
      <c r="E142">
        <f>G141+ekodom36[[#This Row],[retencja]]</f>
        <v>926</v>
      </c>
      <c r="F142">
        <f>ekodom36[[#This Row],[Przed pobraniem]] - IF(WEEKDAY(ekodom36[[#This Row],[Data]],11)=3,IF(ekodom36[[#This Row],[Przed pobraniem]]-260&gt;0,260,0),IF(ekodom36[[#This Row],[Przed pobraniem]]-190&gt;0,190,0))</f>
        <v>736</v>
      </c>
      <c r="G14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736</v>
      </c>
      <c r="H142">
        <f>IF(WEEKDAY(ekodom36[[#This Row],[Data]],11)=3,IF(ekodom36[[#This Row],[Przed pobraniem]]-260&lt;0,260,0),IF(ekodom36[[#This Row],[Przed pobraniem]]-190&lt;0,190,0))</f>
        <v>0</v>
      </c>
      <c r="I14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3" spans="1:9" x14ac:dyDescent="0.25">
      <c r="A143" s="1">
        <v>44703</v>
      </c>
      <c r="B143">
        <v>0</v>
      </c>
      <c r="C143">
        <f>IF(ekodom36[[#This Row],[retencja]]=0,C142+1,0)</f>
        <v>3</v>
      </c>
      <c r="D143">
        <f>IF(ekodom36[[#This Row],[ilosc dni bez opadow]]&lt;&gt;0,IF(MOD(ekodom36[[#This Row],[ilosc dni bez opadow]], 5)=0, 1, 0), 0)</f>
        <v>0</v>
      </c>
      <c r="E143">
        <f>G142+ekodom36[[#This Row],[retencja]]</f>
        <v>736</v>
      </c>
      <c r="F143">
        <f>ekodom36[[#This Row],[Przed pobraniem]] - IF(WEEKDAY(ekodom36[[#This Row],[Data]],11)=3,IF(ekodom36[[#This Row],[Przed pobraniem]]-260&gt;0,260,0),IF(ekodom36[[#This Row],[Przed pobraniem]]-190&gt;0,190,0))</f>
        <v>546</v>
      </c>
      <c r="G14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546</v>
      </c>
      <c r="H143">
        <f>IF(WEEKDAY(ekodom36[[#This Row],[Data]],11)=3,IF(ekodom36[[#This Row],[Przed pobraniem]]-260&lt;0,260,0),IF(ekodom36[[#This Row],[Przed pobraniem]]-190&lt;0,190,0))</f>
        <v>0</v>
      </c>
      <c r="I14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4" spans="1:9" x14ac:dyDescent="0.25">
      <c r="A144" s="1">
        <v>44704</v>
      </c>
      <c r="B144">
        <v>0</v>
      </c>
      <c r="C144">
        <f>IF(ekodom36[[#This Row],[retencja]]=0,C143+1,0)</f>
        <v>4</v>
      </c>
      <c r="D144">
        <f>IF(ekodom36[[#This Row],[ilosc dni bez opadow]]&lt;&gt;0,IF(MOD(ekodom36[[#This Row],[ilosc dni bez opadow]], 5)=0, 1, 0), 0)</f>
        <v>0</v>
      </c>
      <c r="E144">
        <f>G143+ekodom36[[#This Row],[retencja]]</f>
        <v>546</v>
      </c>
      <c r="F144">
        <f>ekodom36[[#This Row],[Przed pobraniem]] - IF(WEEKDAY(ekodom36[[#This Row],[Data]],11)=3,IF(ekodom36[[#This Row],[Przed pobraniem]]-260&gt;0,260,0),IF(ekodom36[[#This Row],[Przed pobraniem]]-190&gt;0,190,0))</f>
        <v>356</v>
      </c>
      <c r="G14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356</v>
      </c>
      <c r="H144">
        <f>IF(WEEKDAY(ekodom36[[#This Row],[Data]],11)=3,IF(ekodom36[[#This Row],[Przed pobraniem]]-260&lt;0,260,0),IF(ekodom36[[#This Row],[Przed pobraniem]]-190&lt;0,190,0))</f>
        <v>0</v>
      </c>
      <c r="I14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5" spans="1:9" x14ac:dyDescent="0.25">
      <c r="A145" s="1">
        <v>44705</v>
      </c>
      <c r="B145">
        <v>0</v>
      </c>
      <c r="C145">
        <f>IF(ekodom36[[#This Row],[retencja]]=0,C144+1,0)</f>
        <v>5</v>
      </c>
      <c r="D145">
        <f>IF(ekodom36[[#This Row],[ilosc dni bez opadow]]&lt;&gt;0,IF(MOD(ekodom36[[#This Row],[ilosc dni bez opadow]], 5)=0, 1, 0), 0)</f>
        <v>1</v>
      </c>
      <c r="E145">
        <f>G144+ekodom36[[#This Row],[retencja]]</f>
        <v>356</v>
      </c>
      <c r="F145">
        <f>ekodom36[[#This Row],[Przed pobraniem]] - IF(WEEKDAY(ekodom36[[#This Row],[Data]],11)=3,IF(ekodom36[[#This Row],[Przed pobraniem]]-260&gt;0,260,0),IF(ekodom36[[#This Row],[Przed pobraniem]]-190&gt;0,190,0))</f>
        <v>166</v>
      </c>
      <c r="G14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45">
        <f>IF(WEEKDAY(ekodom36[[#This Row],[Data]],11)=3,IF(ekodom36[[#This Row],[Przed pobraniem]]-260&lt;0,260,0),IF(ekodom36[[#This Row],[Przed pobraniem]]-190&lt;0,190,0))</f>
        <v>0</v>
      </c>
      <c r="I145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46" spans="1:9" x14ac:dyDescent="0.25">
      <c r="A146" s="1">
        <v>44706</v>
      </c>
      <c r="B146">
        <v>0</v>
      </c>
      <c r="C146">
        <f>IF(ekodom36[[#This Row],[retencja]]=0,C145+1,0)</f>
        <v>6</v>
      </c>
      <c r="D146">
        <f>IF(ekodom36[[#This Row],[ilosc dni bez opadow]]&lt;&gt;0,IF(MOD(ekodom36[[#This Row],[ilosc dni bez opadow]], 5)=0, 1, 0), 0)</f>
        <v>0</v>
      </c>
      <c r="E146">
        <f>G145+ekodom36[[#This Row],[retencja]]</f>
        <v>166</v>
      </c>
      <c r="F146">
        <f>ekodom36[[#This Row],[Przed pobraniem]] - IF(WEEKDAY(ekodom36[[#This Row],[Data]],11)=3,IF(ekodom36[[#This Row],[Przed pobraniem]]-260&gt;0,260,0),IF(ekodom36[[#This Row],[Przed pobraniem]]-190&gt;0,190,0))</f>
        <v>166</v>
      </c>
      <c r="G14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46">
        <f>IF(WEEKDAY(ekodom36[[#This Row],[Data]],11)=3,IF(ekodom36[[#This Row],[Przed pobraniem]]-260&lt;0,260,0),IF(ekodom36[[#This Row],[Przed pobraniem]]-190&lt;0,190,0))</f>
        <v>260</v>
      </c>
      <c r="I14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7" spans="1:9" x14ac:dyDescent="0.25">
      <c r="A147" s="1">
        <v>44707</v>
      </c>
      <c r="B147">
        <v>0</v>
      </c>
      <c r="C147">
        <f>IF(ekodom36[[#This Row],[retencja]]=0,C146+1,0)</f>
        <v>7</v>
      </c>
      <c r="D147">
        <f>IF(ekodom36[[#This Row],[ilosc dni bez opadow]]&lt;&gt;0,IF(MOD(ekodom36[[#This Row],[ilosc dni bez opadow]], 5)=0, 1, 0), 0)</f>
        <v>0</v>
      </c>
      <c r="E147">
        <f>G146+ekodom36[[#This Row],[retencja]]</f>
        <v>166</v>
      </c>
      <c r="F147">
        <f>ekodom36[[#This Row],[Przed pobraniem]] - IF(WEEKDAY(ekodom36[[#This Row],[Data]],11)=3,IF(ekodom36[[#This Row],[Przed pobraniem]]-260&gt;0,260,0),IF(ekodom36[[#This Row],[Przed pobraniem]]-190&gt;0,190,0))</f>
        <v>166</v>
      </c>
      <c r="G14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47">
        <f>IF(WEEKDAY(ekodom36[[#This Row],[Data]],11)=3,IF(ekodom36[[#This Row],[Przed pobraniem]]-260&lt;0,260,0),IF(ekodom36[[#This Row],[Przed pobraniem]]-190&lt;0,190,0))</f>
        <v>190</v>
      </c>
      <c r="I14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8" spans="1:9" x14ac:dyDescent="0.25">
      <c r="A148" s="1">
        <v>44708</v>
      </c>
      <c r="B148">
        <v>0</v>
      </c>
      <c r="C148">
        <f>IF(ekodom36[[#This Row],[retencja]]=0,C147+1,0)</f>
        <v>8</v>
      </c>
      <c r="D148">
        <f>IF(ekodom36[[#This Row],[ilosc dni bez opadow]]&lt;&gt;0,IF(MOD(ekodom36[[#This Row],[ilosc dni bez opadow]], 5)=0, 1, 0), 0)</f>
        <v>0</v>
      </c>
      <c r="E148">
        <f>G147+ekodom36[[#This Row],[retencja]]</f>
        <v>166</v>
      </c>
      <c r="F148">
        <f>ekodom36[[#This Row],[Przed pobraniem]] - IF(WEEKDAY(ekodom36[[#This Row],[Data]],11)=3,IF(ekodom36[[#This Row],[Przed pobraniem]]-260&gt;0,260,0),IF(ekodom36[[#This Row],[Przed pobraniem]]-190&gt;0,190,0))</f>
        <v>166</v>
      </c>
      <c r="G14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48">
        <f>IF(WEEKDAY(ekodom36[[#This Row],[Data]],11)=3,IF(ekodom36[[#This Row],[Przed pobraniem]]-260&lt;0,260,0),IF(ekodom36[[#This Row],[Przed pobraniem]]-190&lt;0,190,0))</f>
        <v>190</v>
      </c>
      <c r="I14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49" spans="1:9" x14ac:dyDescent="0.25">
      <c r="A149" s="1">
        <v>44709</v>
      </c>
      <c r="B149">
        <v>0</v>
      </c>
      <c r="C149">
        <f>IF(ekodom36[[#This Row],[retencja]]=0,C148+1,0)</f>
        <v>9</v>
      </c>
      <c r="D149">
        <f>IF(ekodom36[[#This Row],[ilosc dni bez opadow]]&lt;&gt;0,IF(MOD(ekodom36[[#This Row],[ilosc dni bez opadow]], 5)=0, 1, 0), 0)</f>
        <v>0</v>
      </c>
      <c r="E149">
        <f>G148+ekodom36[[#This Row],[retencja]]</f>
        <v>166</v>
      </c>
      <c r="F149">
        <f>ekodom36[[#This Row],[Przed pobraniem]] - IF(WEEKDAY(ekodom36[[#This Row],[Data]],11)=3,IF(ekodom36[[#This Row],[Przed pobraniem]]-260&gt;0,260,0),IF(ekodom36[[#This Row],[Przed pobraniem]]-190&gt;0,190,0))</f>
        <v>166</v>
      </c>
      <c r="G14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49">
        <f>IF(WEEKDAY(ekodom36[[#This Row],[Data]],11)=3,IF(ekodom36[[#This Row],[Przed pobraniem]]-260&lt;0,260,0),IF(ekodom36[[#This Row],[Przed pobraniem]]-190&lt;0,190,0))</f>
        <v>190</v>
      </c>
      <c r="I14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0" spans="1:9" x14ac:dyDescent="0.25">
      <c r="A150" s="1">
        <v>44710</v>
      </c>
      <c r="B150">
        <v>0</v>
      </c>
      <c r="C150">
        <f>IF(ekodom36[[#This Row],[retencja]]=0,C149+1,0)</f>
        <v>10</v>
      </c>
      <c r="D150">
        <f>IF(ekodom36[[#This Row],[ilosc dni bez opadow]]&lt;&gt;0,IF(MOD(ekodom36[[#This Row],[ilosc dni bez opadow]], 5)=0, 1, 0), 0)</f>
        <v>1</v>
      </c>
      <c r="E150">
        <f>G149+ekodom36[[#This Row],[retencja]]</f>
        <v>166</v>
      </c>
      <c r="F150">
        <f>ekodom36[[#This Row],[Przed pobraniem]] - IF(WEEKDAY(ekodom36[[#This Row],[Data]],11)=3,IF(ekodom36[[#This Row],[Przed pobraniem]]-260&gt;0,260,0),IF(ekodom36[[#This Row],[Przed pobraniem]]-190&gt;0,190,0))</f>
        <v>166</v>
      </c>
      <c r="G15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50">
        <f>IF(WEEKDAY(ekodom36[[#This Row],[Data]],11)=3,IF(ekodom36[[#This Row],[Przed pobraniem]]-260&lt;0,260,0),IF(ekodom36[[#This Row],[Przed pobraniem]]-190&lt;0,190,0))</f>
        <v>190</v>
      </c>
      <c r="I150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51" spans="1:9" x14ac:dyDescent="0.25">
      <c r="A151" s="1">
        <v>44711</v>
      </c>
      <c r="B151">
        <v>0</v>
      </c>
      <c r="C151">
        <f>IF(ekodom36[[#This Row],[retencja]]=0,C150+1,0)</f>
        <v>11</v>
      </c>
      <c r="D151">
        <f>IF(ekodom36[[#This Row],[ilosc dni bez opadow]]&lt;&gt;0,IF(MOD(ekodom36[[#This Row],[ilosc dni bez opadow]], 5)=0, 1, 0), 0)</f>
        <v>0</v>
      </c>
      <c r="E151">
        <f>G150+ekodom36[[#This Row],[retencja]]</f>
        <v>166</v>
      </c>
      <c r="F151">
        <f>ekodom36[[#This Row],[Przed pobraniem]] - IF(WEEKDAY(ekodom36[[#This Row],[Data]],11)=3,IF(ekodom36[[#This Row],[Przed pobraniem]]-260&gt;0,260,0),IF(ekodom36[[#This Row],[Przed pobraniem]]-190&gt;0,190,0))</f>
        <v>166</v>
      </c>
      <c r="G15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51">
        <f>IF(WEEKDAY(ekodom36[[#This Row],[Data]],11)=3,IF(ekodom36[[#This Row],[Przed pobraniem]]-260&lt;0,260,0),IF(ekodom36[[#This Row],[Przed pobraniem]]-190&lt;0,190,0))</f>
        <v>190</v>
      </c>
      <c r="I15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2" spans="1:9" x14ac:dyDescent="0.25">
      <c r="A152" s="1">
        <v>44712</v>
      </c>
      <c r="B152">
        <v>0</v>
      </c>
      <c r="C152">
        <f>IF(ekodom36[[#This Row],[retencja]]=0,C151+1,0)</f>
        <v>12</v>
      </c>
      <c r="D152">
        <f>IF(ekodom36[[#This Row],[ilosc dni bez opadow]]&lt;&gt;0,IF(MOD(ekodom36[[#This Row],[ilosc dni bez opadow]], 5)=0, 1, 0), 0)</f>
        <v>0</v>
      </c>
      <c r="E152">
        <f>G151+ekodom36[[#This Row],[retencja]]</f>
        <v>166</v>
      </c>
      <c r="F152">
        <f>ekodom36[[#This Row],[Przed pobraniem]] - IF(WEEKDAY(ekodom36[[#This Row],[Data]],11)=3,IF(ekodom36[[#This Row],[Przed pobraniem]]-260&gt;0,260,0),IF(ekodom36[[#This Row],[Przed pobraniem]]-190&gt;0,190,0))</f>
        <v>166</v>
      </c>
      <c r="G15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52">
        <f>IF(WEEKDAY(ekodom36[[#This Row],[Data]],11)=3,IF(ekodom36[[#This Row],[Przed pobraniem]]-260&lt;0,260,0),IF(ekodom36[[#This Row],[Przed pobraniem]]-190&lt;0,190,0))</f>
        <v>190</v>
      </c>
      <c r="I15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3" spans="1:9" x14ac:dyDescent="0.25">
      <c r="A153" s="1">
        <v>44713</v>
      </c>
      <c r="B153">
        <v>0</v>
      </c>
      <c r="C153">
        <f>IF(ekodom36[[#This Row],[retencja]]=0,C152+1,0)</f>
        <v>13</v>
      </c>
      <c r="D153">
        <f>IF(ekodom36[[#This Row],[ilosc dni bez opadow]]&lt;&gt;0,IF(MOD(ekodom36[[#This Row],[ilosc dni bez opadow]], 5)=0, 1, 0), 0)</f>
        <v>0</v>
      </c>
      <c r="E153">
        <f>G152+ekodom36[[#This Row],[retencja]]</f>
        <v>166</v>
      </c>
      <c r="F153">
        <f>ekodom36[[#This Row],[Przed pobraniem]] - IF(WEEKDAY(ekodom36[[#This Row],[Data]],11)=3,IF(ekodom36[[#This Row],[Przed pobraniem]]-260&gt;0,260,0),IF(ekodom36[[#This Row],[Przed pobraniem]]-190&gt;0,190,0))</f>
        <v>166</v>
      </c>
      <c r="G15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166</v>
      </c>
      <c r="H153">
        <f>IF(WEEKDAY(ekodom36[[#This Row],[Data]],11)=3,IF(ekodom36[[#This Row],[Przed pobraniem]]-260&lt;0,260,0),IF(ekodom36[[#This Row],[Przed pobraniem]]-190&lt;0,190,0))</f>
        <v>260</v>
      </c>
      <c r="I15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4" spans="1:9" x14ac:dyDescent="0.25">
      <c r="A154" s="1">
        <v>44714</v>
      </c>
      <c r="B154">
        <v>18</v>
      </c>
      <c r="C154">
        <f>IF(ekodom36[[#This Row],[retencja]]=0,C153+1,0)</f>
        <v>0</v>
      </c>
      <c r="D154">
        <f>IF(ekodom36[[#This Row],[ilosc dni bez opadow]]&lt;&gt;0,IF(MOD(ekodom36[[#This Row],[ilosc dni bez opadow]], 5)=0, 1, 0), 0)</f>
        <v>0</v>
      </c>
      <c r="E154">
        <f>G153+ekodom36[[#This Row],[retencja]]</f>
        <v>184</v>
      </c>
      <c r="F154">
        <f>ekodom36[[#This Row],[Przed pobraniem]] - IF(WEEKDAY(ekodom36[[#This Row],[Data]],11)=3,IF(ekodom36[[#This Row],[Przed pobraniem]]-260&gt;0,260,0),IF(ekodom36[[#This Row],[Przed pobraniem]]-190&gt;0,190,0))</f>
        <v>184</v>
      </c>
      <c r="G15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184</v>
      </c>
      <c r="H154">
        <f>IF(WEEKDAY(ekodom36[[#This Row],[Data]],11)=3,IF(ekodom36[[#This Row],[Przed pobraniem]]-260&lt;0,260,0),IF(ekodom36[[#This Row],[Przed pobraniem]]-190&lt;0,190,0))</f>
        <v>190</v>
      </c>
      <c r="I15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5" spans="1:9" x14ac:dyDescent="0.25">
      <c r="A155" s="1">
        <v>44715</v>
      </c>
      <c r="B155">
        <v>525</v>
      </c>
      <c r="C155">
        <f>IF(ekodom36[[#This Row],[retencja]]=0,C154+1,0)</f>
        <v>0</v>
      </c>
      <c r="D155">
        <f>IF(ekodom36[[#This Row],[ilosc dni bez opadow]]&lt;&gt;0,IF(MOD(ekodom36[[#This Row],[ilosc dni bez opadow]], 5)=0, 1, 0), 0)</f>
        <v>0</v>
      </c>
      <c r="E155">
        <f>G154+ekodom36[[#This Row],[retencja]]</f>
        <v>709</v>
      </c>
      <c r="F155">
        <f>ekodom36[[#This Row],[Przed pobraniem]] - IF(WEEKDAY(ekodom36[[#This Row],[Data]],11)=3,IF(ekodom36[[#This Row],[Przed pobraniem]]-260&gt;0,260,0),IF(ekodom36[[#This Row],[Przed pobraniem]]-190&gt;0,190,0))</f>
        <v>519</v>
      </c>
      <c r="G15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519</v>
      </c>
      <c r="H155">
        <f>IF(WEEKDAY(ekodom36[[#This Row],[Data]],11)=3,IF(ekodom36[[#This Row],[Przed pobraniem]]-260&lt;0,260,0),IF(ekodom36[[#This Row],[Przed pobraniem]]-190&lt;0,190,0))</f>
        <v>0</v>
      </c>
      <c r="I15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6" spans="1:9" x14ac:dyDescent="0.25">
      <c r="A156" s="1">
        <v>44716</v>
      </c>
      <c r="B156">
        <v>697</v>
      </c>
      <c r="C156">
        <f>IF(ekodom36[[#This Row],[retencja]]=0,C155+1,0)</f>
        <v>0</v>
      </c>
      <c r="D156">
        <f>IF(ekodom36[[#This Row],[ilosc dni bez opadow]]&lt;&gt;0,IF(MOD(ekodom36[[#This Row],[ilosc dni bez opadow]], 5)=0, 1, 0), 0)</f>
        <v>0</v>
      </c>
      <c r="E156">
        <f>G155+ekodom36[[#This Row],[retencja]]</f>
        <v>1216</v>
      </c>
      <c r="F156">
        <f>ekodom36[[#This Row],[Przed pobraniem]] - IF(WEEKDAY(ekodom36[[#This Row],[Data]],11)=3,IF(ekodom36[[#This Row],[Przed pobraniem]]-260&gt;0,260,0),IF(ekodom36[[#This Row],[Przed pobraniem]]-190&gt;0,190,0))</f>
        <v>1026</v>
      </c>
      <c r="G15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1026</v>
      </c>
      <c r="H156">
        <f>IF(WEEKDAY(ekodom36[[#This Row],[Data]],11)=3,IF(ekodom36[[#This Row],[Przed pobraniem]]-260&lt;0,260,0),IF(ekodom36[[#This Row],[Przed pobraniem]]-190&lt;0,190,0))</f>
        <v>0</v>
      </c>
      <c r="I15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7" spans="1:9" x14ac:dyDescent="0.25">
      <c r="A157" s="1">
        <v>44717</v>
      </c>
      <c r="B157">
        <v>786</v>
      </c>
      <c r="C157">
        <f>IF(ekodom36[[#This Row],[retencja]]=0,C156+1,0)</f>
        <v>0</v>
      </c>
      <c r="D157">
        <f>IF(ekodom36[[#This Row],[ilosc dni bez opadow]]&lt;&gt;0,IF(MOD(ekodom36[[#This Row],[ilosc dni bez opadow]], 5)=0, 1, 0), 0)</f>
        <v>0</v>
      </c>
      <c r="E157">
        <f>G156+ekodom36[[#This Row],[retencja]]</f>
        <v>1812</v>
      </c>
      <c r="F157">
        <f>ekodom36[[#This Row],[Przed pobraniem]] - IF(WEEKDAY(ekodom36[[#This Row],[Data]],11)=3,IF(ekodom36[[#This Row],[Przed pobraniem]]-260&gt;0,260,0),IF(ekodom36[[#This Row],[Przed pobraniem]]-190&gt;0,190,0))</f>
        <v>1622</v>
      </c>
      <c r="G15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1622</v>
      </c>
      <c r="H157">
        <f>IF(WEEKDAY(ekodom36[[#This Row],[Data]],11)=3,IF(ekodom36[[#This Row],[Przed pobraniem]]-260&lt;0,260,0),IF(ekodom36[[#This Row],[Przed pobraniem]]-190&lt;0,190,0))</f>
        <v>0</v>
      </c>
      <c r="I15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8" spans="1:9" x14ac:dyDescent="0.25">
      <c r="A158" s="1">
        <v>44718</v>
      </c>
      <c r="B158">
        <v>792</v>
      </c>
      <c r="C158">
        <f>IF(ekodom36[[#This Row],[retencja]]=0,C157+1,0)</f>
        <v>0</v>
      </c>
      <c r="D158">
        <f>IF(ekodom36[[#This Row],[ilosc dni bez opadow]]&lt;&gt;0,IF(MOD(ekodom36[[#This Row],[ilosc dni bez opadow]], 5)=0, 1, 0), 0)</f>
        <v>0</v>
      </c>
      <c r="E158">
        <f>G157+ekodom36[[#This Row],[retencja]]</f>
        <v>2414</v>
      </c>
      <c r="F158">
        <f>ekodom36[[#This Row],[Przed pobraniem]] - IF(WEEKDAY(ekodom36[[#This Row],[Data]],11)=3,IF(ekodom36[[#This Row],[Przed pobraniem]]-260&gt;0,260,0),IF(ekodom36[[#This Row],[Przed pobraniem]]-190&gt;0,190,0))</f>
        <v>2224</v>
      </c>
      <c r="G15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2224</v>
      </c>
      <c r="H158">
        <f>IF(WEEKDAY(ekodom36[[#This Row],[Data]],11)=3,IF(ekodom36[[#This Row],[Przed pobraniem]]-260&lt;0,260,0),IF(ekodom36[[#This Row],[Przed pobraniem]]-190&lt;0,190,0))</f>
        <v>0</v>
      </c>
      <c r="I15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59" spans="1:9" x14ac:dyDescent="0.25">
      <c r="A159" s="1">
        <v>44719</v>
      </c>
      <c r="B159">
        <v>0</v>
      </c>
      <c r="C159">
        <f>IF(ekodom36[[#This Row],[retencja]]=0,C158+1,0)</f>
        <v>1</v>
      </c>
      <c r="D159">
        <f>IF(ekodom36[[#This Row],[ilosc dni bez opadow]]&lt;&gt;0,IF(MOD(ekodom36[[#This Row],[ilosc dni bez opadow]], 5)=0, 1, 0), 0)</f>
        <v>0</v>
      </c>
      <c r="E159">
        <f>G158+ekodom36[[#This Row],[retencja]]</f>
        <v>2224</v>
      </c>
      <c r="F159">
        <f>ekodom36[[#This Row],[Przed pobraniem]] - IF(WEEKDAY(ekodom36[[#This Row],[Data]],11)=3,IF(ekodom36[[#This Row],[Przed pobraniem]]-260&gt;0,260,0),IF(ekodom36[[#This Row],[Przed pobraniem]]-190&gt;0,190,0))</f>
        <v>2034</v>
      </c>
      <c r="G15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2034</v>
      </c>
      <c r="H159">
        <f>IF(WEEKDAY(ekodom36[[#This Row],[Data]],11)=3,IF(ekodom36[[#This Row],[Przed pobraniem]]-260&lt;0,260,0),IF(ekodom36[[#This Row],[Przed pobraniem]]-190&lt;0,190,0))</f>
        <v>0</v>
      </c>
      <c r="I15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0" spans="1:9" x14ac:dyDescent="0.25">
      <c r="A160" s="1">
        <v>44720</v>
      </c>
      <c r="B160">
        <v>0</v>
      </c>
      <c r="C160">
        <f>IF(ekodom36[[#This Row],[retencja]]=0,C159+1,0)</f>
        <v>2</v>
      </c>
      <c r="D160">
        <f>IF(ekodom36[[#This Row],[ilosc dni bez opadow]]&lt;&gt;0,IF(MOD(ekodom36[[#This Row],[ilosc dni bez opadow]], 5)=0, 1, 0), 0)</f>
        <v>0</v>
      </c>
      <c r="E160">
        <f>G159+ekodom36[[#This Row],[retencja]]</f>
        <v>2034</v>
      </c>
      <c r="F160">
        <f>ekodom36[[#This Row],[Przed pobraniem]] - IF(WEEKDAY(ekodom36[[#This Row],[Data]],11)=3,IF(ekodom36[[#This Row],[Przed pobraniem]]-260&gt;0,260,0),IF(ekodom36[[#This Row],[Przed pobraniem]]-190&gt;0,190,0))</f>
        <v>1774</v>
      </c>
      <c r="G16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1774</v>
      </c>
      <c r="H160">
        <f>IF(WEEKDAY(ekodom36[[#This Row],[Data]],11)=3,IF(ekodom36[[#This Row],[Przed pobraniem]]-260&lt;0,260,0),IF(ekodom36[[#This Row],[Przed pobraniem]]-190&lt;0,190,0))</f>
        <v>0</v>
      </c>
      <c r="I16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1" spans="1:9" x14ac:dyDescent="0.25">
      <c r="A161" s="1">
        <v>44721</v>
      </c>
      <c r="B161">
        <v>0</v>
      </c>
      <c r="C161">
        <f>IF(ekodom36[[#This Row],[retencja]]=0,C160+1,0)</f>
        <v>3</v>
      </c>
      <c r="D161">
        <f>IF(ekodom36[[#This Row],[ilosc dni bez opadow]]&lt;&gt;0,IF(MOD(ekodom36[[#This Row],[ilosc dni bez opadow]], 5)=0, 1, 0), 0)</f>
        <v>0</v>
      </c>
      <c r="E161">
        <f>G160+ekodom36[[#This Row],[retencja]]</f>
        <v>1774</v>
      </c>
      <c r="F161">
        <f>ekodom36[[#This Row],[Przed pobraniem]] - IF(WEEKDAY(ekodom36[[#This Row],[Data]],11)=3,IF(ekodom36[[#This Row],[Przed pobraniem]]-260&gt;0,260,0),IF(ekodom36[[#This Row],[Przed pobraniem]]-190&gt;0,190,0))</f>
        <v>1584</v>
      </c>
      <c r="G16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1584</v>
      </c>
      <c r="H161">
        <f>IF(WEEKDAY(ekodom36[[#This Row],[Data]],11)=3,IF(ekodom36[[#This Row],[Przed pobraniem]]-260&lt;0,260,0),IF(ekodom36[[#This Row],[Przed pobraniem]]-190&lt;0,190,0))</f>
        <v>0</v>
      </c>
      <c r="I16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2" spans="1:9" x14ac:dyDescent="0.25">
      <c r="A162" s="1">
        <v>44722</v>
      </c>
      <c r="B162">
        <v>0</v>
      </c>
      <c r="C162">
        <f>IF(ekodom36[[#This Row],[retencja]]=0,C161+1,0)</f>
        <v>4</v>
      </c>
      <c r="D162">
        <f>IF(ekodom36[[#This Row],[ilosc dni bez opadow]]&lt;&gt;0,IF(MOD(ekodom36[[#This Row],[ilosc dni bez opadow]], 5)=0, 1, 0), 0)</f>
        <v>0</v>
      </c>
      <c r="E162">
        <f>G161+ekodom36[[#This Row],[retencja]]</f>
        <v>1584</v>
      </c>
      <c r="F162">
        <f>ekodom36[[#This Row],[Przed pobraniem]] - IF(WEEKDAY(ekodom36[[#This Row],[Data]],11)=3,IF(ekodom36[[#This Row],[Przed pobraniem]]-260&gt;0,260,0),IF(ekodom36[[#This Row],[Przed pobraniem]]-190&gt;0,190,0))</f>
        <v>1394</v>
      </c>
      <c r="G16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1394</v>
      </c>
      <c r="H162">
        <f>IF(WEEKDAY(ekodom36[[#This Row],[Data]],11)=3,IF(ekodom36[[#This Row],[Przed pobraniem]]-260&lt;0,260,0),IF(ekodom36[[#This Row],[Przed pobraniem]]-190&lt;0,190,0))</f>
        <v>0</v>
      </c>
      <c r="I16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3" spans="1:9" x14ac:dyDescent="0.25">
      <c r="A163" s="1">
        <v>44723</v>
      </c>
      <c r="B163">
        <v>0</v>
      </c>
      <c r="C163">
        <f>IF(ekodom36[[#This Row],[retencja]]=0,C162+1,0)</f>
        <v>5</v>
      </c>
      <c r="D163">
        <f>IF(ekodom36[[#This Row],[ilosc dni bez opadow]]&lt;&gt;0,IF(MOD(ekodom36[[#This Row],[ilosc dni bez opadow]], 5)=0, 1, 0), 0)</f>
        <v>1</v>
      </c>
      <c r="E163">
        <f>G162+ekodom36[[#This Row],[retencja]]</f>
        <v>1394</v>
      </c>
      <c r="F163">
        <f>ekodom36[[#This Row],[Przed pobraniem]] - IF(WEEKDAY(ekodom36[[#This Row],[Data]],11)=3,IF(ekodom36[[#This Row],[Przed pobraniem]]-260&gt;0,260,0),IF(ekodom36[[#This Row],[Przed pobraniem]]-190&gt;0,190,0))</f>
        <v>1204</v>
      </c>
      <c r="G16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904</v>
      </c>
      <c r="H163">
        <f>IF(WEEKDAY(ekodom36[[#This Row],[Data]],11)=3,IF(ekodom36[[#This Row],[Przed pobraniem]]-260&lt;0,260,0),IF(ekodom36[[#This Row],[Przed pobraniem]]-190&lt;0,190,0))</f>
        <v>0</v>
      </c>
      <c r="I16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4" spans="1:9" x14ac:dyDescent="0.25">
      <c r="A164" s="1">
        <v>44724</v>
      </c>
      <c r="B164">
        <v>0</v>
      </c>
      <c r="C164">
        <f>IF(ekodom36[[#This Row],[retencja]]=0,C163+1,0)</f>
        <v>6</v>
      </c>
      <c r="D164">
        <f>IF(ekodom36[[#This Row],[ilosc dni bez opadow]]&lt;&gt;0,IF(MOD(ekodom36[[#This Row],[ilosc dni bez opadow]], 5)=0, 1, 0), 0)</f>
        <v>0</v>
      </c>
      <c r="E164">
        <f>G163+ekodom36[[#This Row],[retencja]]</f>
        <v>904</v>
      </c>
      <c r="F164">
        <f>ekodom36[[#This Row],[Przed pobraniem]] - IF(WEEKDAY(ekodom36[[#This Row],[Data]],11)=3,IF(ekodom36[[#This Row],[Przed pobraniem]]-260&gt;0,260,0),IF(ekodom36[[#This Row],[Przed pobraniem]]-190&gt;0,190,0))</f>
        <v>714</v>
      </c>
      <c r="G16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714</v>
      </c>
      <c r="H164">
        <f>IF(WEEKDAY(ekodom36[[#This Row],[Data]],11)=3,IF(ekodom36[[#This Row],[Przed pobraniem]]-260&lt;0,260,0),IF(ekodom36[[#This Row],[Przed pobraniem]]-190&lt;0,190,0))</f>
        <v>0</v>
      </c>
      <c r="I16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5" spans="1:9" x14ac:dyDescent="0.25">
      <c r="A165" s="1">
        <v>44725</v>
      </c>
      <c r="B165">
        <v>0</v>
      </c>
      <c r="C165">
        <f>IF(ekodom36[[#This Row],[retencja]]=0,C164+1,0)</f>
        <v>7</v>
      </c>
      <c r="D165">
        <f>IF(ekodom36[[#This Row],[ilosc dni bez opadow]]&lt;&gt;0,IF(MOD(ekodom36[[#This Row],[ilosc dni bez opadow]], 5)=0, 1, 0), 0)</f>
        <v>0</v>
      </c>
      <c r="E165">
        <f>G164+ekodom36[[#This Row],[retencja]]</f>
        <v>714</v>
      </c>
      <c r="F165">
        <f>ekodom36[[#This Row],[Przed pobraniem]] - IF(WEEKDAY(ekodom36[[#This Row],[Data]],11)=3,IF(ekodom36[[#This Row],[Przed pobraniem]]-260&gt;0,260,0),IF(ekodom36[[#This Row],[Przed pobraniem]]-190&gt;0,190,0))</f>
        <v>524</v>
      </c>
      <c r="G16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524</v>
      </c>
      <c r="H165">
        <f>IF(WEEKDAY(ekodom36[[#This Row],[Data]],11)=3,IF(ekodom36[[#This Row],[Przed pobraniem]]-260&lt;0,260,0),IF(ekodom36[[#This Row],[Przed pobraniem]]-190&lt;0,190,0))</f>
        <v>0</v>
      </c>
      <c r="I16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6" spans="1:9" x14ac:dyDescent="0.25">
      <c r="A166" s="1">
        <v>44726</v>
      </c>
      <c r="B166">
        <v>0</v>
      </c>
      <c r="C166">
        <f>IF(ekodom36[[#This Row],[retencja]]=0,C165+1,0)</f>
        <v>8</v>
      </c>
      <c r="D166">
        <f>IF(ekodom36[[#This Row],[ilosc dni bez opadow]]&lt;&gt;0,IF(MOD(ekodom36[[#This Row],[ilosc dni bez opadow]], 5)=0, 1, 0), 0)</f>
        <v>0</v>
      </c>
      <c r="E166">
        <f>G165+ekodom36[[#This Row],[retencja]]</f>
        <v>524</v>
      </c>
      <c r="F166">
        <f>ekodom36[[#This Row],[Przed pobraniem]] - IF(WEEKDAY(ekodom36[[#This Row],[Data]],11)=3,IF(ekodom36[[#This Row],[Przed pobraniem]]-260&gt;0,260,0),IF(ekodom36[[#This Row],[Przed pobraniem]]-190&gt;0,190,0))</f>
        <v>334</v>
      </c>
      <c r="G16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334</v>
      </c>
      <c r="H166">
        <f>IF(WEEKDAY(ekodom36[[#This Row],[Data]],11)=3,IF(ekodom36[[#This Row],[Przed pobraniem]]-260&lt;0,260,0),IF(ekodom36[[#This Row],[Przed pobraniem]]-190&lt;0,190,0))</f>
        <v>0</v>
      </c>
      <c r="I16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7" spans="1:9" x14ac:dyDescent="0.25">
      <c r="A167" s="1">
        <v>44727</v>
      </c>
      <c r="B167">
        <v>0</v>
      </c>
      <c r="C167">
        <f>IF(ekodom36[[#This Row],[retencja]]=0,C166+1,0)</f>
        <v>9</v>
      </c>
      <c r="D167">
        <f>IF(ekodom36[[#This Row],[ilosc dni bez opadow]]&lt;&gt;0,IF(MOD(ekodom36[[#This Row],[ilosc dni bez opadow]], 5)=0, 1, 0), 0)</f>
        <v>0</v>
      </c>
      <c r="E167">
        <f>G166+ekodom36[[#This Row],[retencja]]</f>
        <v>334</v>
      </c>
      <c r="F167">
        <f>ekodom36[[#This Row],[Przed pobraniem]] - IF(WEEKDAY(ekodom36[[#This Row],[Data]],11)=3,IF(ekodom36[[#This Row],[Przed pobraniem]]-260&gt;0,260,0),IF(ekodom36[[#This Row],[Przed pobraniem]]-190&gt;0,190,0))</f>
        <v>74</v>
      </c>
      <c r="G16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74</v>
      </c>
      <c r="H167">
        <f>IF(WEEKDAY(ekodom36[[#This Row],[Data]],11)=3,IF(ekodom36[[#This Row],[Przed pobraniem]]-260&lt;0,260,0),IF(ekodom36[[#This Row],[Przed pobraniem]]-190&lt;0,190,0))</f>
        <v>0</v>
      </c>
      <c r="I16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68" spans="1:9" x14ac:dyDescent="0.25">
      <c r="A168" s="1">
        <v>44728</v>
      </c>
      <c r="B168">
        <v>0</v>
      </c>
      <c r="C168">
        <f>IF(ekodom36[[#This Row],[retencja]]=0,C167+1,0)</f>
        <v>10</v>
      </c>
      <c r="D168">
        <f>IF(ekodom36[[#This Row],[ilosc dni bez opadow]]&lt;&gt;0,IF(MOD(ekodom36[[#This Row],[ilosc dni bez opadow]], 5)=0, 1, 0), 0)</f>
        <v>1</v>
      </c>
      <c r="E168">
        <f>G167+ekodom36[[#This Row],[retencja]]</f>
        <v>74</v>
      </c>
      <c r="F168">
        <f>ekodom36[[#This Row],[Przed pobraniem]] - IF(WEEKDAY(ekodom36[[#This Row],[Data]],11)=3,IF(ekodom36[[#This Row],[Przed pobraniem]]-260&gt;0,260,0),IF(ekodom36[[#This Row],[Przed pobraniem]]-190&gt;0,190,0))</f>
        <v>74</v>
      </c>
      <c r="G16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74</v>
      </c>
      <c r="H168">
        <f>IF(WEEKDAY(ekodom36[[#This Row],[Data]],11)=3,IF(ekodom36[[#This Row],[Przed pobraniem]]-260&lt;0,260,0),IF(ekodom36[[#This Row],[Przed pobraniem]]-190&lt;0,190,0))</f>
        <v>190</v>
      </c>
      <c r="I168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69" spans="1:9" x14ac:dyDescent="0.25">
      <c r="A169" s="1">
        <v>44729</v>
      </c>
      <c r="B169">
        <v>998</v>
      </c>
      <c r="C169">
        <f>IF(ekodom36[[#This Row],[retencja]]=0,C168+1,0)</f>
        <v>0</v>
      </c>
      <c r="D169">
        <f>IF(ekodom36[[#This Row],[ilosc dni bez opadow]]&lt;&gt;0,IF(MOD(ekodom36[[#This Row],[ilosc dni bez opadow]], 5)=0, 1, 0), 0)</f>
        <v>0</v>
      </c>
      <c r="E169">
        <f>G168+ekodom36[[#This Row],[retencja]]</f>
        <v>1072</v>
      </c>
      <c r="F169">
        <f>ekodom36[[#This Row],[Przed pobraniem]] - IF(WEEKDAY(ekodom36[[#This Row],[Data]],11)=3,IF(ekodom36[[#This Row],[Przed pobraniem]]-260&gt;0,260,0),IF(ekodom36[[#This Row],[Przed pobraniem]]-190&gt;0,190,0))</f>
        <v>882</v>
      </c>
      <c r="G16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882</v>
      </c>
      <c r="H169">
        <f>IF(WEEKDAY(ekodom36[[#This Row],[Data]],11)=3,IF(ekodom36[[#This Row],[Przed pobraniem]]-260&lt;0,260,0),IF(ekodom36[[#This Row],[Przed pobraniem]]-190&lt;0,190,0))</f>
        <v>0</v>
      </c>
      <c r="I16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0" spans="1:9" x14ac:dyDescent="0.25">
      <c r="A170" s="1">
        <v>44730</v>
      </c>
      <c r="B170">
        <v>0</v>
      </c>
      <c r="C170">
        <f>IF(ekodom36[[#This Row],[retencja]]=0,C169+1,0)</f>
        <v>1</v>
      </c>
      <c r="D170">
        <f>IF(ekodom36[[#This Row],[ilosc dni bez opadow]]&lt;&gt;0,IF(MOD(ekodom36[[#This Row],[ilosc dni bez opadow]], 5)=0, 1, 0), 0)</f>
        <v>0</v>
      </c>
      <c r="E170">
        <f>G169+ekodom36[[#This Row],[retencja]]</f>
        <v>882</v>
      </c>
      <c r="F170">
        <f>ekodom36[[#This Row],[Przed pobraniem]] - IF(WEEKDAY(ekodom36[[#This Row],[Data]],11)=3,IF(ekodom36[[#This Row],[Przed pobraniem]]-260&gt;0,260,0),IF(ekodom36[[#This Row],[Przed pobraniem]]-190&gt;0,190,0))</f>
        <v>692</v>
      </c>
      <c r="G17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692</v>
      </c>
      <c r="H170">
        <f>IF(WEEKDAY(ekodom36[[#This Row],[Data]],11)=3,IF(ekodom36[[#This Row],[Przed pobraniem]]-260&lt;0,260,0),IF(ekodom36[[#This Row],[Przed pobraniem]]-190&lt;0,190,0))</f>
        <v>0</v>
      </c>
      <c r="I17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1" spans="1:9" x14ac:dyDescent="0.25">
      <c r="A171" s="1">
        <v>44731</v>
      </c>
      <c r="B171">
        <v>0</v>
      </c>
      <c r="C171">
        <f>IF(ekodom36[[#This Row],[retencja]]=0,C170+1,0)</f>
        <v>2</v>
      </c>
      <c r="D171">
        <f>IF(ekodom36[[#This Row],[ilosc dni bez opadow]]&lt;&gt;0,IF(MOD(ekodom36[[#This Row],[ilosc dni bez opadow]], 5)=0, 1, 0), 0)</f>
        <v>0</v>
      </c>
      <c r="E171">
        <f>G170+ekodom36[[#This Row],[retencja]]</f>
        <v>692</v>
      </c>
      <c r="F171">
        <f>ekodom36[[#This Row],[Przed pobraniem]] - IF(WEEKDAY(ekodom36[[#This Row],[Data]],11)=3,IF(ekodom36[[#This Row],[Przed pobraniem]]-260&gt;0,260,0),IF(ekodom36[[#This Row],[Przed pobraniem]]-190&gt;0,190,0))</f>
        <v>502</v>
      </c>
      <c r="G17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502</v>
      </c>
      <c r="H171">
        <f>IF(WEEKDAY(ekodom36[[#This Row],[Data]],11)=3,IF(ekodom36[[#This Row],[Przed pobraniem]]-260&lt;0,260,0),IF(ekodom36[[#This Row],[Przed pobraniem]]-190&lt;0,190,0))</f>
        <v>0</v>
      </c>
      <c r="I17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2" spans="1:9" x14ac:dyDescent="0.25">
      <c r="A172" s="1">
        <v>44732</v>
      </c>
      <c r="B172">
        <v>0</v>
      </c>
      <c r="C172">
        <f>IF(ekodom36[[#This Row],[retencja]]=0,C171+1,0)</f>
        <v>3</v>
      </c>
      <c r="D172">
        <f>IF(ekodom36[[#This Row],[ilosc dni bez opadow]]&lt;&gt;0,IF(MOD(ekodom36[[#This Row],[ilosc dni bez opadow]], 5)=0, 1, 0), 0)</f>
        <v>0</v>
      </c>
      <c r="E172">
        <f>G171+ekodom36[[#This Row],[retencja]]</f>
        <v>502</v>
      </c>
      <c r="F172">
        <f>ekodom36[[#This Row],[Przed pobraniem]] - IF(WEEKDAY(ekodom36[[#This Row],[Data]],11)=3,IF(ekodom36[[#This Row],[Przed pobraniem]]-260&gt;0,260,0),IF(ekodom36[[#This Row],[Przed pobraniem]]-190&gt;0,190,0))</f>
        <v>312</v>
      </c>
      <c r="G17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312</v>
      </c>
      <c r="H172">
        <f>IF(WEEKDAY(ekodom36[[#This Row],[Data]],11)=3,IF(ekodom36[[#This Row],[Przed pobraniem]]-260&lt;0,260,0),IF(ekodom36[[#This Row],[Przed pobraniem]]-190&lt;0,190,0))</f>
        <v>0</v>
      </c>
      <c r="I17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3" spans="1:9" x14ac:dyDescent="0.25">
      <c r="A173" s="1">
        <v>44733</v>
      </c>
      <c r="B173">
        <v>0</v>
      </c>
      <c r="C173">
        <f>IF(ekodom36[[#This Row],[retencja]]=0,C172+1,0)</f>
        <v>4</v>
      </c>
      <c r="D173">
        <f>IF(ekodom36[[#This Row],[ilosc dni bez opadow]]&lt;&gt;0,IF(MOD(ekodom36[[#This Row],[ilosc dni bez opadow]], 5)=0, 1, 0), 0)</f>
        <v>0</v>
      </c>
      <c r="E173">
        <f>G172+ekodom36[[#This Row],[retencja]]</f>
        <v>312</v>
      </c>
      <c r="F173">
        <f>ekodom36[[#This Row],[Przed pobraniem]] - IF(WEEKDAY(ekodom36[[#This Row],[Data]],11)=3,IF(ekodom36[[#This Row],[Przed pobraniem]]-260&gt;0,260,0),IF(ekodom36[[#This Row],[Przed pobraniem]]-190&gt;0,190,0))</f>
        <v>122</v>
      </c>
      <c r="G17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</v>
      </c>
      <c r="H173">
        <f>IF(WEEKDAY(ekodom36[[#This Row],[Data]],11)=3,IF(ekodom36[[#This Row],[Przed pobraniem]]-260&lt;0,260,0),IF(ekodom36[[#This Row],[Przed pobraniem]]-190&lt;0,190,0))</f>
        <v>0</v>
      </c>
      <c r="I17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4" spans="1:9" x14ac:dyDescent="0.25">
      <c r="A174" s="1">
        <v>44734</v>
      </c>
      <c r="B174">
        <v>0</v>
      </c>
      <c r="C174">
        <f>IF(ekodom36[[#This Row],[retencja]]=0,C173+1,0)</f>
        <v>5</v>
      </c>
      <c r="D174">
        <f>IF(ekodom36[[#This Row],[ilosc dni bez opadow]]&lt;&gt;0,IF(MOD(ekodom36[[#This Row],[ilosc dni bez opadow]], 5)=0, 1, 0), 0)</f>
        <v>1</v>
      </c>
      <c r="E174">
        <f>G173+ekodom36[[#This Row],[retencja]]</f>
        <v>122</v>
      </c>
      <c r="F174">
        <f>ekodom36[[#This Row],[Przed pobraniem]] - IF(WEEKDAY(ekodom36[[#This Row],[Data]],11)=3,IF(ekodom36[[#This Row],[Przed pobraniem]]-260&gt;0,260,0),IF(ekodom36[[#This Row],[Przed pobraniem]]-190&gt;0,190,0))</f>
        <v>122</v>
      </c>
      <c r="G17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</v>
      </c>
      <c r="H174">
        <f>IF(WEEKDAY(ekodom36[[#This Row],[Data]],11)=3,IF(ekodom36[[#This Row],[Przed pobraniem]]-260&lt;0,260,0),IF(ekodom36[[#This Row],[Przed pobraniem]]-190&lt;0,190,0))</f>
        <v>260</v>
      </c>
      <c r="I174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75" spans="1:9" x14ac:dyDescent="0.25">
      <c r="A175" s="1">
        <v>44735</v>
      </c>
      <c r="B175">
        <v>0</v>
      </c>
      <c r="C175">
        <f>IF(ekodom36[[#This Row],[retencja]]=0,C174+1,0)</f>
        <v>6</v>
      </c>
      <c r="D175">
        <f>IF(ekodom36[[#This Row],[ilosc dni bez opadow]]&lt;&gt;0,IF(MOD(ekodom36[[#This Row],[ilosc dni bez opadow]], 5)=0, 1, 0), 0)</f>
        <v>0</v>
      </c>
      <c r="E175">
        <f>G174+ekodom36[[#This Row],[retencja]]</f>
        <v>122</v>
      </c>
      <c r="F175">
        <f>ekodom36[[#This Row],[Przed pobraniem]] - IF(WEEKDAY(ekodom36[[#This Row],[Data]],11)=3,IF(ekodom36[[#This Row],[Przed pobraniem]]-260&gt;0,260,0),IF(ekodom36[[#This Row],[Przed pobraniem]]-190&gt;0,190,0))</f>
        <v>122</v>
      </c>
      <c r="G17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</v>
      </c>
      <c r="H175">
        <f>IF(WEEKDAY(ekodom36[[#This Row],[Data]],11)=3,IF(ekodom36[[#This Row],[Przed pobraniem]]-260&lt;0,260,0),IF(ekodom36[[#This Row],[Przed pobraniem]]-190&lt;0,190,0))</f>
        <v>190</v>
      </c>
      <c r="I17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6" spans="1:9" x14ac:dyDescent="0.25">
      <c r="A176" s="1">
        <v>44736</v>
      </c>
      <c r="B176">
        <v>0</v>
      </c>
      <c r="C176">
        <f>IF(ekodom36[[#This Row],[retencja]]=0,C175+1,0)</f>
        <v>7</v>
      </c>
      <c r="D176">
        <f>IF(ekodom36[[#This Row],[ilosc dni bez opadow]]&lt;&gt;0,IF(MOD(ekodom36[[#This Row],[ilosc dni bez opadow]], 5)=0, 1, 0), 0)</f>
        <v>0</v>
      </c>
      <c r="E176">
        <f>G175+ekodom36[[#This Row],[retencja]]</f>
        <v>122</v>
      </c>
      <c r="F176">
        <f>ekodom36[[#This Row],[Przed pobraniem]] - IF(WEEKDAY(ekodom36[[#This Row],[Data]],11)=3,IF(ekodom36[[#This Row],[Przed pobraniem]]-260&gt;0,260,0),IF(ekodom36[[#This Row],[Przed pobraniem]]-190&gt;0,190,0))</f>
        <v>122</v>
      </c>
      <c r="G17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</v>
      </c>
      <c r="H176">
        <f>IF(WEEKDAY(ekodom36[[#This Row],[Data]],11)=3,IF(ekodom36[[#This Row],[Przed pobraniem]]-260&lt;0,260,0),IF(ekodom36[[#This Row],[Przed pobraniem]]-190&lt;0,190,0))</f>
        <v>190</v>
      </c>
      <c r="I17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7" spans="1:9" x14ac:dyDescent="0.25">
      <c r="A177" s="1">
        <v>44737</v>
      </c>
      <c r="B177">
        <v>0</v>
      </c>
      <c r="C177">
        <f>IF(ekodom36[[#This Row],[retencja]]=0,C176+1,0)</f>
        <v>8</v>
      </c>
      <c r="D177">
        <f>IF(ekodom36[[#This Row],[ilosc dni bez opadow]]&lt;&gt;0,IF(MOD(ekodom36[[#This Row],[ilosc dni bez opadow]], 5)=0, 1, 0), 0)</f>
        <v>0</v>
      </c>
      <c r="E177">
        <f>G176+ekodom36[[#This Row],[retencja]]</f>
        <v>122</v>
      </c>
      <c r="F177">
        <f>ekodom36[[#This Row],[Przed pobraniem]] - IF(WEEKDAY(ekodom36[[#This Row],[Data]],11)=3,IF(ekodom36[[#This Row],[Przed pobraniem]]-260&gt;0,260,0),IF(ekodom36[[#This Row],[Przed pobraniem]]-190&gt;0,190,0))</f>
        <v>122</v>
      </c>
      <c r="G17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</v>
      </c>
      <c r="H177">
        <f>IF(WEEKDAY(ekodom36[[#This Row],[Data]],11)=3,IF(ekodom36[[#This Row],[Przed pobraniem]]-260&lt;0,260,0),IF(ekodom36[[#This Row],[Przed pobraniem]]-190&lt;0,190,0))</f>
        <v>190</v>
      </c>
      <c r="I17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8" spans="1:9" x14ac:dyDescent="0.25">
      <c r="A178" s="1">
        <v>44738</v>
      </c>
      <c r="B178">
        <v>540</v>
      </c>
      <c r="C178">
        <f>IF(ekodom36[[#This Row],[retencja]]=0,C177+1,0)</f>
        <v>0</v>
      </c>
      <c r="D178">
        <f>IF(ekodom36[[#This Row],[ilosc dni bez opadow]]&lt;&gt;0,IF(MOD(ekodom36[[#This Row],[ilosc dni bez opadow]], 5)=0, 1, 0), 0)</f>
        <v>0</v>
      </c>
      <c r="E178">
        <f>G177+ekodom36[[#This Row],[retencja]]</f>
        <v>662</v>
      </c>
      <c r="F178">
        <f>ekodom36[[#This Row],[Przed pobraniem]] - IF(WEEKDAY(ekodom36[[#This Row],[Data]],11)=3,IF(ekodom36[[#This Row],[Przed pobraniem]]-260&gt;0,260,0),IF(ekodom36[[#This Row],[Przed pobraniem]]-190&gt;0,190,0))</f>
        <v>472</v>
      </c>
      <c r="G17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472</v>
      </c>
      <c r="H178">
        <f>IF(WEEKDAY(ekodom36[[#This Row],[Data]],11)=3,IF(ekodom36[[#This Row],[Przed pobraniem]]-260&lt;0,260,0),IF(ekodom36[[#This Row],[Przed pobraniem]]-190&lt;0,190,0))</f>
        <v>0</v>
      </c>
      <c r="I17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79" spans="1:9" x14ac:dyDescent="0.25">
      <c r="A179" s="1">
        <v>44739</v>
      </c>
      <c r="B179">
        <v>607</v>
      </c>
      <c r="C179">
        <f>IF(ekodom36[[#This Row],[retencja]]=0,C178+1,0)</f>
        <v>0</v>
      </c>
      <c r="D179">
        <f>IF(ekodom36[[#This Row],[ilosc dni bez opadow]]&lt;&gt;0,IF(MOD(ekodom36[[#This Row],[ilosc dni bez opadow]], 5)=0, 1, 0), 0)</f>
        <v>0</v>
      </c>
      <c r="E179">
        <f>G178+ekodom36[[#This Row],[retencja]]</f>
        <v>1079</v>
      </c>
      <c r="F179">
        <f>ekodom36[[#This Row],[Przed pobraniem]] - IF(WEEKDAY(ekodom36[[#This Row],[Data]],11)=3,IF(ekodom36[[#This Row],[Przed pobraniem]]-260&gt;0,260,0),IF(ekodom36[[#This Row],[Przed pobraniem]]-190&gt;0,190,0))</f>
        <v>889</v>
      </c>
      <c r="G17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889</v>
      </c>
      <c r="H179">
        <f>IF(WEEKDAY(ekodom36[[#This Row],[Data]],11)=3,IF(ekodom36[[#This Row],[Przed pobraniem]]-260&lt;0,260,0),IF(ekodom36[[#This Row],[Przed pobraniem]]-190&lt;0,190,0))</f>
        <v>0</v>
      </c>
      <c r="I17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0" spans="1:9" x14ac:dyDescent="0.25">
      <c r="A180" s="1">
        <v>44740</v>
      </c>
      <c r="B180">
        <v>603</v>
      </c>
      <c r="C180">
        <f>IF(ekodom36[[#This Row],[retencja]]=0,C179+1,0)</f>
        <v>0</v>
      </c>
      <c r="D180">
        <f>IF(ekodom36[[#This Row],[ilosc dni bez opadow]]&lt;&gt;0,IF(MOD(ekodom36[[#This Row],[ilosc dni bez opadow]], 5)=0, 1, 0), 0)</f>
        <v>0</v>
      </c>
      <c r="E180">
        <f>G179+ekodom36[[#This Row],[retencja]]</f>
        <v>1492</v>
      </c>
      <c r="F180">
        <f>ekodom36[[#This Row],[Przed pobraniem]] - IF(WEEKDAY(ekodom36[[#This Row],[Data]],11)=3,IF(ekodom36[[#This Row],[Przed pobraniem]]-260&gt;0,260,0),IF(ekodom36[[#This Row],[Przed pobraniem]]-190&gt;0,190,0))</f>
        <v>1302</v>
      </c>
      <c r="G18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1302</v>
      </c>
      <c r="H180">
        <f>IF(WEEKDAY(ekodom36[[#This Row],[Data]],11)=3,IF(ekodom36[[#This Row],[Przed pobraniem]]-260&lt;0,260,0),IF(ekodom36[[#This Row],[Przed pobraniem]]-190&lt;0,190,0))</f>
        <v>0</v>
      </c>
      <c r="I18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1" spans="1:9" x14ac:dyDescent="0.25">
      <c r="A181" s="1">
        <v>44741</v>
      </c>
      <c r="B181">
        <v>0</v>
      </c>
      <c r="C181">
        <f>IF(ekodom36[[#This Row],[retencja]]=0,C180+1,0)</f>
        <v>1</v>
      </c>
      <c r="D181">
        <f>IF(ekodom36[[#This Row],[ilosc dni bez opadow]]&lt;&gt;0,IF(MOD(ekodom36[[#This Row],[ilosc dni bez opadow]], 5)=0, 1, 0), 0)</f>
        <v>0</v>
      </c>
      <c r="E181">
        <f>G180+ekodom36[[#This Row],[retencja]]</f>
        <v>1302</v>
      </c>
      <c r="F181">
        <f>ekodom36[[#This Row],[Przed pobraniem]] - IF(WEEKDAY(ekodom36[[#This Row],[Data]],11)=3,IF(ekodom36[[#This Row],[Przed pobraniem]]-260&gt;0,260,0),IF(ekodom36[[#This Row],[Przed pobraniem]]-190&gt;0,190,0))</f>
        <v>1042</v>
      </c>
      <c r="G18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1042</v>
      </c>
      <c r="H181">
        <f>IF(WEEKDAY(ekodom36[[#This Row],[Data]],11)=3,IF(ekodom36[[#This Row],[Przed pobraniem]]-260&lt;0,260,0),IF(ekodom36[[#This Row],[Przed pobraniem]]-190&lt;0,190,0))</f>
        <v>0</v>
      </c>
      <c r="I18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2" spans="1:9" x14ac:dyDescent="0.25">
      <c r="A182" s="1">
        <v>44742</v>
      </c>
      <c r="B182">
        <v>0</v>
      </c>
      <c r="C182">
        <f>IF(ekodom36[[#This Row],[retencja]]=0,C181+1,0)</f>
        <v>2</v>
      </c>
      <c r="D182">
        <f>IF(ekodom36[[#This Row],[ilosc dni bez opadow]]&lt;&gt;0,IF(MOD(ekodom36[[#This Row],[ilosc dni bez opadow]], 5)=0, 1, 0), 0)</f>
        <v>0</v>
      </c>
      <c r="E182">
        <f>G181+ekodom36[[#This Row],[retencja]]</f>
        <v>1042</v>
      </c>
      <c r="F182">
        <f>ekodom36[[#This Row],[Przed pobraniem]] - IF(WEEKDAY(ekodom36[[#This Row],[Data]],11)=3,IF(ekodom36[[#This Row],[Przed pobraniem]]-260&gt;0,260,0),IF(ekodom36[[#This Row],[Przed pobraniem]]-190&gt;0,190,0))</f>
        <v>852</v>
      </c>
      <c r="G18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852</v>
      </c>
      <c r="H182">
        <f>IF(WEEKDAY(ekodom36[[#This Row],[Data]],11)=3,IF(ekodom36[[#This Row],[Przed pobraniem]]-260&lt;0,260,0),IF(ekodom36[[#This Row],[Przed pobraniem]]-190&lt;0,190,0))</f>
        <v>0</v>
      </c>
      <c r="I18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3" spans="1:9" x14ac:dyDescent="0.25">
      <c r="A183" s="1">
        <v>44743</v>
      </c>
      <c r="B183">
        <v>0</v>
      </c>
      <c r="C183">
        <f>IF(ekodom36[[#This Row],[retencja]]=0,C182+1,0)</f>
        <v>3</v>
      </c>
      <c r="D183">
        <f>IF(ekodom36[[#This Row],[ilosc dni bez opadow]]&lt;&gt;0,IF(MOD(ekodom36[[#This Row],[ilosc dni bez opadow]], 5)=0, 1, 0), 0)</f>
        <v>0</v>
      </c>
      <c r="E183">
        <f>G182+ekodom36[[#This Row],[retencja]]</f>
        <v>852</v>
      </c>
      <c r="F183">
        <f>ekodom36[[#This Row],[Przed pobraniem]] - IF(WEEKDAY(ekodom36[[#This Row],[Data]],11)=3,IF(ekodom36[[#This Row],[Przed pobraniem]]-260&gt;0,260,0),IF(ekodom36[[#This Row],[Przed pobraniem]]-190&gt;0,190,0))</f>
        <v>662</v>
      </c>
      <c r="G18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662</v>
      </c>
      <c r="H183">
        <f>IF(WEEKDAY(ekodom36[[#This Row],[Data]],11)=3,IF(ekodom36[[#This Row],[Przed pobraniem]]-260&lt;0,260,0),IF(ekodom36[[#This Row],[Przed pobraniem]]-190&lt;0,190,0))</f>
        <v>0</v>
      </c>
      <c r="I18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4" spans="1:9" x14ac:dyDescent="0.25">
      <c r="A184" s="1">
        <v>44744</v>
      </c>
      <c r="B184">
        <v>0</v>
      </c>
      <c r="C184">
        <f>IF(ekodom36[[#This Row],[retencja]]=0,C183+1,0)</f>
        <v>4</v>
      </c>
      <c r="D184">
        <f>IF(ekodom36[[#This Row],[ilosc dni bez opadow]]&lt;&gt;0,IF(MOD(ekodom36[[#This Row],[ilosc dni bez opadow]], 5)=0, 1, 0), 0)</f>
        <v>0</v>
      </c>
      <c r="E184">
        <f>G183+ekodom36[[#This Row],[retencja]]</f>
        <v>662</v>
      </c>
      <c r="F184">
        <f>ekodom36[[#This Row],[Przed pobraniem]] - IF(WEEKDAY(ekodom36[[#This Row],[Data]],11)=3,IF(ekodom36[[#This Row],[Przed pobraniem]]-260&gt;0,260,0),IF(ekodom36[[#This Row],[Przed pobraniem]]-190&gt;0,190,0))</f>
        <v>472</v>
      </c>
      <c r="G18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472</v>
      </c>
      <c r="H184">
        <f>IF(WEEKDAY(ekodom36[[#This Row],[Data]],11)=3,IF(ekodom36[[#This Row],[Przed pobraniem]]-260&lt;0,260,0),IF(ekodom36[[#This Row],[Przed pobraniem]]-190&lt;0,190,0))</f>
        <v>0</v>
      </c>
      <c r="I18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5" spans="1:9" x14ac:dyDescent="0.25">
      <c r="A185" s="1">
        <v>44745</v>
      </c>
      <c r="B185">
        <v>0</v>
      </c>
      <c r="C185">
        <f>IF(ekodom36[[#This Row],[retencja]]=0,C184+1,0)</f>
        <v>5</v>
      </c>
      <c r="D185">
        <f>IF(ekodom36[[#This Row],[ilosc dni bez opadow]]&lt;&gt;0,IF(MOD(ekodom36[[#This Row],[ilosc dni bez opadow]], 5)=0, 1, 0), 0)</f>
        <v>1</v>
      </c>
      <c r="E185">
        <f>G184+ekodom36[[#This Row],[retencja]]</f>
        <v>472</v>
      </c>
      <c r="F185">
        <f>ekodom36[[#This Row],[Przed pobraniem]] - IF(WEEKDAY(ekodom36[[#This Row],[Data]],11)=3,IF(ekodom36[[#This Row],[Przed pobraniem]]-260&gt;0,260,0),IF(ekodom36[[#This Row],[Przed pobraniem]]-190&gt;0,190,0))</f>
        <v>282</v>
      </c>
      <c r="G18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282</v>
      </c>
      <c r="H185">
        <f>IF(WEEKDAY(ekodom36[[#This Row],[Data]],11)=3,IF(ekodom36[[#This Row],[Przed pobraniem]]-260&lt;0,260,0),IF(ekodom36[[#This Row],[Przed pobraniem]]-190&lt;0,190,0))</f>
        <v>0</v>
      </c>
      <c r="I185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186" spans="1:9" x14ac:dyDescent="0.25">
      <c r="A186" s="1">
        <v>44746</v>
      </c>
      <c r="B186">
        <v>0</v>
      </c>
      <c r="C186">
        <f>IF(ekodom36[[#This Row],[retencja]]=0,C185+1,0)</f>
        <v>6</v>
      </c>
      <c r="D186">
        <f>IF(ekodom36[[#This Row],[ilosc dni bez opadow]]&lt;&gt;0,IF(MOD(ekodom36[[#This Row],[ilosc dni bez opadow]], 5)=0, 1, 0), 0)</f>
        <v>0</v>
      </c>
      <c r="E186">
        <f>G185+ekodom36[[#This Row],[retencja]]</f>
        <v>282</v>
      </c>
      <c r="F186">
        <f>ekodom36[[#This Row],[Przed pobraniem]] - IF(WEEKDAY(ekodom36[[#This Row],[Data]],11)=3,IF(ekodom36[[#This Row],[Przed pobraniem]]-260&gt;0,260,0),IF(ekodom36[[#This Row],[Przed pobraniem]]-190&gt;0,190,0))</f>
        <v>92</v>
      </c>
      <c r="G18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92</v>
      </c>
      <c r="H186">
        <f>IF(WEEKDAY(ekodom36[[#This Row],[Data]],11)=3,IF(ekodom36[[#This Row],[Przed pobraniem]]-260&lt;0,260,0),IF(ekodom36[[#This Row],[Przed pobraniem]]-190&lt;0,190,0))</f>
        <v>0</v>
      </c>
      <c r="I18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7" spans="1:9" x14ac:dyDescent="0.25">
      <c r="A187" s="1">
        <v>44747</v>
      </c>
      <c r="B187">
        <v>0</v>
      </c>
      <c r="C187">
        <f>IF(ekodom36[[#This Row],[retencja]]=0,C186+1,0)</f>
        <v>7</v>
      </c>
      <c r="D187">
        <f>IF(ekodom36[[#This Row],[ilosc dni bez opadow]]&lt;&gt;0,IF(MOD(ekodom36[[#This Row],[ilosc dni bez opadow]], 5)=0, 1, 0), 0)</f>
        <v>0</v>
      </c>
      <c r="E187">
        <f>G186+ekodom36[[#This Row],[retencja]]</f>
        <v>92</v>
      </c>
      <c r="F187">
        <f>ekodom36[[#This Row],[Przed pobraniem]] - IF(WEEKDAY(ekodom36[[#This Row],[Data]],11)=3,IF(ekodom36[[#This Row],[Przed pobraniem]]-260&gt;0,260,0),IF(ekodom36[[#This Row],[Przed pobraniem]]-190&gt;0,190,0))</f>
        <v>92</v>
      </c>
      <c r="G18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92</v>
      </c>
      <c r="H187">
        <f>IF(WEEKDAY(ekodom36[[#This Row],[Data]],11)=3,IF(ekodom36[[#This Row],[Przed pobraniem]]-260&lt;0,260,0),IF(ekodom36[[#This Row],[Przed pobraniem]]-190&lt;0,190,0))</f>
        <v>190</v>
      </c>
      <c r="I18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8" spans="1:9" x14ac:dyDescent="0.25">
      <c r="A188" s="1">
        <v>44748</v>
      </c>
      <c r="B188">
        <v>527</v>
      </c>
      <c r="C188">
        <f>IF(ekodom36[[#This Row],[retencja]]=0,C187+1,0)</f>
        <v>0</v>
      </c>
      <c r="D188">
        <f>IF(ekodom36[[#This Row],[ilosc dni bez opadow]]&lt;&gt;0,IF(MOD(ekodom36[[#This Row],[ilosc dni bez opadow]], 5)=0, 1, 0), 0)</f>
        <v>0</v>
      </c>
      <c r="E188">
        <f>G187+ekodom36[[#This Row],[retencja]]</f>
        <v>619</v>
      </c>
      <c r="F188">
        <f>ekodom36[[#This Row],[Przed pobraniem]] - IF(WEEKDAY(ekodom36[[#This Row],[Data]],11)=3,IF(ekodom36[[#This Row],[Przed pobraniem]]-260&gt;0,260,0),IF(ekodom36[[#This Row],[Przed pobraniem]]-190&gt;0,190,0))</f>
        <v>359</v>
      </c>
      <c r="G18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359</v>
      </c>
      <c r="H188">
        <f>IF(WEEKDAY(ekodom36[[#This Row],[Data]],11)=3,IF(ekodom36[[#This Row],[Przed pobraniem]]-260&lt;0,260,0),IF(ekodom36[[#This Row],[Przed pobraniem]]-190&lt;0,190,0))</f>
        <v>0</v>
      </c>
      <c r="I18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89" spans="1:9" x14ac:dyDescent="0.25">
      <c r="A189" s="1">
        <v>44749</v>
      </c>
      <c r="B189">
        <v>619</v>
      </c>
      <c r="C189">
        <f>IF(ekodom36[[#This Row],[retencja]]=0,C188+1,0)</f>
        <v>0</v>
      </c>
      <c r="D189">
        <f>IF(ekodom36[[#This Row],[ilosc dni bez opadow]]&lt;&gt;0,IF(MOD(ekodom36[[#This Row],[ilosc dni bez opadow]], 5)=0, 1, 0), 0)</f>
        <v>0</v>
      </c>
      <c r="E189">
        <f>G188+ekodom36[[#This Row],[retencja]]</f>
        <v>978</v>
      </c>
      <c r="F189">
        <f>ekodom36[[#This Row],[Przed pobraniem]] - IF(WEEKDAY(ekodom36[[#This Row],[Data]],11)=3,IF(ekodom36[[#This Row],[Przed pobraniem]]-260&gt;0,260,0),IF(ekodom36[[#This Row],[Przed pobraniem]]-190&gt;0,190,0))</f>
        <v>788</v>
      </c>
      <c r="G18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788</v>
      </c>
      <c r="H189">
        <f>IF(WEEKDAY(ekodom36[[#This Row],[Data]],11)=3,IF(ekodom36[[#This Row],[Przed pobraniem]]-260&lt;0,260,0),IF(ekodom36[[#This Row],[Przed pobraniem]]-190&lt;0,190,0))</f>
        <v>0</v>
      </c>
      <c r="I18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0" spans="1:9" x14ac:dyDescent="0.25">
      <c r="A190" s="1">
        <v>44750</v>
      </c>
      <c r="B190">
        <v>0</v>
      </c>
      <c r="C190">
        <f>IF(ekodom36[[#This Row],[retencja]]=0,C189+1,0)</f>
        <v>1</v>
      </c>
      <c r="D190">
        <f>IF(ekodom36[[#This Row],[ilosc dni bez opadow]]&lt;&gt;0,IF(MOD(ekodom36[[#This Row],[ilosc dni bez opadow]], 5)=0, 1, 0), 0)</f>
        <v>0</v>
      </c>
      <c r="E190">
        <f>G189+ekodom36[[#This Row],[retencja]]</f>
        <v>788</v>
      </c>
      <c r="F190">
        <f>ekodom36[[#This Row],[Przed pobraniem]] - IF(WEEKDAY(ekodom36[[#This Row],[Data]],11)=3,IF(ekodom36[[#This Row],[Przed pobraniem]]-260&gt;0,260,0),IF(ekodom36[[#This Row],[Przed pobraniem]]-190&gt;0,190,0))</f>
        <v>598</v>
      </c>
      <c r="G19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598</v>
      </c>
      <c r="H190">
        <f>IF(WEEKDAY(ekodom36[[#This Row],[Data]],11)=3,IF(ekodom36[[#This Row],[Przed pobraniem]]-260&lt;0,260,0),IF(ekodom36[[#This Row],[Przed pobraniem]]-190&lt;0,190,0))</f>
        <v>0</v>
      </c>
      <c r="I19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1" spans="1:9" x14ac:dyDescent="0.25">
      <c r="A191" s="1">
        <v>44751</v>
      </c>
      <c r="B191">
        <v>0</v>
      </c>
      <c r="C191">
        <f>IF(ekodom36[[#This Row],[retencja]]=0,C190+1,0)</f>
        <v>2</v>
      </c>
      <c r="D191">
        <f>IF(ekodom36[[#This Row],[ilosc dni bez opadow]]&lt;&gt;0,IF(MOD(ekodom36[[#This Row],[ilosc dni bez opadow]], 5)=0, 1, 0), 0)</f>
        <v>0</v>
      </c>
      <c r="E191">
        <f>G190+ekodom36[[#This Row],[retencja]]</f>
        <v>598</v>
      </c>
      <c r="F191">
        <f>ekodom36[[#This Row],[Przed pobraniem]] - IF(WEEKDAY(ekodom36[[#This Row],[Data]],11)=3,IF(ekodom36[[#This Row],[Przed pobraniem]]-260&gt;0,260,0),IF(ekodom36[[#This Row],[Przed pobraniem]]-190&gt;0,190,0))</f>
        <v>408</v>
      </c>
      <c r="G19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408</v>
      </c>
      <c r="H191">
        <f>IF(WEEKDAY(ekodom36[[#This Row],[Data]],11)=3,IF(ekodom36[[#This Row],[Przed pobraniem]]-260&lt;0,260,0),IF(ekodom36[[#This Row],[Przed pobraniem]]-190&lt;0,190,0))</f>
        <v>0</v>
      </c>
      <c r="I19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2" spans="1:9" x14ac:dyDescent="0.25">
      <c r="A192" s="1">
        <v>44752</v>
      </c>
      <c r="B192">
        <v>0</v>
      </c>
      <c r="C192">
        <f>IF(ekodom36[[#This Row],[retencja]]=0,C191+1,0)</f>
        <v>3</v>
      </c>
      <c r="D192">
        <f>IF(ekodom36[[#This Row],[ilosc dni bez opadow]]&lt;&gt;0,IF(MOD(ekodom36[[#This Row],[ilosc dni bez opadow]], 5)=0, 1, 0), 0)</f>
        <v>0</v>
      </c>
      <c r="E192">
        <f>G191+ekodom36[[#This Row],[retencja]]</f>
        <v>408</v>
      </c>
      <c r="F192">
        <f>ekodom36[[#This Row],[Przed pobraniem]] - IF(WEEKDAY(ekodom36[[#This Row],[Data]],11)=3,IF(ekodom36[[#This Row],[Przed pobraniem]]-260&gt;0,260,0),IF(ekodom36[[#This Row],[Przed pobraniem]]-190&gt;0,190,0))</f>
        <v>218</v>
      </c>
      <c r="G19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218</v>
      </c>
      <c r="H192">
        <f>IF(WEEKDAY(ekodom36[[#This Row],[Data]],11)=3,IF(ekodom36[[#This Row],[Przed pobraniem]]-260&lt;0,260,0),IF(ekodom36[[#This Row],[Przed pobraniem]]-190&lt;0,190,0))</f>
        <v>0</v>
      </c>
      <c r="I19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3" spans="1:9" x14ac:dyDescent="0.25">
      <c r="A193" s="1">
        <v>44753</v>
      </c>
      <c r="B193">
        <v>170</v>
      </c>
      <c r="C193">
        <f>IF(ekodom36[[#This Row],[retencja]]=0,C192+1,0)</f>
        <v>0</v>
      </c>
      <c r="D193">
        <f>IF(ekodom36[[#This Row],[ilosc dni bez opadow]]&lt;&gt;0,IF(MOD(ekodom36[[#This Row],[ilosc dni bez opadow]], 5)=0, 1, 0), 0)</f>
        <v>0</v>
      </c>
      <c r="E193">
        <f>G192+ekodom36[[#This Row],[retencja]]</f>
        <v>388</v>
      </c>
      <c r="F193">
        <f>ekodom36[[#This Row],[Przed pobraniem]] - IF(WEEKDAY(ekodom36[[#This Row],[Data]],11)=3,IF(ekodom36[[#This Row],[Przed pobraniem]]-260&gt;0,260,0),IF(ekodom36[[#This Row],[Przed pobraniem]]-190&gt;0,190,0))</f>
        <v>198</v>
      </c>
      <c r="G19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198</v>
      </c>
      <c r="H193">
        <f>IF(WEEKDAY(ekodom36[[#This Row],[Data]],11)=3,IF(ekodom36[[#This Row],[Przed pobraniem]]-260&lt;0,260,0),IF(ekodom36[[#This Row],[Przed pobraniem]]-190&lt;0,190,0))</f>
        <v>0</v>
      </c>
      <c r="I19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4" spans="1:9" x14ac:dyDescent="0.25">
      <c r="A194" s="1">
        <v>44754</v>
      </c>
      <c r="B194">
        <v>13</v>
      </c>
      <c r="C194">
        <f>IF(ekodom36[[#This Row],[retencja]]=0,C193+1,0)</f>
        <v>0</v>
      </c>
      <c r="D194">
        <f>IF(ekodom36[[#This Row],[ilosc dni bez opadow]]&lt;&gt;0,IF(MOD(ekodom36[[#This Row],[ilosc dni bez opadow]], 5)=0, 1, 0), 0)</f>
        <v>0</v>
      </c>
      <c r="E194">
        <f>G193+ekodom36[[#This Row],[retencja]]</f>
        <v>211</v>
      </c>
      <c r="F194">
        <f>ekodom36[[#This Row],[Przed pobraniem]] - IF(WEEKDAY(ekodom36[[#This Row],[Data]],11)=3,IF(ekodom36[[#This Row],[Przed pobraniem]]-260&gt;0,260,0),IF(ekodom36[[#This Row],[Przed pobraniem]]-190&gt;0,190,0))</f>
        <v>21</v>
      </c>
      <c r="G19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</v>
      </c>
      <c r="H194">
        <f>IF(WEEKDAY(ekodom36[[#This Row],[Data]],11)=3,IF(ekodom36[[#This Row],[Przed pobraniem]]-260&lt;0,260,0),IF(ekodom36[[#This Row],[Przed pobraniem]]-190&lt;0,190,0))</f>
        <v>0</v>
      </c>
      <c r="I19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5" spans="1:9" x14ac:dyDescent="0.25">
      <c r="A195" s="1">
        <v>44755</v>
      </c>
      <c r="B195">
        <v>0</v>
      </c>
      <c r="C195">
        <f>IF(ekodom36[[#This Row],[retencja]]=0,C194+1,0)</f>
        <v>1</v>
      </c>
      <c r="D195">
        <f>IF(ekodom36[[#This Row],[ilosc dni bez opadow]]&lt;&gt;0,IF(MOD(ekodom36[[#This Row],[ilosc dni bez opadow]], 5)=0, 1, 0), 0)</f>
        <v>0</v>
      </c>
      <c r="E195">
        <f>G194+ekodom36[[#This Row],[retencja]]</f>
        <v>21</v>
      </c>
      <c r="F195">
        <f>ekodom36[[#This Row],[Przed pobraniem]] - IF(WEEKDAY(ekodom36[[#This Row],[Data]],11)=3,IF(ekodom36[[#This Row],[Przed pobraniem]]-260&gt;0,260,0),IF(ekodom36[[#This Row],[Przed pobraniem]]-190&gt;0,190,0))</f>
        <v>21</v>
      </c>
      <c r="G19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</v>
      </c>
      <c r="H195">
        <f>IF(WEEKDAY(ekodom36[[#This Row],[Data]],11)=3,IF(ekodom36[[#This Row],[Przed pobraniem]]-260&lt;0,260,0),IF(ekodom36[[#This Row],[Przed pobraniem]]-190&lt;0,190,0))</f>
        <v>260</v>
      </c>
      <c r="I19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6" spans="1:9" x14ac:dyDescent="0.25">
      <c r="A196" s="1">
        <v>44756</v>
      </c>
      <c r="B196">
        <v>0</v>
      </c>
      <c r="C196">
        <f>IF(ekodom36[[#This Row],[retencja]]=0,C195+1,0)</f>
        <v>2</v>
      </c>
      <c r="D196">
        <f>IF(ekodom36[[#This Row],[ilosc dni bez opadow]]&lt;&gt;0,IF(MOD(ekodom36[[#This Row],[ilosc dni bez opadow]], 5)=0, 1, 0), 0)</f>
        <v>0</v>
      </c>
      <c r="E196">
        <f>G195+ekodom36[[#This Row],[retencja]]</f>
        <v>21</v>
      </c>
      <c r="F196">
        <f>ekodom36[[#This Row],[Przed pobraniem]] - IF(WEEKDAY(ekodom36[[#This Row],[Data]],11)=3,IF(ekodom36[[#This Row],[Przed pobraniem]]-260&gt;0,260,0),IF(ekodom36[[#This Row],[Przed pobraniem]]-190&gt;0,190,0))</f>
        <v>21</v>
      </c>
      <c r="G19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</v>
      </c>
      <c r="H196">
        <f>IF(WEEKDAY(ekodom36[[#This Row],[Data]],11)=3,IF(ekodom36[[#This Row],[Przed pobraniem]]-260&lt;0,260,0),IF(ekodom36[[#This Row],[Przed pobraniem]]-190&lt;0,190,0))</f>
        <v>190</v>
      </c>
      <c r="I19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7" spans="1:9" x14ac:dyDescent="0.25">
      <c r="A197" s="1">
        <v>44757</v>
      </c>
      <c r="B197">
        <v>0</v>
      </c>
      <c r="C197">
        <f>IF(ekodom36[[#This Row],[retencja]]=0,C196+1,0)</f>
        <v>3</v>
      </c>
      <c r="D197">
        <f>IF(ekodom36[[#This Row],[ilosc dni bez opadow]]&lt;&gt;0,IF(MOD(ekodom36[[#This Row],[ilosc dni bez opadow]], 5)=0, 1, 0), 0)</f>
        <v>0</v>
      </c>
      <c r="E197">
        <f>G196+ekodom36[[#This Row],[retencja]]</f>
        <v>21</v>
      </c>
      <c r="F197">
        <f>ekodom36[[#This Row],[Przed pobraniem]] - IF(WEEKDAY(ekodom36[[#This Row],[Data]],11)=3,IF(ekodom36[[#This Row],[Przed pobraniem]]-260&gt;0,260,0),IF(ekodom36[[#This Row],[Przed pobraniem]]-190&gt;0,190,0))</f>
        <v>21</v>
      </c>
      <c r="G19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</v>
      </c>
      <c r="H197">
        <f>IF(WEEKDAY(ekodom36[[#This Row],[Data]],11)=3,IF(ekodom36[[#This Row],[Przed pobraniem]]-260&lt;0,260,0),IF(ekodom36[[#This Row],[Przed pobraniem]]-190&lt;0,190,0))</f>
        <v>190</v>
      </c>
      <c r="I19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8" spans="1:9" x14ac:dyDescent="0.25">
      <c r="A198" s="1">
        <v>44758</v>
      </c>
      <c r="B198">
        <v>0</v>
      </c>
      <c r="C198">
        <f>IF(ekodom36[[#This Row],[retencja]]=0,C197+1,0)</f>
        <v>4</v>
      </c>
      <c r="D198">
        <f>IF(ekodom36[[#This Row],[ilosc dni bez opadow]]&lt;&gt;0,IF(MOD(ekodom36[[#This Row],[ilosc dni bez opadow]], 5)=0, 1, 0), 0)</f>
        <v>0</v>
      </c>
      <c r="E198">
        <f>G197+ekodom36[[#This Row],[retencja]]</f>
        <v>21</v>
      </c>
      <c r="F198">
        <f>ekodom36[[#This Row],[Przed pobraniem]] - IF(WEEKDAY(ekodom36[[#This Row],[Data]],11)=3,IF(ekodom36[[#This Row],[Przed pobraniem]]-260&gt;0,260,0),IF(ekodom36[[#This Row],[Przed pobraniem]]-190&gt;0,190,0))</f>
        <v>21</v>
      </c>
      <c r="G19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</v>
      </c>
      <c r="H198">
        <f>IF(WEEKDAY(ekodom36[[#This Row],[Data]],11)=3,IF(ekodom36[[#This Row],[Przed pobraniem]]-260&lt;0,260,0),IF(ekodom36[[#This Row],[Przed pobraniem]]-190&lt;0,190,0))</f>
        <v>190</v>
      </c>
      <c r="I19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199" spans="1:9" x14ac:dyDescent="0.25">
      <c r="A199" s="1">
        <v>44759</v>
      </c>
      <c r="B199">
        <v>518</v>
      </c>
      <c r="C199">
        <f>IF(ekodom36[[#This Row],[retencja]]=0,C198+1,0)</f>
        <v>0</v>
      </c>
      <c r="D199">
        <f>IF(ekodom36[[#This Row],[ilosc dni bez opadow]]&lt;&gt;0,IF(MOD(ekodom36[[#This Row],[ilosc dni bez opadow]], 5)=0, 1, 0), 0)</f>
        <v>0</v>
      </c>
      <c r="E199">
        <f>G198+ekodom36[[#This Row],[retencja]]</f>
        <v>539</v>
      </c>
      <c r="F199">
        <f>ekodom36[[#This Row],[Przed pobraniem]] - IF(WEEKDAY(ekodom36[[#This Row],[Data]],11)=3,IF(ekodom36[[#This Row],[Przed pobraniem]]-260&gt;0,260,0),IF(ekodom36[[#This Row],[Przed pobraniem]]-190&gt;0,190,0))</f>
        <v>349</v>
      </c>
      <c r="G19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349</v>
      </c>
      <c r="H199">
        <f>IF(WEEKDAY(ekodom36[[#This Row],[Data]],11)=3,IF(ekodom36[[#This Row],[Przed pobraniem]]-260&lt;0,260,0),IF(ekodom36[[#This Row],[Przed pobraniem]]-190&lt;0,190,0))</f>
        <v>0</v>
      </c>
      <c r="I19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0" spans="1:9" x14ac:dyDescent="0.25">
      <c r="A200" s="1">
        <v>44760</v>
      </c>
      <c r="B200">
        <v>791</v>
      </c>
      <c r="C200">
        <f>IF(ekodom36[[#This Row],[retencja]]=0,C199+1,0)</f>
        <v>0</v>
      </c>
      <c r="D200">
        <f>IF(ekodom36[[#This Row],[ilosc dni bez opadow]]&lt;&gt;0,IF(MOD(ekodom36[[#This Row],[ilosc dni bez opadow]], 5)=0, 1, 0), 0)</f>
        <v>0</v>
      </c>
      <c r="E200">
        <f>G199+ekodom36[[#This Row],[retencja]]</f>
        <v>1140</v>
      </c>
      <c r="F200">
        <f>ekodom36[[#This Row],[Przed pobraniem]] - IF(WEEKDAY(ekodom36[[#This Row],[Data]],11)=3,IF(ekodom36[[#This Row],[Przed pobraniem]]-260&gt;0,260,0),IF(ekodom36[[#This Row],[Przed pobraniem]]-190&gt;0,190,0))</f>
        <v>950</v>
      </c>
      <c r="G20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950</v>
      </c>
      <c r="H200">
        <f>IF(WEEKDAY(ekodom36[[#This Row],[Data]],11)=3,IF(ekodom36[[#This Row],[Przed pobraniem]]-260&lt;0,260,0),IF(ekodom36[[#This Row],[Przed pobraniem]]-190&lt;0,190,0))</f>
        <v>0</v>
      </c>
      <c r="I20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1" spans="1:9" x14ac:dyDescent="0.25">
      <c r="A201" s="1">
        <v>44761</v>
      </c>
      <c r="B201">
        <v>673</v>
      </c>
      <c r="C201">
        <f>IF(ekodom36[[#This Row],[retencja]]=0,C200+1,0)</f>
        <v>0</v>
      </c>
      <c r="D201">
        <f>IF(ekodom36[[#This Row],[ilosc dni bez opadow]]&lt;&gt;0,IF(MOD(ekodom36[[#This Row],[ilosc dni bez opadow]], 5)=0, 1, 0), 0)</f>
        <v>0</v>
      </c>
      <c r="E201">
        <f>G200+ekodom36[[#This Row],[retencja]]</f>
        <v>1623</v>
      </c>
      <c r="F201">
        <f>ekodom36[[#This Row],[Przed pobraniem]] - IF(WEEKDAY(ekodom36[[#This Row],[Data]],11)=3,IF(ekodom36[[#This Row],[Przed pobraniem]]-260&gt;0,260,0),IF(ekodom36[[#This Row],[Przed pobraniem]]-190&gt;0,190,0))</f>
        <v>1433</v>
      </c>
      <c r="G20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1433</v>
      </c>
      <c r="H201">
        <f>IF(WEEKDAY(ekodom36[[#This Row],[Data]],11)=3,IF(ekodom36[[#This Row],[Przed pobraniem]]-260&lt;0,260,0),IF(ekodom36[[#This Row],[Przed pobraniem]]-190&lt;0,190,0))</f>
        <v>0</v>
      </c>
      <c r="I20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2" spans="1:9" x14ac:dyDescent="0.25">
      <c r="A202" s="1">
        <v>44762</v>
      </c>
      <c r="B202">
        <v>601</v>
      </c>
      <c r="C202">
        <f>IF(ekodom36[[#This Row],[retencja]]=0,C201+1,0)</f>
        <v>0</v>
      </c>
      <c r="D202">
        <f>IF(ekodom36[[#This Row],[ilosc dni bez opadow]]&lt;&gt;0,IF(MOD(ekodom36[[#This Row],[ilosc dni bez opadow]], 5)=0, 1, 0), 0)</f>
        <v>0</v>
      </c>
      <c r="E202">
        <f>G201+ekodom36[[#This Row],[retencja]]</f>
        <v>2034</v>
      </c>
      <c r="F202">
        <f>ekodom36[[#This Row],[Przed pobraniem]] - IF(WEEKDAY(ekodom36[[#This Row],[Data]],11)=3,IF(ekodom36[[#This Row],[Przed pobraniem]]-260&gt;0,260,0),IF(ekodom36[[#This Row],[Przed pobraniem]]-190&gt;0,190,0))</f>
        <v>1774</v>
      </c>
      <c r="G20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1774</v>
      </c>
      <c r="H202">
        <f>IF(WEEKDAY(ekodom36[[#This Row],[Data]],11)=3,IF(ekodom36[[#This Row],[Przed pobraniem]]-260&lt;0,260,0),IF(ekodom36[[#This Row],[Przed pobraniem]]-190&lt;0,190,0))</f>
        <v>0</v>
      </c>
      <c r="I20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3" spans="1:9" x14ac:dyDescent="0.25">
      <c r="A203" s="1">
        <v>44763</v>
      </c>
      <c r="B203">
        <v>612</v>
      </c>
      <c r="C203">
        <f>IF(ekodom36[[#This Row],[retencja]]=0,C202+1,0)</f>
        <v>0</v>
      </c>
      <c r="D203">
        <f>IF(ekodom36[[#This Row],[ilosc dni bez opadow]]&lt;&gt;0,IF(MOD(ekodom36[[#This Row],[ilosc dni bez opadow]], 5)=0, 1, 0), 0)</f>
        <v>0</v>
      </c>
      <c r="E203">
        <f>G202+ekodom36[[#This Row],[retencja]]</f>
        <v>2386</v>
      </c>
      <c r="F203">
        <f>ekodom36[[#This Row],[Przed pobraniem]] - IF(WEEKDAY(ekodom36[[#This Row],[Data]],11)=3,IF(ekodom36[[#This Row],[Przed pobraniem]]-260&gt;0,260,0),IF(ekodom36[[#This Row],[Przed pobraniem]]-190&gt;0,190,0))</f>
        <v>2196</v>
      </c>
      <c r="G20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2196</v>
      </c>
      <c r="H203">
        <f>IF(WEEKDAY(ekodom36[[#This Row],[Data]],11)=3,IF(ekodom36[[#This Row],[Przed pobraniem]]-260&lt;0,260,0),IF(ekodom36[[#This Row],[Przed pobraniem]]-190&lt;0,190,0))</f>
        <v>0</v>
      </c>
      <c r="I20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4" spans="1:9" x14ac:dyDescent="0.25">
      <c r="A204" s="1">
        <v>44764</v>
      </c>
      <c r="B204">
        <v>705</v>
      </c>
      <c r="C204">
        <f>IF(ekodom36[[#This Row],[retencja]]=0,C203+1,0)</f>
        <v>0</v>
      </c>
      <c r="D204">
        <f>IF(ekodom36[[#This Row],[ilosc dni bez opadow]]&lt;&gt;0,IF(MOD(ekodom36[[#This Row],[ilosc dni bez opadow]], 5)=0, 1, 0), 0)</f>
        <v>0</v>
      </c>
      <c r="E204">
        <f>G203+ekodom36[[#This Row],[retencja]]</f>
        <v>2901</v>
      </c>
      <c r="F204">
        <f>ekodom36[[#This Row],[Przed pobraniem]] - IF(WEEKDAY(ekodom36[[#This Row],[Data]],11)=3,IF(ekodom36[[#This Row],[Przed pobraniem]]-260&gt;0,260,0),IF(ekodom36[[#This Row],[Przed pobraniem]]-190&gt;0,190,0))</f>
        <v>2711</v>
      </c>
      <c r="G20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2711</v>
      </c>
      <c r="H204">
        <f>IF(WEEKDAY(ekodom36[[#This Row],[Data]],11)=3,IF(ekodom36[[#This Row],[Przed pobraniem]]-260&lt;0,260,0),IF(ekodom36[[#This Row],[Przed pobraniem]]-190&lt;0,190,0))</f>
        <v>0</v>
      </c>
      <c r="I20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5" spans="1:9" x14ac:dyDescent="0.25">
      <c r="A205" s="1">
        <v>44765</v>
      </c>
      <c r="B205">
        <v>0</v>
      </c>
      <c r="C205">
        <f>IF(ekodom36[[#This Row],[retencja]]=0,C204+1,0)</f>
        <v>1</v>
      </c>
      <c r="D205">
        <f>IF(ekodom36[[#This Row],[ilosc dni bez opadow]]&lt;&gt;0,IF(MOD(ekodom36[[#This Row],[ilosc dni bez opadow]], 5)=0, 1, 0), 0)</f>
        <v>0</v>
      </c>
      <c r="E205">
        <f>G204+ekodom36[[#This Row],[retencja]]</f>
        <v>2711</v>
      </c>
      <c r="F205">
        <f>ekodom36[[#This Row],[Przed pobraniem]] - IF(WEEKDAY(ekodom36[[#This Row],[Data]],11)=3,IF(ekodom36[[#This Row],[Przed pobraniem]]-260&gt;0,260,0),IF(ekodom36[[#This Row],[Przed pobraniem]]-190&gt;0,190,0))</f>
        <v>2521</v>
      </c>
      <c r="G20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2521</v>
      </c>
      <c r="H205">
        <f>IF(WEEKDAY(ekodom36[[#This Row],[Data]],11)=3,IF(ekodom36[[#This Row],[Przed pobraniem]]-260&lt;0,260,0),IF(ekodom36[[#This Row],[Przed pobraniem]]-190&lt;0,190,0))</f>
        <v>0</v>
      </c>
      <c r="I20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6" spans="1:9" x14ac:dyDescent="0.25">
      <c r="A206" s="1">
        <v>44766</v>
      </c>
      <c r="B206">
        <v>0</v>
      </c>
      <c r="C206">
        <f>IF(ekodom36[[#This Row],[retencja]]=0,C205+1,0)</f>
        <v>2</v>
      </c>
      <c r="D206">
        <f>IF(ekodom36[[#This Row],[ilosc dni bez opadow]]&lt;&gt;0,IF(MOD(ekodom36[[#This Row],[ilosc dni bez opadow]], 5)=0, 1, 0), 0)</f>
        <v>0</v>
      </c>
      <c r="E206">
        <f>G205+ekodom36[[#This Row],[retencja]]</f>
        <v>2521</v>
      </c>
      <c r="F206">
        <f>ekodom36[[#This Row],[Przed pobraniem]] - IF(WEEKDAY(ekodom36[[#This Row],[Data]],11)=3,IF(ekodom36[[#This Row],[Przed pobraniem]]-260&gt;0,260,0),IF(ekodom36[[#This Row],[Przed pobraniem]]-190&gt;0,190,0))</f>
        <v>2331</v>
      </c>
      <c r="G20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2331</v>
      </c>
      <c r="H206">
        <f>IF(WEEKDAY(ekodom36[[#This Row],[Data]],11)=3,IF(ekodom36[[#This Row],[Przed pobraniem]]-260&lt;0,260,0),IF(ekodom36[[#This Row],[Przed pobraniem]]-190&lt;0,190,0))</f>
        <v>0</v>
      </c>
      <c r="I20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7" spans="1:9" x14ac:dyDescent="0.25">
      <c r="A207" s="1">
        <v>44767</v>
      </c>
      <c r="B207">
        <v>1100</v>
      </c>
      <c r="C207">
        <f>IF(ekodom36[[#This Row],[retencja]]=0,C206+1,0)</f>
        <v>0</v>
      </c>
      <c r="D207">
        <f>IF(ekodom36[[#This Row],[ilosc dni bez opadow]]&lt;&gt;0,IF(MOD(ekodom36[[#This Row],[ilosc dni bez opadow]], 5)=0, 1, 0), 0)</f>
        <v>0</v>
      </c>
      <c r="E207">
        <f>G206+ekodom36[[#This Row],[retencja]]</f>
        <v>3431</v>
      </c>
      <c r="F207">
        <f>ekodom36[[#This Row],[Przed pobraniem]] - IF(WEEKDAY(ekodom36[[#This Row],[Data]],11)=3,IF(ekodom36[[#This Row],[Przed pobraniem]]-260&gt;0,260,0),IF(ekodom36[[#This Row],[Przed pobraniem]]-190&gt;0,190,0))</f>
        <v>3241</v>
      </c>
      <c r="G20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3241</v>
      </c>
      <c r="H207">
        <f>IF(WEEKDAY(ekodom36[[#This Row],[Data]],11)=3,IF(ekodom36[[#This Row],[Przed pobraniem]]-260&lt;0,260,0),IF(ekodom36[[#This Row],[Przed pobraniem]]-190&lt;0,190,0))</f>
        <v>0</v>
      </c>
      <c r="I20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8" spans="1:9" x14ac:dyDescent="0.25">
      <c r="A208" s="1">
        <v>44768</v>
      </c>
      <c r="B208">
        <v>118</v>
      </c>
      <c r="C208">
        <f>IF(ekodom36[[#This Row],[retencja]]=0,C207+1,0)</f>
        <v>0</v>
      </c>
      <c r="D208">
        <f>IF(ekodom36[[#This Row],[ilosc dni bez opadow]]&lt;&gt;0,IF(MOD(ekodom36[[#This Row],[ilosc dni bez opadow]], 5)=0, 1, 0), 0)</f>
        <v>0</v>
      </c>
      <c r="E208">
        <f>G207+ekodom36[[#This Row],[retencja]]</f>
        <v>3359</v>
      </c>
      <c r="F208">
        <f>ekodom36[[#This Row],[Przed pobraniem]] - IF(WEEKDAY(ekodom36[[#This Row],[Data]],11)=3,IF(ekodom36[[#This Row],[Przed pobraniem]]-260&gt;0,260,0),IF(ekodom36[[#This Row],[Przed pobraniem]]-190&gt;0,190,0))</f>
        <v>3169</v>
      </c>
      <c r="G20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3169</v>
      </c>
      <c r="H208">
        <f>IF(WEEKDAY(ekodom36[[#This Row],[Data]],11)=3,IF(ekodom36[[#This Row],[Przed pobraniem]]-260&lt;0,260,0),IF(ekodom36[[#This Row],[Przed pobraniem]]-190&lt;0,190,0))</f>
        <v>0</v>
      </c>
      <c r="I20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09" spans="1:9" x14ac:dyDescent="0.25">
      <c r="A209" s="1">
        <v>44769</v>
      </c>
      <c r="B209">
        <v>69</v>
      </c>
      <c r="C209">
        <f>IF(ekodom36[[#This Row],[retencja]]=0,C208+1,0)</f>
        <v>0</v>
      </c>
      <c r="D209">
        <f>IF(ekodom36[[#This Row],[ilosc dni bez opadow]]&lt;&gt;0,IF(MOD(ekodom36[[#This Row],[ilosc dni bez opadow]], 5)=0, 1, 0), 0)</f>
        <v>0</v>
      </c>
      <c r="E209">
        <f>G208+ekodom36[[#This Row],[retencja]]</f>
        <v>3238</v>
      </c>
      <c r="F209">
        <f>ekodom36[[#This Row],[Przed pobraniem]] - IF(WEEKDAY(ekodom36[[#This Row],[Data]],11)=3,IF(ekodom36[[#This Row],[Przed pobraniem]]-260&gt;0,260,0),IF(ekodom36[[#This Row],[Przed pobraniem]]-190&gt;0,190,0))</f>
        <v>2978</v>
      </c>
      <c r="G20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2978</v>
      </c>
      <c r="H209">
        <f>IF(WEEKDAY(ekodom36[[#This Row],[Data]],11)=3,IF(ekodom36[[#This Row],[Przed pobraniem]]-260&lt;0,260,0),IF(ekodom36[[#This Row],[Przed pobraniem]]-190&lt;0,190,0))</f>
        <v>0</v>
      </c>
      <c r="I20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0" spans="1:9" x14ac:dyDescent="0.25">
      <c r="A210" s="1">
        <v>44770</v>
      </c>
      <c r="B210">
        <v>0</v>
      </c>
      <c r="C210">
        <f>IF(ekodom36[[#This Row],[retencja]]=0,C209+1,0)</f>
        <v>1</v>
      </c>
      <c r="D210">
        <f>IF(ekodom36[[#This Row],[ilosc dni bez opadow]]&lt;&gt;0,IF(MOD(ekodom36[[#This Row],[ilosc dni bez opadow]], 5)=0, 1, 0), 0)</f>
        <v>0</v>
      </c>
      <c r="E210">
        <f>G209+ekodom36[[#This Row],[retencja]]</f>
        <v>2978</v>
      </c>
      <c r="F210">
        <f>ekodom36[[#This Row],[Przed pobraniem]] - IF(WEEKDAY(ekodom36[[#This Row],[Data]],11)=3,IF(ekodom36[[#This Row],[Przed pobraniem]]-260&gt;0,260,0),IF(ekodom36[[#This Row],[Przed pobraniem]]-190&gt;0,190,0))</f>
        <v>2788</v>
      </c>
      <c r="G21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2788</v>
      </c>
      <c r="H210">
        <f>IF(WEEKDAY(ekodom36[[#This Row],[Data]],11)=3,IF(ekodom36[[#This Row],[Przed pobraniem]]-260&lt;0,260,0),IF(ekodom36[[#This Row],[Przed pobraniem]]-190&lt;0,190,0))</f>
        <v>0</v>
      </c>
      <c r="I21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1" spans="1:9" x14ac:dyDescent="0.25">
      <c r="A211" s="1">
        <v>44771</v>
      </c>
      <c r="B211">
        <v>0</v>
      </c>
      <c r="C211">
        <f>IF(ekodom36[[#This Row],[retencja]]=0,C210+1,0)</f>
        <v>2</v>
      </c>
      <c r="D211">
        <f>IF(ekodom36[[#This Row],[ilosc dni bez opadow]]&lt;&gt;0,IF(MOD(ekodom36[[#This Row],[ilosc dni bez opadow]], 5)=0, 1, 0), 0)</f>
        <v>0</v>
      </c>
      <c r="E211">
        <f>G210+ekodom36[[#This Row],[retencja]]</f>
        <v>2788</v>
      </c>
      <c r="F211">
        <f>ekodom36[[#This Row],[Przed pobraniem]] - IF(WEEKDAY(ekodom36[[#This Row],[Data]],11)=3,IF(ekodom36[[#This Row],[Przed pobraniem]]-260&gt;0,260,0),IF(ekodom36[[#This Row],[Przed pobraniem]]-190&gt;0,190,0))</f>
        <v>2598</v>
      </c>
      <c r="G21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2598</v>
      </c>
      <c r="H211">
        <f>IF(WEEKDAY(ekodom36[[#This Row],[Data]],11)=3,IF(ekodom36[[#This Row],[Przed pobraniem]]-260&lt;0,260,0),IF(ekodom36[[#This Row],[Przed pobraniem]]-190&lt;0,190,0))</f>
        <v>0</v>
      </c>
      <c r="I21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2" spans="1:9" x14ac:dyDescent="0.25">
      <c r="A212" s="1">
        <v>44772</v>
      </c>
      <c r="B212">
        <v>0</v>
      </c>
      <c r="C212">
        <f>IF(ekodom36[[#This Row],[retencja]]=0,C211+1,0)</f>
        <v>3</v>
      </c>
      <c r="D212">
        <f>IF(ekodom36[[#This Row],[ilosc dni bez opadow]]&lt;&gt;0,IF(MOD(ekodom36[[#This Row],[ilosc dni bez opadow]], 5)=0, 1, 0), 0)</f>
        <v>0</v>
      </c>
      <c r="E212">
        <f>G211+ekodom36[[#This Row],[retencja]]</f>
        <v>2598</v>
      </c>
      <c r="F212">
        <f>ekodom36[[#This Row],[Przed pobraniem]] - IF(WEEKDAY(ekodom36[[#This Row],[Data]],11)=3,IF(ekodom36[[#This Row],[Przed pobraniem]]-260&gt;0,260,0),IF(ekodom36[[#This Row],[Przed pobraniem]]-190&gt;0,190,0))</f>
        <v>2408</v>
      </c>
      <c r="G21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2408</v>
      </c>
      <c r="H212">
        <f>IF(WEEKDAY(ekodom36[[#This Row],[Data]],11)=3,IF(ekodom36[[#This Row],[Przed pobraniem]]-260&lt;0,260,0),IF(ekodom36[[#This Row],[Przed pobraniem]]-190&lt;0,190,0))</f>
        <v>0</v>
      </c>
      <c r="I21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3" spans="1:9" x14ac:dyDescent="0.25">
      <c r="A213" s="1">
        <v>44773</v>
      </c>
      <c r="B213">
        <v>0</v>
      </c>
      <c r="C213">
        <f>IF(ekodom36[[#This Row],[retencja]]=0,C212+1,0)</f>
        <v>4</v>
      </c>
      <c r="D213">
        <f>IF(ekodom36[[#This Row],[ilosc dni bez opadow]]&lt;&gt;0,IF(MOD(ekodom36[[#This Row],[ilosc dni bez opadow]], 5)=0, 1, 0), 0)</f>
        <v>0</v>
      </c>
      <c r="E213">
        <f>G212+ekodom36[[#This Row],[retencja]]</f>
        <v>2408</v>
      </c>
      <c r="F213">
        <f>ekodom36[[#This Row],[Przed pobraniem]] - IF(WEEKDAY(ekodom36[[#This Row],[Data]],11)=3,IF(ekodom36[[#This Row],[Przed pobraniem]]-260&gt;0,260,0),IF(ekodom36[[#This Row],[Przed pobraniem]]-190&gt;0,190,0))</f>
        <v>2218</v>
      </c>
      <c r="G21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2218</v>
      </c>
      <c r="H213">
        <f>IF(WEEKDAY(ekodom36[[#This Row],[Data]],11)=3,IF(ekodom36[[#This Row],[Przed pobraniem]]-260&lt;0,260,0),IF(ekodom36[[#This Row],[Przed pobraniem]]-190&lt;0,190,0))</f>
        <v>0</v>
      </c>
      <c r="I2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4" spans="1:9" x14ac:dyDescent="0.25">
      <c r="A214" s="1">
        <v>44774</v>
      </c>
      <c r="B214">
        <v>0</v>
      </c>
      <c r="C214">
        <f>IF(ekodom36[[#This Row],[retencja]]=0,C213+1,0)</f>
        <v>5</v>
      </c>
      <c r="D214">
        <f>IF(ekodom36[[#This Row],[ilosc dni bez opadow]]&lt;&gt;0,IF(MOD(ekodom36[[#This Row],[ilosc dni bez opadow]], 5)=0, 1, 0), 0)</f>
        <v>1</v>
      </c>
      <c r="E214">
        <f>G213+ekodom36[[#This Row],[retencja]]</f>
        <v>2218</v>
      </c>
      <c r="F214">
        <f>ekodom36[[#This Row],[Przed pobraniem]] - IF(WEEKDAY(ekodom36[[#This Row],[Data]],11)=3,IF(ekodom36[[#This Row],[Przed pobraniem]]-260&gt;0,260,0),IF(ekodom36[[#This Row],[Przed pobraniem]]-190&gt;0,190,0))</f>
        <v>2028</v>
      </c>
      <c r="G21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1728</v>
      </c>
      <c r="H214">
        <f>IF(WEEKDAY(ekodom36[[#This Row],[Data]],11)=3,IF(ekodom36[[#This Row],[Przed pobraniem]]-260&lt;0,260,0),IF(ekodom36[[#This Row],[Przed pobraniem]]-190&lt;0,190,0))</f>
        <v>0</v>
      </c>
      <c r="I21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5" spans="1:9" x14ac:dyDescent="0.25">
      <c r="A215" s="1">
        <v>44775</v>
      </c>
      <c r="B215">
        <v>0</v>
      </c>
      <c r="C215">
        <f>IF(ekodom36[[#This Row],[retencja]]=0,C214+1,0)</f>
        <v>6</v>
      </c>
      <c r="D215">
        <f>IF(ekodom36[[#This Row],[ilosc dni bez opadow]]&lt;&gt;0,IF(MOD(ekodom36[[#This Row],[ilosc dni bez opadow]], 5)=0, 1, 0), 0)</f>
        <v>0</v>
      </c>
      <c r="E215">
        <f>G214+ekodom36[[#This Row],[retencja]]</f>
        <v>1728</v>
      </c>
      <c r="F215">
        <f>ekodom36[[#This Row],[Przed pobraniem]] - IF(WEEKDAY(ekodom36[[#This Row],[Data]],11)=3,IF(ekodom36[[#This Row],[Przed pobraniem]]-260&gt;0,260,0),IF(ekodom36[[#This Row],[Przed pobraniem]]-190&gt;0,190,0))</f>
        <v>1538</v>
      </c>
      <c r="G21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1538</v>
      </c>
      <c r="H215">
        <f>IF(WEEKDAY(ekodom36[[#This Row],[Data]],11)=3,IF(ekodom36[[#This Row],[Przed pobraniem]]-260&lt;0,260,0),IF(ekodom36[[#This Row],[Przed pobraniem]]-190&lt;0,190,0))</f>
        <v>0</v>
      </c>
      <c r="I21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6" spans="1:9" x14ac:dyDescent="0.25">
      <c r="A216" s="1">
        <v>44776</v>
      </c>
      <c r="B216">
        <v>0</v>
      </c>
      <c r="C216">
        <f>IF(ekodom36[[#This Row],[retencja]]=0,C215+1,0)</f>
        <v>7</v>
      </c>
      <c r="D216">
        <f>IF(ekodom36[[#This Row],[ilosc dni bez opadow]]&lt;&gt;0,IF(MOD(ekodom36[[#This Row],[ilosc dni bez opadow]], 5)=0, 1, 0), 0)</f>
        <v>0</v>
      </c>
      <c r="E216">
        <f>G215+ekodom36[[#This Row],[retencja]]</f>
        <v>1538</v>
      </c>
      <c r="F216">
        <f>ekodom36[[#This Row],[Przed pobraniem]] - IF(WEEKDAY(ekodom36[[#This Row],[Data]],11)=3,IF(ekodom36[[#This Row],[Przed pobraniem]]-260&gt;0,260,0),IF(ekodom36[[#This Row],[Przed pobraniem]]-190&gt;0,190,0))</f>
        <v>1278</v>
      </c>
      <c r="G21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1278</v>
      </c>
      <c r="H216">
        <f>IF(WEEKDAY(ekodom36[[#This Row],[Data]],11)=3,IF(ekodom36[[#This Row],[Przed pobraniem]]-260&lt;0,260,0),IF(ekodom36[[#This Row],[Przed pobraniem]]-190&lt;0,190,0))</f>
        <v>0</v>
      </c>
      <c r="I21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7" spans="1:9" x14ac:dyDescent="0.25">
      <c r="A217" s="1">
        <v>44777</v>
      </c>
      <c r="B217">
        <v>0</v>
      </c>
      <c r="C217">
        <f>IF(ekodom36[[#This Row],[retencja]]=0,C216+1,0)</f>
        <v>8</v>
      </c>
      <c r="D217">
        <f>IF(ekodom36[[#This Row],[ilosc dni bez opadow]]&lt;&gt;0,IF(MOD(ekodom36[[#This Row],[ilosc dni bez opadow]], 5)=0, 1, 0), 0)</f>
        <v>0</v>
      </c>
      <c r="E217">
        <f>G216+ekodom36[[#This Row],[retencja]]</f>
        <v>1278</v>
      </c>
      <c r="F217">
        <f>ekodom36[[#This Row],[Przed pobraniem]] - IF(WEEKDAY(ekodom36[[#This Row],[Data]],11)=3,IF(ekodom36[[#This Row],[Przed pobraniem]]-260&gt;0,260,0),IF(ekodom36[[#This Row],[Przed pobraniem]]-190&gt;0,190,0))</f>
        <v>1088</v>
      </c>
      <c r="G21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1088</v>
      </c>
      <c r="H217">
        <f>IF(WEEKDAY(ekodom36[[#This Row],[Data]],11)=3,IF(ekodom36[[#This Row],[Przed pobraniem]]-260&lt;0,260,0),IF(ekodom36[[#This Row],[Przed pobraniem]]-190&lt;0,190,0))</f>
        <v>0</v>
      </c>
      <c r="I21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8" spans="1:9" x14ac:dyDescent="0.25">
      <c r="A218" s="1">
        <v>44778</v>
      </c>
      <c r="B218">
        <v>0</v>
      </c>
      <c r="C218">
        <f>IF(ekodom36[[#This Row],[retencja]]=0,C217+1,0)</f>
        <v>9</v>
      </c>
      <c r="D218">
        <f>IF(ekodom36[[#This Row],[ilosc dni bez opadow]]&lt;&gt;0,IF(MOD(ekodom36[[#This Row],[ilosc dni bez opadow]], 5)=0, 1, 0), 0)</f>
        <v>0</v>
      </c>
      <c r="E218">
        <f>G217+ekodom36[[#This Row],[retencja]]</f>
        <v>1088</v>
      </c>
      <c r="F218">
        <f>ekodom36[[#This Row],[Przed pobraniem]] - IF(WEEKDAY(ekodom36[[#This Row],[Data]],11)=3,IF(ekodom36[[#This Row],[Przed pobraniem]]-260&gt;0,260,0),IF(ekodom36[[#This Row],[Przed pobraniem]]-190&gt;0,190,0))</f>
        <v>898</v>
      </c>
      <c r="G21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898</v>
      </c>
      <c r="H218">
        <f>IF(WEEKDAY(ekodom36[[#This Row],[Data]],11)=3,IF(ekodom36[[#This Row],[Przed pobraniem]]-260&lt;0,260,0),IF(ekodom36[[#This Row],[Przed pobraniem]]-190&lt;0,190,0))</f>
        <v>0</v>
      </c>
      <c r="I21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19" spans="1:9" x14ac:dyDescent="0.25">
      <c r="A219" s="1">
        <v>44779</v>
      </c>
      <c r="B219">
        <v>0</v>
      </c>
      <c r="C219">
        <f>IF(ekodom36[[#This Row],[retencja]]=0,C218+1,0)</f>
        <v>10</v>
      </c>
      <c r="D219">
        <f>IF(ekodom36[[#This Row],[ilosc dni bez opadow]]&lt;&gt;0,IF(MOD(ekodom36[[#This Row],[ilosc dni bez opadow]], 5)=0, 1, 0), 0)</f>
        <v>1</v>
      </c>
      <c r="E219">
        <f>G218+ekodom36[[#This Row],[retencja]]</f>
        <v>898</v>
      </c>
      <c r="F219">
        <f>ekodom36[[#This Row],[Przed pobraniem]] - IF(WEEKDAY(ekodom36[[#This Row],[Data]],11)=3,IF(ekodom36[[#This Row],[Przed pobraniem]]-260&gt;0,260,0),IF(ekodom36[[#This Row],[Przed pobraniem]]-190&gt;0,190,0))</f>
        <v>708</v>
      </c>
      <c r="G21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408</v>
      </c>
      <c r="H219">
        <f>IF(WEEKDAY(ekodom36[[#This Row],[Data]],11)=3,IF(ekodom36[[#This Row],[Przed pobraniem]]-260&lt;0,260,0),IF(ekodom36[[#This Row],[Przed pobraniem]]-190&lt;0,190,0))</f>
        <v>0</v>
      </c>
      <c r="I21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0" spans="1:9" x14ac:dyDescent="0.25">
      <c r="A220" s="1">
        <v>44780</v>
      </c>
      <c r="B220">
        <v>0</v>
      </c>
      <c r="C220">
        <f>IF(ekodom36[[#This Row],[retencja]]=0,C219+1,0)</f>
        <v>11</v>
      </c>
      <c r="D220">
        <f>IF(ekodom36[[#This Row],[ilosc dni bez opadow]]&lt;&gt;0,IF(MOD(ekodom36[[#This Row],[ilosc dni bez opadow]], 5)=0, 1, 0), 0)</f>
        <v>0</v>
      </c>
      <c r="E220">
        <f>G219+ekodom36[[#This Row],[retencja]]</f>
        <v>408</v>
      </c>
      <c r="F220">
        <f>ekodom36[[#This Row],[Przed pobraniem]] - IF(WEEKDAY(ekodom36[[#This Row],[Data]],11)=3,IF(ekodom36[[#This Row],[Przed pobraniem]]-260&gt;0,260,0),IF(ekodom36[[#This Row],[Przed pobraniem]]-190&gt;0,190,0))</f>
        <v>218</v>
      </c>
      <c r="G22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218</v>
      </c>
      <c r="H220">
        <f>IF(WEEKDAY(ekodom36[[#This Row],[Data]],11)=3,IF(ekodom36[[#This Row],[Przed pobraniem]]-260&lt;0,260,0),IF(ekodom36[[#This Row],[Przed pobraniem]]-190&lt;0,190,0))</f>
        <v>0</v>
      </c>
      <c r="I22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1" spans="1:9" x14ac:dyDescent="0.25">
      <c r="A221" s="1">
        <v>44781</v>
      </c>
      <c r="B221">
        <v>660</v>
      </c>
      <c r="C221">
        <f>IF(ekodom36[[#This Row],[retencja]]=0,C220+1,0)</f>
        <v>0</v>
      </c>
      <c r="D221">
        <f>IF(ekodom36[[#This Row],[ilosc dni bez opadow]]&lt;&gt;0,IF(MOD(ekodom36[[#This Row],[ilosc dni bez opadow]], 5)=0, 1, 0), 0)</f>
        <v>0</v>
      </c>
      <c r="E221">
        <f>G220+ekodom36[[#This Row],[retencja]]</f>
        <v>878</v>
      </c>
      <c r="F221">
        <f>ekodom36[[#This Row],[Przed pobraniem]] - IF(WEEKDAY(ekodom36[[#This Row],[Data]],11)=3,IF(ekodom36[[#This Row],[Przed pobraniem]]-260&gt;0,260,0),IF(ekodom36[[#This Row],[Przed pobraniem]]-190&gt;0,190,0))</f>
        <v>688</v>
      </c>
      <c r="G22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688</v>
      </c>
      <c r="H221">
        <f>IF(WEEKDAY(ekodom36[[#This Row],[Data]],11)=3,IF(ekodom36[[#This Row],[Przed pobraniem]]-260&lt;0,260,0),IF(ekodom36[[#This Row],[Przed pobraniem]]-190&lt;0,190,0))</f>
        <v>0</v>
      </c>
      <c r="I22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2" spans="1:9" x14ac:dyDescent="0.25">
      <c r="A222" s="1">
        <v>44782</v>
      </c>
      <c r="B222">
        <v>1245</v>
      </c>
      <c r="C222">
        <f>IF(ekodom36[[#This Row],[retencja]]=0,C221+1,0)</f>
        <v>0</v>
      </c>
      <c r="D222">
        <f>IF(ekodom36[[#This Row],[ilosc dni bez opadow]]&lt;&gt;0,IF(MOD(ekodom36[[#This Row],[ilosc dni bez opadow]], 5)=0, 1, 0), 0)</f>
        <v>0</v>
      </c>
      <c r="E222">
        <f>G221+ekodom36[[#This Row],[retencja]]</f>
        <v>1933</v>
      </c>
      <c r="F222">
        <f>ekodom36[[#This Row],[Przed pobraniem]] - IF(WEEKDAY(ekodom36[[#This Row],[Data]],11)=3,IF(ekodom36[[#This Row],[Przed pobraniem]]-260&gt;0,260,0),IF(ekodom36[[#This Row],[Przed pobraniem]]-190&gt;0,190,0))</f>
        <v>1743</v>
      </c>
      <c r="G22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1743</v>
      </c>
      <c r="H222">
        <f>IF(WEEKDAY(ekodom36[[#This Row],[Data]],11)=3,IF(ekodom36[[#This Row],[Przed pobraniem]]-260&lt;0,260,0),IF(ekodom36[[#This Row],[Przed pobraniem]]-190&lt;0,190,0))</f>
        <v>0</v>
      </c>
      <c r="I22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3" spans="1:9" x14ac:dyDescent="0.25">
      <c r="A223" s="1">
        <v>44783</v>
      </c>
      <c r="B223">
        <v>745</v>
      </c>
      <c r="C223">
        <f>IF(ekodom36[[#This Row],[retencja]]=0,C222+1,0)</f>
        <v>0</v>
      </c>
      <c r="D223">
        <f>IF(ekodom36[[#This Row],[ilosc dni bez opadow]]&lt;&gt;0,IF(MOD(ekodom36[[#This Row],[ilosc dni bez opadow]], 5)=0, 1, 0), 0)</f>
        <v>0</v>
      </c>
      <c r="E223">
        <f>G222+ekodom36[[#This Row],[retencja]]</f>
        <v>2488</v>
      </c>
      <c r="F223">
        <f>ekodom36[[#This Row],[Przed pobraniem]] - IF(WEEKDAY(ekodom36[[#This Row],[Data]],11)=3,IF(ekodom36[[#This Row],[Przed pobraniem]]-260&gt;0,260,0),IF(ekodom36[[#This Row],[Przed pobraniem]]-190&gt;0,190,0))</f>
        <v>2228</v>
      </c>
      <c r="G22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2228</v>
      </c>
      <c r="H223">
        <f>IF(WEEKDAY(ekodom36[[#This Row],[Data]],11)=3,IF(ekodom36[[#This Row],[Przed pobraniem]]-260&lt;0,260,0),IF(ekodom36[[#This Row],[Przed pobraniem]]-190&lt;0,190,0))</f>
        <v>0</v>
      </c>
      <c r="I22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4" spans="1:9" x14ac:dyDescent="0.25">
      <c r="A224" s="1">
        <v>44784</v>
      </c>
      <c r="B224">
        <v>48</v>
      </c>
      <c r="C224">
        <f>IF(ekodom36[[#This Row],[retencja]]=0,C223+1,0)</f>
        <v>0</v>
      </c>
      <c r="D224">
        <f>IF(ekodom36[[#This Row],[ilosc dni bez opadow]]&lt;&gt;0,IF(MOD(ekodom36[[#This Row],[ilosc dni bez opadow]], 5)=0, 1, 0), 0)</f>
        <v>0</v>
      </c>
      <c r="E224">
        <f>G223+ekodom36[[#This Row],[retencja]]</f>
        <v>2276</v>
      </c>
      <c r="F224">
        <f>ekodom36[[#This Row],[Przed pobraniem]] - IF(WEEKDAY(ekodom36[[#This Row],[Data]],11)=3,IF(ekodom36[[#This Row],[Przed pobraniem]]-260&gt;0,260,0),IF(ekodom36[[#This Row],[Przed pobraniem]]-190&gt;0,190,0))</f>
        <v>2086</v>
      </c>
      <c r="G22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2086</v>
      </c>
      <c r="H224">
        <f>IF(WEEKDAY(ekodom36[[#This Row],[Data]],11)=3,IF(ekodom36[[#This Row],[Przed pobraniem]]-260&lt;0,260,0),IF(ekodom36[[#This Row],[Przed pobraniem]]-190&lt;0,190,0))</f>
        <v>0</v>
      </c>
      <c r="I22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5" spans="1:9" x14ac:dyDescent="0.25">
      <c r="A225" s="2">
        <v>44785</v>
      </c>
      <c r="B225" s="3">
        <v>0</v>
      </c>
      <c r="C225" s="3">
        <f>IF(ekodom36[[#This Row],[retencja]]=0,C224+1,0)</f>
        <v>1</v>
      </c>
      <c r="D225">
        <f>IF(ekodom36[[#This Row],[ilosc dni bez opadow]]&lt;&gt;0,IF(MOD(ekodom36[[#This Row],[ilosc dni bez opadow]], 5)=0, 1, 0), 0)</f>
        <v>0</v>
      </c>
      <c r="E225">
        <f>G224+ekodom36[[#This Row],[retencja]]</f>
        <v>2086</v>
      </c>
      <c r="F225">
        <f>ekodom36[[#This Row],[Przed pobraniem]] - IF(WEEKDAY(ekodom36[[#This Row],[Data]],11)=3,IF(ekodom36[[#This Row],[Przed pobraniem]]-260&gt;0,260,0),IF(ekodom36[[#This Row],[Przed pobraniem]]-190&gt;0,190,0))</f>
        <v>1896</v>
      </c>
      <c r="G22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1896</v>
      </c>
      <c r="H225">
        <f>IF(WEEKDAY(ekodom36[[#This Row],[Data]],11)=3,IF(ekodom36[[#This Row],[Przed pobraniem]]-260&lt;0,260,0),IF(ekodom36[[#This Row],[Przed pobraniem]]-190&lt;0,190,0))</f>
        <v>0</v>
      </c>
      <c r="I22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6" spans="1:9" x14ac:dyDescent="0.25">
      <c r="A226" s="2">
        <v>44786</v>
      </c>
      <c r="B226" s="3">
        <v>0</v>
      </c>
      <c r="C226" s="3">
        <f>IF(ekodom36[[#This Row],[retencja]]=0,C225+1,0)</f>
        <v>2</v>
      </c>
      <c r="D226">
        <f>IF(ekodom36[[#This Row],[ilosc dni bez opadow]]&lt;&gt;0,IF(MOD(ekodom36[[#This Row],[ilosc dni bez opadow]], 5)=0, 1, 0), 0)</f>
        <v>0</v>
      </c>
      <c r="E226">
        <f>G225+ekodom36[[#This Row],[retencja]]</f>
        <v>1896</v>
      </c>
      <c r="F226">
        <f>ekodom36[[#This Row],[Przed pobraniem]] - IF(WEEKDAY(ekodom36[[#This Row],[Data]],11)=3,IF(ekodom36[[#This Row],[Przed pobraniem]]-260&gt;0,260,0),IF(ekodom36[[#This Row],[Przed pobraniem]]-190&gt;0,190,0))</f>
        <v>1706</v>
      </c>
      <c r="G22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1706</v>
      </c>
      <c r="H226">
        <f>IF(WEEKDAY(ekodom36[[#This Row],[Data]],11)=3,IF(ekodom36[[#This Row],[Przed pobraniem]]-260&lt;0,260,0),IF(ekodom36[[#This Row],[Przed pobraniem]]-190&lt;0,190,0))</f>
        <v>0</v>
      </c>
      <c r="I22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7" spans="1:9" x14ac:dyDescent="0.25">
      <c r="A227" s="2">
        <v>44787</v>
      </c>
      <c r="B227" s="3">
        <v>0</v>
      </c>
      <c r="C227" s="3">
        <f>IF(ekodom36[[#This Row],[retencja]]=0,C226+1,0)</f>
        <v>3</v>
      </c>
      <c r="D227">
        <f>IF(ekodom36[[#This Row],[ilosc dni bez opadow]]&lt;&gt;0,IF(MOD(ekodom36[[#This Row],[ilosc dni bez opadow]], 5)=0, 1, 0), 0)</f>
        <v>0</v>
      </c>
      <c r="E227">
        <f>G226+ekodom36[[#This Row],[retencja]]</f>
        <v>1706</v>
      </c>
      <c r="F227">
        <f>ekodom36[[#This Row],[Przed pobraniem]] - IF(WEEKDAY(ekodom36[[#This Row],[Data]],11)=3,IF(ekodom36[[#This Row],[Przed pobraniem]]-260&gt;0,260,0),IF(ekodom36[[#This Row],[Przed pobraniem]]-190&gt;0,190,0))</f>
        <v>1516</v>
      </c>
      <c r="G22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1516</v>
      </c>
      <c r="H227">
        <f>IF(WEEKDAY(ekodom36[[#This Row],[Data]],11)=3,IF(ekodom36[[#This Row],[Przed pobraniem]]-260&lt;0,260,0),IF(ekodom36[[#This Row],[Przed pobraniem]]-190&lt;0,190,0))</f>
        <v>0</v>
      </c>
      <c r="I22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8" spans="1:9" x14ac:dyDescent="0.25">
      <c r="A228" s="2">
        <v>44788</v>
      </c>
      <c r="B228" s="3">
        <v>0</v>
      </c>
      <c r="C228" s="3">
        <f>IF(ekodom36[[#This Row],[retencja]]=0,C227+1,0)</f>
        <v>4</v>
      </c>
      <c r="D228">
        <f>IF(ekodom36[[#This Row],[ilosc dni bez opadow]]&lt;&gt;0,IF(MOD(ekodom36[[#This Row],[ilosc dni bez opadow]], 5)=0, 1, 0), 0)</f>
        <v>0</v>
      </c>
      <c r="E228">
        <f>G227+ekodom36[[#This Row],[retencja]]</f>
        <v>1516</v>
      </c>
      <c r="F228">
        <f>ekodom36[[#This Row],[Przed pobraniem]] - IF(WEEKDAY(ekodom36[[#This Row],[Data]],11)=3,IF(ekodom36[[#This Row],[Przed pobraniem]]-260&gt;0,260,0),IF(ekodom36[[#This Row],[Przed pobraniem]]-190&gt;0,190,0))</f>
        <v>1326</v>
      </c>
      <c r="G22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1326</v>
      </c>
      <c r="H228">
        <f>IF(WEEKDAY(ekodom36[[#This Row],[Data]],11)=3,IF(ekodom36[[#This Row],[Przed pobraniem]]-260&lt;0,260,0),IF(ekodom36[[#This Row],[Przed pobraniem]]-190&lt;0,190,0))</f>
        <v>0</v>
      </c>
      <c r="I22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29" spans="1:9" x14ac:dyDescent="0.25">
      <c r="A229" s="2">
        <v>44789</v>
      </c>
      <c r="B229" s="3">
        <v>0</v>
      </c>
      <c r="C229" s="3">
        <f>IF(ekodom36[[#This Row],[retencja]]=0,C228+1,0)</f>
        <v>5</v>
      </c>
      <c r="D229">
        <f>IF(ekodom36[[#This Row],[ilosc dni bez opadow]]&lt;&gt;0,IF(MOD(ekodom36[[#This Row],[ilosc dni bez opadow]], 5)=0, 1, 0), 0)</f>
        <v>1</v>
      </c>
      <c r="E229">
        <f>G228+ekodom36[[#This Row],[retencja]]</f>
        <v>1326</v>
      </c>
      <c r="F229">
        <f>ekodom36[[#This Row],[Przed pobraniem]] - IF(WEEKDAY(ekodom36[[#This Row],[Data]],11)=3,IF(ekodom36[[#This Row],[Przed pobraniem]]-260&gt;0,260,0),IF(ekodom36[[#This Row],[Przed pobraniem]]-190&gt;0,190,0))</f>
        <v>1136</v>
      </c>
      <c r="G22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836</v>
      </c>
      <c r="H229">
        <f>IF(WEEKDAY(ekodom36[[#This Row],[Data]],11)=3,IF(ekodom36[[#This Row],[Przed pobraniem]]-260&lt;0,260,0),IF(ekodom36[[#This Row],[Przed pobraniem]]-190&lt;0,190,0))</f>
        <v>0</v>
      </c>
      <c r="I22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0" spans="1:9" x14ac:dyDescent="0.25">
      <c r="A230" s="2">
        <v>44790</v>
      </c>
      <c r="B230" s="3">
        <v>0</v>
      </c>
      <c r="C230" s="3">
        <f>IF(ekodom36[[#This Row],[retencja]]=0,C229+1,0)</f>
        <v>6</v>
      </c>
      <c r="D230">
        <f>IF(ekodom36[[#This Row],[ilosc dni bez opadow]]&lt;&gt;0,IF(MOD(ekodom36[[#This Row],[ilosc dni bez opadow]], 5)=0, 1, 0), 0)</f>
        <v>0</v>
      </c>
      <c r="E230">
        <f>G229+ekodom36[[#This Row],[retencja]]</f>
        <v>836</v>
      </c>
      <c r="F230">
        <f>ekodom36[[#This Row],[Przed pobraniem]] - IF(WEEKDAY(ekodom36[[#This Row],[Data]],11)=3,IF(ekodom36[[#This Row],[Przed pobraniem]]-260&gt;0,260,0),IF(ekodom36[[#This Row],[Przed pobraniem]]-190&gt;0,190,0))</f>
        <v>576</v>
      </c>
      <c r="G23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576</v>
      </c>
      <c r="H230">
        <f>IF(WEEKDAY(ekodom36[[#This Row],[Data]],11)=3,IF(ekodom36[[#This Row],[Przed pobraniem]]-260&lt;0,260,0),IF(ekodom36[[#This Row],[Przed pobraniem]]-190&lt;0,190,0))</f>
        <v>0</v>
      </c>
      <c r="I23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1" spans="1:9" x14ac:dyDescent="0.25">
      <c r="A231" s="2">
        <v>44791</v>
      </c>
      <c r="B231" s="3">
        <v>0</v>
      </c>
      <c r="C231" s="3">
        <f>IF(ekodom36[[#This Row],[retencja]]=0,C230+1,0)</f>
        <v>7</v>
      </c>
      <c r="D231">
        <f>IF(ekodom36[[#This Row],[ilosc dni bez opadow]]&lt;&gt;0,IF(MOD(ekodom36[[#This Row],[ilosc dni bez opadow]], 5)=0, 1, 0), 0)</f>
        <v>0</v>
      </c>
      <c r="E231">
        <f>G230+ekodom36[[#This Row],[retencja]]</f>
        <v>576</v>
      </c>
      <c r="F231">
        <f>ekodom36[[#This Row],[Przed pobraniem]] - IF(WEEKDAY(ekodom36[[#This Row],[Data]],11)=3,IF(ekodom36[[#This Row],[Przed pobraniem]]-260&gt;0,260,0),IF(ekodom36[[#This Row],[Przed pobraniem]]-190&gt;0,190,0))</f>
        <v>386</v>
      </c>
      <c r="G23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386</v>
      </c>
      <c r="H231">
        <f>IF(WEEKDAY(ekodom36[[#This Row],[Data]],11)=3,IF(ekodom36[[#This Row],[Przed pobraniem]]-260&lt;0,260,0),IF(ekodom36[[#This Row],[Przed pobraniem]]-190&lt;0,190,0))</f>
        <v>0</v>
      </c>
      <c r="I23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2" spans="1:9" x14ac:dyDescent="0.25">
      <c r="A232" s="2">
        <v>44792</v>
      </c>
      <c r="B232" s="3">
        <v>0</v>
      </c>
      <c r="C232" s="3">
        <f>IF(ekodom36[[#This Row],[retencja]]=0,C231+1,0)</f>
        <v>8</v>
      </c>
      <c r="D232">
        <f>IF(ekodom36[[#This Row],[ilosc dni bez opadow]]&lt;&gt;0,IF(MOD(ekodom36[[#This Row],[ilosc dni bez opadow]], 5)=0, 1, 0), 0)</f>
        <v>0</v>
      </c>
      <c r="E232">
        <f>G231+ekodom36[[#This Row],[retencja]]</f>
        <v>386</v>
      </c>
      <c r="F232">
        <f>ekodom36[[#This Row],[Przed pobraniem]] - IF(WEEKDAY(ekodom36[[#This Row],[Data]],11)=3,IF(ekodom36[[#This Row],[Przed pobraniem]]-260&gt;0,260,0),IF(ekodom36[[#This Row],[Przed pobraniem]]-190&gt;0,190,0))</f>
        <v>196</v>
      </c>
      <c r="G23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196</v>
      </c>
      <c r="H232">
        <f>IF(WEEKDAY(ekodom36[[#This Row],[Data]],11)=3,IF(ekodom36[[#This Row],[Przed pobraniem]]-260&lt;0,260,0),IF(ekodom36[[#This Row],[Przed pobraniem]]-190&lt;0,190,0))</f>
        <v>0</v>
      </c>
      <c r="I23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3" spans="1:9" x14ac:dyDescent="0.25">
      <c r="A233" s="2">
        <v>44793</v>
      </c>
      <c r="B233" s="3">
        <v>0</v>
      </c>
      <c r="C233" s="3">
        <f>IF(ekodom36[[#This Row],[retencja]]=0,C232+1,0)</f>
        <v>9</v>
      </c>
      <c r="D233">
        <f>IF(ekodom36[[#This Row],[ilosc dni bez opadow]]&lt;&gt;0,IF(MOD(ekodom36[[#This Row],[ilosc dni bez opadow]], 5)=0, 1, 0), 0)</f>
        <v>0</v>
      </c>
      <c r="E233">
        <f>G232+ekodom36[[#This Row],[retencja]]</f>
        <v>196</v>
      </c>
      <c r="F233">
        <f>ekodom36[[#This Row],[Przed pobraniem]] - IF(WEEKDAY(ekodom36[[#This Row],[Data]],11)=3,IF(ekodom36[[#This Row],[Przed pobraniem]]-260&gt;0,260,0),IF(ekodom36[[#This Row],[Przed pobraniem]]-190&gt;0,190,0))</f>
        <v>6</v>
      </c>
      <c r="G23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3">
        <f>IF(WEEKDAY(ekodom36[[#This Row],[Data]],11)=3,IF(ekodom36[[#This Row],[Przed pobraniem]]-260&lt;0,260,0),IF(ekodom36[[#This Row],[Przed pobraniem]]-190&lt;0,190,0))</f>
        <v>0</v>
      </c>
      <c r="I23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4" spans="1:9" x14ac:dyDescent="0.25">
      <c r="A234" s="2">
        <v>44794</v>
      </c>
      <c r="B234" s="3">
        <v>0</v>
      </c>
      <c r="C234" s="3">
        <f>IF(ekodom36[[#This Row],[retencja]]=0,C233+1,0)</f>
        <v>10</v>
      </c>
      <c r="D234">
        <f>IF(ekodom36[[#This Row],[ilosc dni bez opadow]]&lt;&gt;0,IF(MOD(ekodom36[[#This Row],[ilosc dni bez opadow]], 5)=0, 1, 0), 0)</f>
        <v>1</v>
      </c>
      <c r="E234">
        <f>G233+ekodom36[[#This Row],[retencja]]</f>
        <v>6</v>
      </c>
      <c r="F234">
        <f>ekodom36[[#This Row],[Przed pobraniem]] - IF(WEEKDAY(ekodom36[[#This Row],[Data]],11)=3,IF(ekodom36[[#This Row],[Przed pobraniem]]-260&gt;0,260,0),IF(ekodom36[[#This Row],[Przed pobraniem]]-190&gt;0,190,0))</f>
        <v>6</v>
      </c>
      <c r="G23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4">
        <f>IF(WEEKDAY(ekodom36[[#This Row],[Data]],11)=3,IF(ekodom36[[#This Row],[Przed pobraniem]]-260&lt;0,260,0),IF(ekodom36[[#This Row],[Przed pobraniem]]-190&lt;0,190,0))</f>
        <v>190</v>
      </c>
      <c r="I234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235" spans="1:9" x14ac:dyDescent="0.25">
      <c r="A235" s="2">
        <v>44795</v>
      </c>
      <c r="B235" s="3">
        <v>0</v>
      </c>
      <c r="C235" s="3">
        <f>IF(ekodom36[[#This Row],[retencja]]=0,C234+1,0)</f>
        <v>11</v>
      </c>
      <c r="D235">
        <f>IF(ekodom36[[#This Row],[ilosc dni bez opadow]]&lt;&gt;0,IF(MOD(ekodom36[[#This Row],[ilosc dni bez opadow]], 5)=0, 1, 0), 0)</f>
        <v>0</v>
      </c>
      <c r="E235">
        <f>G234+ekodom36[[#This Row],[retencja]]</f>
        <v>6</v>
      </c>
      <c r="F235">
        <f>ekodom36[[#This Row],[Przed pobraniem]] - IF(WEEKDAY(ekodom36[[#This Row],[Data]],11)=3,IF(ekodom36[[#This Row],[Przed pobraniem]]-260&gt;0,260,0),IF(ekodom36[[#This Row],[Przed pobraniem]]-190&gt;0,190,0))</f>
        <v>6</v>
      </c>
      <c r="G23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5">
        <f>IF(WEEKDAY(ekodom36[[#This Row],[Data]],11)=3,IF(ekodom36[[#This Row],[Przed pobraniem]]-260&lt;0,260,0),IF(ekodom36[[#This Row],[Przed pobraniem]]-190&lt;0,190,0))</f>
        <v>190</v>
      </c>
      <c r="I23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6" spans="1:9" x14ac:dyDescent="0.25">
      <c r="A236" s="2">
        <v>44796</v>
      </c>
      <c r="B236" s="3">
        <v>0</v>
      </c>
      <c r="C236" s="3">
        <f>IF(ekodom36[[#This Row],[retencja]]=0,C235+1,0)</f>
        <v>12</v>
      </c>
      <c r="D236">
        <f>IF(ekodom36[[#This Row],[ilosc dni bez opadow]]&lt;&gt;0,IF(MOD(ekodom36[[#This Row],[ilosc dni bez opadow]], 5)=0, 1, 0), 0)</f>
        <v>0</v>
      </c>
      <c r="E236">
        <f>G235+ekodom36[[#This Row],[retencja]]</f>
        <v>6</v>
      </c>
      <c r="F236">
        <f>ekodom36[[#This Row],[Przed pobraniem]] - IF(WEEKDAY(ekodom36[[#This Row],[Data]],11)=3,IF(ekodom36[[#This Row],[Przed pobraniem]]-260&gt;0,260,0),IF(ekodom36[[#This Row],[Przed pobraniem]]-190&gt;0,190,0))</f>
        <v>6</v>
      </c>
      <c r="G23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6">
        <f>IF(WEEKDAY(ekodom36[[#This Row],[Data]],11)=3,IF(ekodom36[[#This Row],[Przed pobraniem]]-260&lt;0,260,0),IF(ekodom36[[#This Row],[Przed pobraniem]]-190&lt;0,190,0))</f>
        <v>190</v>
      </c>
      <c r="I23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7" spans="1:9" x14ac:dyDescent="0.25">
      <c r="A237" s="2">
        <v>44797</v>
      </c>
      <c r="B237" s="3">
        <v>0</v>
      </c>
      <c r="C237" s="3">
        <f>IF(ekodom36[[#This Row],[retencja]]=0,C236+1,0)</f>
        <v>13</v>
      </c>
      <c r="D237">
        <f>IF(ekodom36[[#This Row],[ilosc dni bez opadow]]&lt;&gt;0,IF(MOD(ekodom36[[#This Row],[ilosc dni bez opadow]], 5)=0, 1, 0), 0)</f>
        <v>0</v>
      </c>
      <c r="E237">
        <f>G236+ekodom36[[#This Row],[retencja]]</f>
        <v>6</v>
      </c>
      <c r="F237">
        <f>ekodom36[[#This Row],[Przed pobraniem]] - IF(WEEKDAY(ekodom36[[#This Row],[Data]],11)=3,IF(ekodom36[[#This Row],[Przed pobraniem]]-260&gt;0,260,0),IF(ekodom36[[#This Row],[Przed pobraniem]]-190&gt;0,190,0))</f>
        <v>6</v>
      </c>
      <c r="G23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7">
        <f>IF(WEEKDAY(ekodom36[[#This Row],[Data]],11)=3,IF(ekodom36[[#This Row],[Przed pobraniem]]-260&lt;0,260,0),IF(ekodom36[[#This Row],[Przed pobraniem]]-190&lt;0,190,0))</f>
        <v>260</v>
      </c>
      <c r="I23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8" spans="1:9" x14ac:dyDescent="0.25">
      <c r="A238" s="2">
        <v>44798</v>
      </c>
      <c r="B238" s="3">
        <v>0</v>
      </c>
      <c r="C238" s="3">
        <f>IF(ekodom36[[#This Row],[retencja]]=0,C237+1,0)</f>
        <v>14</v>
      </c>
      <c r="D238">
        <f>IF(ekodom36[[#This Row],[ilosc dni bez opadow]]&lt;&gt;0,IF(MOD(ekodom36[[#This Row],[ilosc dni bez opadow]], 5)=0, 1, 0), 0)</f>
        <v>0</v>
      </c>
      <c r="E238">
        <f>G237+ekodom36[[#This Row],[retencja]]</f>
        <v>6</v>
      </c>
      <c r="F238">
        <f>ekodom36[[#This Row],[Przed pobraniem]] - IF(WEEKDAY(ekodom36[[#This Row],[Data]],11)=3,IF(ekodom36[[#This Row],[Przed pobraniem]]-260&gt;0,260,0),IF(ekodom36[[#This Row],[Przed pobraniem]]-190&gt;0,190,0))</f>
        <v>6</v>
      </c>
      <c r="G23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8">
        <f>IF(WEEKDAY(ekodom36[[#This Row],[Data]],11)=3,IF(ekodom36[[#This Row],[Przed pobraniem]]-260&lt;0,260,0),IF(ekodom36[[#This Row],[Przed pobraniem]]-190&lt;0,190,0))</f>
        <v>190</v>
      </c>
      <c r="I23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39" spans="1:9" x14ac:dyDescent="0.25">
      <c r="A239" s="2">
        <v>44799</v>
      </c>
      <c r="B239" s="3">
        <v>0</v>
      </c>
      <c r="C239" s="3">
        <f>IF(ekodom36[[#This Row],[retencja]]=0,C238+1,0)</f>
        <v>15</v>
      </c>
      <c r="D239">
        <f>IF(ekodom36[[#This Row],[ilosc dni bez opadow]]&lt;&gt;0,IF(MOD(ekodom36[[#This Row],[ilosc dni bez opadow]], 5)=0, 1, 0), 0)</f>
        <v>1</v>
      </c>
      <c r="E239">
        <f>G238+ekodom36[[#This Row],[retencja]]</f>
        <v>6</v>
      </c>
      <c r="F239">
        <f>ekodom36[[#This Row],[Przed pobraniem]] - IF(WEEKDAY(ekodom36[[#This Row],[Data]],11)=3,IF(ekodom36[[#This Row],[Przed pobraniem]]-260&gt;0,260,0),IF(ekodom36[[#This Row],[Przed pobraniem]]-190&gt;0,190,0))</f>
        <v>6</v>
      </c>
      <c r="G23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39">
        <f>IF(WEEKDAY(ekodom36[[#This Row],[Data]],11)=3,IF(ekodom36[[#This Row],[Przed pobraniem]]-260&lt;0,260,0),IF(ekodom36[[#This Row],[Przed pobraniem]]-190&lt;0,190,0))</f>
        <v>190</v>
      </c>
      <c r="I239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240" spans="1:9" x14ac:dyDescent="0.25">
      <c r="A240" s="2">
        <v>44800</v>
      </c>
      <c r="B240" s="3">
        <v>0</v>
      </c>
      <c r="C240" s="3">
        <f>IF(ekodom36[[#This Row],[retencja]]=0,C239+1,0)</f>
        <v>16</v>
      </c>
      <c r="D240">
        <f>IF(ekodom36[[#This Row],[ilosc dni bez opadow]]&lt;&gt;0,IF(MOD(ekodom36[[#This Row],[ilosc dni bez opadow]], 5)=0, 1, 0), 0)</f>
        <v>0</v>
      </c>
      <c r="E240">
        <f>G239+ekodom36[[#This Row],[retencja]]</f>
        <v>6</v>
      </c>
      <c r="F240">
        <f>ekodom36[[#This Row],[Przed pobraniem]] - IF(WEEKDAY(ekodom36[[#This Row],[Data]],11)=3,IF(ekodom36[[#This Row],[Przed pobraniem]]-260&gt;0,260,0),IF(ekodom36[[#This Row],[Przed pobraniem]]-190&gt;0,190,0))</f>
        <v>6</v>
      </c>
      <c r="G24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0">
        <f>IF(WEEKDAY(ekodom36[[#This Row],[Data]],11)=3,IF(ekodom36[[#This Row],[Przed pobraniem]]-260&lt;0,260,0),IF(ekodom36[[#This Row],[Przed pobraniem]]-190&lt;0,190,0))</f>
        <v>190</v>
      </c>
      <c r="I24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1" spans="1:9" x14ac:dyDescent="0.25">
      <c r="A241" s="2">
        <v>44801</v>
      </c>
      <c r="B241" s="3">
        <v>0</v>
      </c>
      <c r="C241" s="3">
        <f>IF(ekodom36[[#This Row],[retencja]]=0,C240+1,0)</f>
        <v>17</v>
      </c>
      <c r="D241">
        <f>IF(ekodom36[[#This Row],[ilosc dni bez opadow]]&lt;&gt;0,IF(MOD(ekodom36[[#This Row],[ilosc dni bez opadow]], 5)=0, 1, 0), 0)</f>
        <v>0</v>
      </c>
      <c r="E241">
        <f>G240+ekodom36[[#This Row],[retencja]]</f>
        <v>6</v>
      </c>
      <c r="F241">
        <f>ekodom36[[#This Row],[Przed pobraniem]] - IF(WEEKDAY(ekodom36[[#This Row],[Data]],11)=3,IF(ekodom36[[#This Row],[Przed pobraniem]]-260&gt;0,260,0),IF(ekodom36[[#This Row],[Przed pobraniem]]-190&gt;0,190,0))</f>
        <v>6</v>
      </c>
      <c r="G24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1">
        <f>IF(WEEKDAY(ekodom36[[#This Row],[Data]],11)=3,IF(ekodom36[[#This Row],[Przed pobraniem]]-260&lt;0,260,0),IF(ekodom36[[#This Row],[Przed pobraniem]]-190&lt;0,190,0))</f>
        <v>190</v>
      </c>
      <c r="I24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2" spans="1:9" x14ac:dyDescent="0.25">
      <c r="A242" s="2">
        <v>44802</v>
      </c>
      <c r="B242" s="3">
        <v>0</v>
      </c>
      <c r="C242" s="3">
        <f>IF(ekodom36[[#This Row],[retencja]]=0,C241+1,0)</f>
        <v>18</v>
      </c>
      <c r="D242">
        <f>IF(ekodom36[[#This Row],[ilosc dni bez opadow]]&lt;&gt;0,IF(MOD(ekodom36[[#This Row],[ilosc dni bez opadow]], 5)=0, 1, 0), 0)</f>
        <v>0</v>
      </c>
      <c r="E242">
        <f>G241+ekodom36[[#This Row],[retencja]]</f>
        <v>6</v>
      </c>
      <c r="F242">
        <f>ekodom36[[#This Row],[Przed pobraniem]] - IF(WEEKDAY(ekodom36[[#This Row],[Data]],11)=3,IF(ekodom36[[#This Row],[Przed pobraniem]]-260&gt;0,260,0),IF(ekodom36[[#This Row],[Przed pobraniem]]-190&gt;0,190,0))</f>
        <v>6</v>
      </c>
      <c r="G24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2">
        <f>IF(WEEKDAY(ekodom36[[#This Row],[Data]],11)=3,IF(ekodom36[[#This Row],[Przed pobraniem]]-260&lt;0,260,0),IF(ekodom36[[#This Row],[Przed pobraniem]]-190&lt;0,190,0))</f>
        <v>190</v>
      </c>
      <c r="I24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3" spans="1:9" x14ac:dyDescent="0.25">
      <c r="A243" s="2">
        <v>44803</v>
      </c>
      <c r="B243" s="3">
        <v>0</v>
      </c>
      <c r="C243" s="3">
        <f>IF(ekodom36[[#This Row],[retencja]]=0,C242+1,0)</f>
        <v>19</v>
      </c>
      <c r="D243">
        <f>IF(ekodom36[[#This Row],[ilosc dni bez opadow]]&lt;&gt;0,IF(MOD(ekodom36[[#This Row],[ilosc dni bez opadow]], 5)=0, 1, 0), 0)</f>
        <v>0</v>
      </c>
      <c r="E243">
        <f>G242+ekodom36[[#This Row],[retencja]]</f>
        <v>6</v>
      </c>
      <c r="F243">
        <f>ekodom36[[#This Row],[Przed pobraniem]] - IF(WEEKDAY(ekodom36[[#This Row],[Data]],11)=3,IF(ekodom36[[#This Row],[Przed pobraniem]]-260&gt;0,260,0),IF(ekodom36[[#This Row],[Przed pobraniem]]-190&gt;0,190,0))</f>
        <v>6</v>
      </c>
      <c r="G24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3">
        <f>IF(WEEKDAY(ekodom36[[#This Row],[Data]],11)=3,IF(ekodom36[[#This Row],[Przed pobraniem]]-260&lt;0,260,0),IF(ekodom36[[#This Row],[Przed pobraniem]]-190&lt;0,190,0))</f>
        <v>190</v>
      </c>
      <c r="I24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4" spans="1:9" x14ac:dyDescent="0.25">
      <c r="A244" s="2">
        <v>44804</v>
      </c>
      <c r="B244" s="3">
        <v>0</v>
      </c>
      <c r="C244" s="3">
        <f>IF(ekodom36[[#This Row],[retencja]]=0,C243+1,0)</f>
        <v>20</v>
      </c>
      <c r="D244">
        <f>IF(ekodom36[[#This Row],[ilosc dni bez opadow]]&lt;&gt;0,IF(MOD(ekodom36[[#This Row],[ilosc dni bez opadow]], 5)=0, 1, 0), 0)</f>
        <v>1</v>
      </c>
      <c r="E244">
        <f>G243+ekodom36[[#This Row],[retencja]]</f>
        <v>6</v>
      </c>
      <c r="F244">
        <f>ekodom36[[#This Row],[Przed pobraniem]] - IF(WEEKDAY(ekodom36[[#This Row],[Data]],11)=3,IF(ekodom36[[#This Row],[Przed pobraniem]]-260&gt;0,260,0),IF(ekodom36[[#This Row],[Przed pobraniem]]-190&gt;0,190,0))</f>
        <v>6</v>
      </c>
      <c r="G24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4">
        <f>IF(WEEKDAY(ekodom36[[#This Row],[Data]],11)=3,IF(ekodom36[[#This Row],[Przed pobraniem]]-260&lt;0,260,0),IF(ekodom36[[#This Row],[Przed pobraniem]]-190&lt;0,190,0))</f>
        <v>260</v>
      </c>
      <c r="I244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245" spans="1:9" x14ac:dyDescent="0.25">
      <c r="A245" s="2">
        <v>44805</v>
      </c>
      <c r="B245" s="3">
        <v>0</v>
      </c>
      <c r="C245" s="3">
        <f>IF(ekodom36[[#This Row],[retencja]]=0,C244+1,0)</f>
        <v>21</v>
      </c>
      <c r="D245">
        <f>IF(ekodom36[[#This Row],[ilosc dni bez opadow]]&lt;&gt;0,IF(MOD(ekodom36[[#This Row],[ilosc dni bez opadow]], 5)=0, 1, 0), 0)</f>
        <v>0</v>
      </c>
      <c r="E245">
        <f>G244+ekodom36[[#This Row],[retencja]]</f>
        <v>6</v>
      </c>
      <c r="F245">
        <f>ekodom36[[#This Row],[Przed pobraniem]] - IF(WEEKDAY(ekodom36[[#This Row],[Data]],11)=3,IF(ekodom36[[#This Row],[Przed pobraniem]]-260&gt;0,260,0),IF(ekodom36[[#This Row],[Przed pobraniem]]-190&gt;0,190,0))</f>
        <v>6</v>
      </c>
      <c r="G24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</v>
      </c>
      <c r="H245">
        <f>IF(WEEKDAY(ekodom36[[#This Row],[Data]],11)=3,IF(ekodom36[[#This Row],[Przed pobraniem]]-260&lt;0,260,0),IF(ekodom36[[#This Row],[Przed pobraniem]]-190&lt;0,190,0))</f>
        <v>190</v>
      </c>
      <c r="I24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6" spans="1:9" x14ac:dyDescent="0.25">
      <c r="A246" s="1">
        <v>44806</v>
      </c>
      <c r="B246">
        <v>388</v>
      </c>
      <c r="C246">
        <f>IF(ekodom36[[#This Row],[retencja]]=0,C245+1,0)</f>
        <v>0</v>
      </c>
      <c r="D246">
        <f>IF(ekodom36[[#This Row],[ilosc dni bez opadow]]&lt;&gt;0,IF(MOD(ekodom36[[#This Row],[ilosc dni bez opadow]], 5)=0, 1, 0), 0)</f>
        <v>0</v>
      </c>
      <c r="E246">
        <f>G245+ekodom36[[#This Row],[retencja]]</f>
        <v>394</v>
      </c>
      <c r="F246">
        <f>ekodom36[[#This Row],[Przed pobraniem]] - IF(WEEKDAY(ekodom36[[#This Row],[Data]],11)=3,IF(ekodom36[[#This Row],[Przed pobraniem]]-260&gt;0,260,0),IF(ekodom36[[#This Row],[Przed pobraniem]]-190&gt;0,190,0))</f>
        <v>204</v>
      </c>
      <c r="G24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204</v>
      </c>
      <c r="H246">
        <f>IF(WEEKDAY(ekodom36[[#This Row],[Data]],11)=3,IF(ekodom36[[#This Row],[Przed pobraniem]]-260&lt;0,260,0),IF(ekodom36[[#This Row],[Przed pobraniem]]-190&lt;0,190,0))</f>
        <v>0</v>
      </c>
      <c r="I24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7" spans="1:9" x14ac:dyDescent="0.25">
      <c r="A247" s="1">
        <v>44807</v>
      </c>
      <c r="B247">
        <v>415</v>
      </c>
      <c r="C247">
        <f>IF(ekodom36[[#This Row],[retencja]]=0,C246+1,0)</f>
        <v>0</v>
      </c>
      <c r="D247">
        <f>IF(ekodom36[[#This Row],[ilosc dni bez opadow]]&lt;&gt;0,IF(MOD(ekodom36[[#This Row],[ilosc dni bez opadow]], 5)=0, 1, 0), 0)</f>
        <v>0</v>
      </c>
      <c r="E247">
        <f>G246+ekodom36[[#This Row],[retencja]]</f>
        <v>619</v>
      </c>
      <c r="F247">
        <f>ekodom36[[#This Row],[Przed pobraniem]] - IF(WEEKDAY(ekodom36[[#This Row],[Data]],11)=3,IF(ekodom36[[#This Row],[Przed pobraniem]]-260&gt;0,260,0),IF(ekodom36[[#This Row],[Przed pobraniem]]-190&gt;0,190,0))</f>
        <v>429</v>
      </c>
      <c r="G24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429</v>
      </c>
      <c r="H247">
        <f>IF(WEEKDAY(ekodom36[[#This Row],[Data]],11)=3,IF(ekodom36[[#This Row],[Przed pobraniem]]-260&lt;0,260,0),IF(ekodom36[[#This Row],[Przed pobraniem]]-190&lt;0,190,0))</f>
        <v>0</v>
      </c>
      <c r="I24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8" spans="1:9" x14ac:dyDescent="0.25">
      <c r="A248" s="1">
        <v>44808</v>
      </c>
      <c r="B248">
        <v>560</v>
      </c>
      <c r="C248">
        <f>IF(ekodom36[[#This Row],[retencja]]=0,C247+1,0)</f>
        <v>0</v>
      </c>
      <c r="D248">
        <f>IF(ekodom36[[#This Row],[ilosc dni bez opadow]]&lt;&gt;0,IF(MOD(ekodom36[[#This Row],[ilosc dni bez opadow]], 5)=0, 1, 0), 0)</f>
        <v>0</v>
      </c>
      <c r="E248">
        <f>G247+ekodom36[[#This Row],[retencja]]</f>
        <v>989</v>
      </c>
      <c r="F248">
        <f>ekodom36[[#This Row],[Przed pobraniem]] - IF(WEEKDAY(ekodom36[[#This Row],[Data]],11)=3,IF(ekodom36[[#This Row],[Przed pobraniem]]-260&gt;0,260,0),IF(ekodom36[[#This Row],[Przed pobraniem]]-190&gt;0,190,0))</f>
        <v>799</v>
      </c>
      <c r="G24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799</v>
      </c>
      <c r="H248">
        <f>IF(WEEKDAY(ekodom36[[#This Row],[Data]],11)=3,IF(ekodom36[[#This Row],[Przed pobraniem]]-260&lt;0,260,0),IF(ekodom36[[#This Row],[Przed pobraniem]]-190&lt;0,190,0))</f>
        <v>0</v>
      </c>
      <c r="I24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49" spans="1:9" x14ac:dyDescent="0.25">
      <c r="A249" s="1">
        <v>44809</v>
      </c>
      <c r="B249">
        <v>467</v>
      </c>
      <c r="C249">
        <f>IF(ekodom36[[#This Row],[retencja]]=0,C248+1,0)</f>
        <v>0</v>
      </c>
      <c r="D249">
        <f>IF(ekodom36[[#This Row],[ilosc dni bez opadow]]&lt;&gt;0,IF(MOD(ekodom36[[#This Row],[ilosc dni bez opadow]], 5)=0, 1, 0), 0)</f>
        <v>0</v>
      </c>
      <c r="E249">
        <f>G248+ekodom36[[#This Row],[retencja]]</f>
        <v>1266</v>
      </c>
      <c r="F249">
        <f>ekodom36[[#This Row],[Przed pobraniem]] - IF(WEEKDAY(ekodom36[[#This Row],[Data]],11)=3,IF(ekodom36[[#This Row],[Przed pobraniem]]-260&gt;0,260,0),IF(ekodom36[[#This Row],[Przed pobraniem]]-190&gt;0,190,0))</f>
        <v>1076</v>
      </c>
      <c r="G24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1076</v>
      </c>
      <c r="H249">
        <f>IF(WEEKDAY(ekodom36[[#This Row],[Data]],11)=3,IF(ekodom36[[#This Row],[Przed pobraniem]]-260&lt;0,260,0),IF(ekodom36[[#This Row],[Przed pobraniem]]-190&lt;0,190,0))</f>
        <v>0</v>
      </c>
      <c r="I24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0" spans="1:9" x14ac:dyDescent="0.25">
      <c r="A250" s="1">
        <v>44810</v>
      </c>
      <c r="B250">
        <v>517</v>
      </c>
      <c r="C250">
        <f>IF(ekodom36[[#This Row],[retencja]]=0,C249+1,0)</f>
        <v>0</v>
      </c>
      <c r="D250">
        <f>IF(ekodom36[[#This Row],[ilosc dni bez opadow]]&lt;&gt;0,IF(MOD(ekodom36[[#This Row],[ilosc dni bez opadow]], 5)=0, 1, 0), 0)</f>
        <v>0</v>
      </c>
      <c r="E250">
        <f>G249+ekodom36[[#This Row],[retencja]]</f>
        <v>1593</v>
      </c>
      <c r="F250">
        <f>ekodom36[[#This Row],[Przed pobraniem]] - IF(WEEKDAY(ekodom36[[#This Row],[Data]],11)=3,IF(ekodom36[[#This Row],[Przed pobraniem]]-260&gt;0,260,0),IF(ekodom36[[#This Row],[Przed pobraniem]]-190&gt;0,190,0))</f>
        <v>1403</v>
      </c>
      <c r="G25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1403</v>
      </c>
      <c r="H250">
        <f>IF(WEEKDAY(ekodom36[[#This Row],[Data]],11)=3,IF(ekodom36[[#This Row],[Przed pobraniem]]-260&lt;0,260,0),IF(ekodom36[[#This Row],[Przed pobraniem]]-190&lt;0,190,0))</f>
        <v>0</v>
      </c>
      <c r="I25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1" spans="1:9" x14ac:dyDescent="0.25">
      <c r="A251" s="1">
        <v>44811</v>
      </c>
      <c r="B251">
        <v>552</v>
      </c>
      <c r="C251">
        <f>IF(ekodom36[[#This Row],[retencja]]=0,C250+1,0)</f>
        <v>0</v>
      </c>
      <c r="D251">
        <f>IF(ekodom36[[#This Row],[ilosc dni bez opadow]]&lt;&gt;0,IF(MOD(ekodom36[[#This Row],[ilosc dni bez opadow]], 5)=0, 1, 0), 0)</f>
        <v>0</v>
      </c>
      <c r="E251">
        <f>G250+ekodom36[[#This Row],[retencja]]</f>
        <v>1955</v>
      </c>
      <c r="F251">
        <f>ekodom36[[#This Row],[Przed pobraniem]] - IF(WEEKDAY(ekodom36[[#This Row],[Data]],11)=3,IF(ekodom36[[#This Row],[Przed pobraniem]]-260&gt;0,260,0),IF(ekodom36[[#This Row],[Przed pobraniem]]-190&gt;0,190,0))</f>
        <v>1695</v>
      </c>
      <c r="G25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1695</v>
      </c>
      <c r="H251">
        <f>IF(WEEKDAY(ekodom36[[#This Row],[Data]],11)=3,IF(ekodom36[[#This Row],[Przed pobraniem]]-260&lt;0,260,0),IF(ekodom36[[#This Row],[Przed pobraniem]]-190&lt;0,190,0))</f>
        <v>0</v>
      </c>
      <c r="I25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2" spans="1:9" x14ac:dyDescent="0.25">
      <c r="A252" s="1">
        <v>44812</v>
      </c>
      <c r="B252">
        <v>0</v>
      </c>
      <c r="C252">
        <f>IF(ekodom36[[#This Row],[retencja]]=0,C251+1,0)</f>
        <v>1</v>
      </c>
      <c r="D252">
        <f>IF(ekodom36[[#This Row],[ilosc dni bez opadow]]&lt;&gt;0,IF(MOD(ekodom36[[#This Row],[ilosc dni bez opadow]], 5)=0, 1, 0), 0)</f>
        <v>0</v>
      </c>
      <c r="E252">
        <f>G251+ekodom36[[#This Row],[retencja]]</f>
        <v>1695</v>
      </c>
      <c r="F252">
        <f>ekodom36[[#This Row],[Przed pobraniem]] - IF(WEEKDAY(ekodom36[[#This Row],[Data]],11)=3,IF(ekodom36[[#This Row],[Przed pobraniem]]-260&gt;0,260,0),IF(ekodom36[[#This Row],[Przed pobraniem]]-190&gt;0,190,0))</f>
        <v>1505</v>
      </c>
      <c r="G25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1505</v>
      </c>
      <c r="H252">
        <f>IF(WEEKDAY(ekodom36[[#This Row],[Data]],11)=3,IF(ekodom36[[#This Row],[Przed pobraniem]]-260&lt;0,260,0),IF(ekodom36[[#This Row],[Przed pobraniem]]-190&lt;0,190,0))</f>
        <v>0</v>
      </c>
      <c r="I25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3" spans="1:9" x14ac:dyDescent="0.25">
      <c r="A253" s="1">
        <v>44813</v>
      </c>
      <c r="B253">
        <v>0</v>
      </c>
      <c r="C253">
        <f>IF(ekodom36[[#This Row],[retencja]]=0,C252+1,0)</f>
        <v>2</v>
      </c>
      <c r="D253">
        <f>IF(ekodom36[[#This Row],[ilosc dni bez opadow]]&lt;&gt;0,IF(MOD(ekodom36[[#This Row],[ilosc dni bez opadow]], 5)=0, 1, 0), 0)</f>
        <v>0</v>
      </c>
      <c r="E253">
        <f>G252+ekodom36[[#This Row],[retencja]]</f>
        <v>1505</v>
      </c>
      <c r="F253">
        <f>ekodom36[[#This Row],[Przed pobraniem]] - IF(WEEKDAY(ekodom36[[#This Row],[Data]],11)=3,IF(ekodom36[[#This Row],[Przed pobraniem]]-260&gt;0,260,0),IF(ekodom36[[#This Row],[Przed pobraniem]]-190&gt;0,190,0))</f>
        <v>1315</v>
      </c>
      <c r="G25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1315</v>
      </c>
      <c r="H253">
        <f>IF(WEEKDAY(ekodom36[[#This Row],[Data]],11)=3,IF(ekodom36[[#This Row],[Przed pobraniem]]-260&lt;0,260,0),IF(ekodom36[[#This Row],[Przed pobraniem]]-190&lt;0,190,0))</f>
        <v>0</v>
      </c>
      <c r="I25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4" spans="1:9" x14ac:dyDescent="0.25">
      <c r="A254" s="1">
        <v>44814</v>
      </c>
      <c r="B254">
        <v>0</v>
      </c>
      <c r="C254">
        <f>IF(ekodom36[[#This Row],[retencja]]=0,C253+1,0)</f>
        <v>3</v>
      </c>
      <c r="D254">
        <f>IF(ekodom36[[#This Row],[ilosc dni bez opadow]]&lt;&gt;0,IF(MOD(ekodom36[[#This Row],[ilosc dni bez opadow]], 5)=0, 1, 0), 0)</f>
        <v>0</v>
      </c>
      <c r="E254">
        <f>G253+ekodom36[[#This Row],[retencja]]</f>
        <v>1315</v>
      </c>
      <c r="F254">
        <f>ekodom36[[#This Row],[Przed pobraniem]] - IF(WEEKDAY(ekodom36[[#This Row],[Data]],11)=3,IF(ekodom36[[#This Row],[Przed pobraniem]]-260&gt;0,260,0),IF(ekodom36[[#This Row],[Przed pobraniem]]-190&gt;0,190,0))</f>
        <v>1125</v>
      </c>
      <c r="G25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1125</v>
      </c>
      <c r="H254">
        <f>IF(WEEKDAY(ekodom36[[#This Row],[Data]],11)=3,IF(ekodom36[[#This Row],[Przed pobraniem]]-260&lt;0,260,0),IF(ekodom36[[#This Row],[Przed pobraniem]]-190&lt;0,190,0))</f>
        <v>0</v>
      </c>
      <c r="I25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5" spans="1:9" x14ac:dyDescent="0.25">
      <c r="A255" s="1">
        <v>44815</v>
      </c>
      <c r="B255">
        <v>0</v>
      </c>
      <c r="C255">
        <f>IF(ekodom36[[#This Row],[retencja]]=0,C254+1,0)</f>
        <v>4</v>
      </c>
      <c r="D255">
        <f>IF(ekodom36[[#This Row],[ilosc dni bez opadow]]&lt;&gt;0,IF(MOD(ekodom36[[#This Row],[ilosc dni bez opadow]], 5)=0, 1, 0), 0)</f>
        <v>0</v>
      </c>
      <c r="E255">
        <f>G254+ekodom36[[#This Row],[retencja]]</f>
        <v>1125</v>
      </c>
      <c r="F255">
        <f>ekodom36[[#This Row],[Przed pobraniem]] - IF(WEEKDAY(ekodom36[[#This Row],[Data]],11)=3,IF(ekodom36[[#This Row],[Przed pobraniem]]-260&gt;0,260,0),IF(ekodom36[[#This Row],[Przed pobraniem]]-190&gt;0,190,0))</f>
        <v>935</v>
      </c>
      <c r="G25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935</v>
      </c>
      <c r="H255">
        <f>IF(WEEKDAY(ekodom36[[#This Row],[Data]],11)=3,IF(ekodom36[[#This Row],[Przed pobraniem]]-260&lt;0,260,0),IF(ekodom36[[#This Row],[Przed pobraniem]]-190&lt;0,190,0))</f>
        <v>0</v>
      </c>
      <c r="I25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6" spans="1:9" x14ac:dyDescent="0.25">
      <c r="A256" s="1">
        <v>44816</v>
      </c>
      <c r="B256">
        <v>435</v>
      </c>
      <c r="C256">
        <f>IF(ekodom36[[#This Row],[retencja]]=0,C255+1,0)</f>
        <v>0</v>
      </c>
      <c r="D256">
        <f>IF(ekodom36[[#This Row],[ilosc dni bez opadow]]&lt;&gt;0,IF(MOD(ekodom36[[#This Row],[ilosc dni bez opadow]], 5)=0, 1, 0), 0)</f>
        <v>0</v>
      </c>
      <c r="E256">
        <f>G255+ekodom36[[#This Row],[retencja]]</f>
        <v>1370</v>
      </c>
      <c r="F256">
        <f>ekodom36[[#This Row],[Przed pobraniem]] - IF(WEEKDAY(ekodom36[[#This Row],[Data]],11)=3,IF(ekodom36[[#This Row],[Przed pobraniem]]-260&gt;0,260,0),IF(ekodom36[[#This Row],[Przed pobraniem]]-190&gt;0,190,0))</f>
        <v>1180</v>
      </c>
      <c r="G25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1180</v>
      </c>
      <c r="H256">
        <f>IF(WEEKDAY(ekodom36[[#This Row],[Data]],11)=3,IF(ekodom36[[#This Row],[Przed pobraniem]]-260&lt;0,260,0),IF(ekodom36[[#This Row],[Przed pobraniem]]-190&lt;0,190,0))</f>
        <v>0</v>
      </c>
      <c r="I25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7" spans="1:9" x14ac:dyDescent="0.25">
      <c r="A257" s="1">
        <v>44817</v>
      </c>
      <c r="B257">
        <v>406</v>
      </c>
      <c r="C257">
        <f>IF(ekodom36[[#This Row],[retencja]]=0,C256+1,0)</f>
        <v>0</v>
      </c>
      <c r="D257">
        <f>IF(ekodom36[[#This Row],[ilosc dni bez opadow]]&lt;&gt;0,IF(MOD(ekodom36[[#This Row],[ilosc dni bez opadow]], 5)=0, 1, 0), 0)</f>
        <v>0</v>
      </c>
      <c r="E257">
        <f>G256+ekodom36[[#This Row],[retencja]]</f>
        <v>1586</v>
      </c>
      <c r="F257">
        <f>ekodom36[[#This Row],[Przed pobraniem]] - IF(WEEKDAY(ekodom36[[#This Row],[Data]],11)=3,IF(ekodom36[[#This Row],[Przed pobraniem]]-260&gt;0,260,0),IF(ekodom36[[#This Row],[Przed pobraniem]]-190&gt;0,190,0))</f>
        <v>1396</v>
      </c>
      <c r="G25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1396</v>
      </c>
      <c r="H257">
        <f>IF(WEEKDAY(ekodom36[[#This Row],[Data]],11)=3,IF(ekodom36[[#This Row],[Przed pobraniem]]-260&lt;0,260,0),IF(ekodom36[[#This Row],[Przed pobraniem]]-190&lt;0,190,0))</f>
        <v>0</v>
      </c>
      <c r="I25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8" spans="1:9" x14ac:dyDescent="0.25">
      <c r="A258" s="1">
        <v>44818</v>
      </c>
      <c r="B258">
        <v>0</v>
      </c>
      <c r="C258">
        <f>IF(ekodom36[[#This Row],[retencja]]=0,C257+1,0)</f>
        <v>1</v>
      </c>
      <c r="D258">
        <f>IF(ekodom36[[#This Row],[ilosc dni bez opadow]]&lt;&gt;0,IF(MOD(ekodom36[[#This Row],[ilosc dni bez opadow]], 5)=0, 1, 0), 0)</f>
        <v>0</v>
      </c>
      <c r="E258">
        <f>G257+ekodom36[[#This Row],[retencja]]</f>
        <v>1396</v>
      </c>
      <c r="F258">
        <f>ekodom36[[#This Row],[Przed pobraniem]] - IF(WEEKDAY(ekodom36[[#This Row],[Data]],11)=3,IF(ekodom36[[#This Row],[Przed pobraniem]]-260&gt;0,260,0),IF(ekodom36[[#This Row],[Przed pobraniem]]-190&gt;0,190,0))</f>
        <v>1136</v>
      </c>
      <c r="G25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1136</v>
      </c>
      <c r="H258">
        <f>IF(WEEKDAY(ekodom36[[#This Row],[Data]],11)=3,IF(ekodom36[[#This Row],[Przed pobraniem]]-260&lt;0,260,0),IF(ekodom36[[#This Row],[Przed pobraniem]]-190&lt;0,190,0))</f>
        <v>0</v>
      </c>
      <c r="I25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59" spans="1:9" x14ac:dyDescent="0.25">
      <c r="A259" s="1">
        <v>44819</v>
      </c>
      <c r="B259">
        <v>0</v>
      </c>
      <c r="C259">
        <f>IF(ekodom36[[#This Row],[retencja]]=0,C258+1,0)</f>
        <v>2</v>
      </c>
      <c r="D259">
        <f>IF(ekodom36[[#This Row],[ilosc dni bez opadow]]&lt;&gt;0,IF(MOD(ekodom36[[#This Row],[ilosc dni bez opadow]], 5)=0, 1, 0), 0)</f>
        <v>0</v>
      </c>
      <c r="E259">
        <f>G258+ekodom36[[#This Row],[retencja]]</f>
        <v>1136</v>
      </c>
      <c r="F259">
        <f>ekodom36[[#This Row],[Przed pobraniem]] - IF(WEEKDAY(ekodom36[[#This Row],[Data]],11)=3,IF(ekodom36[[#This Row],[Przed pobraniem]]-260&gt;0,260,0),IF(ekodom36[[#This Row],[Przed pobraniem]]-190&gt;0,190,0))</f>
        <v>946</v>
      </c>
      <c r="G25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946</v>
      </c>
      <c r="H259">
        <f>IF(WEEKDAY(ekodom36[[#This Row],[Data]],11)=3,IF(ekodom36[[#This Row],[Przed pobraniem]]-260&lt;0,260,0),IF(ekodom36[[#This Row],[Przed pobraniem]]-190&lt;0,190,0))</f>
        <v>0</v>
      </c>
      <c r="I25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0" spans="1:9" x14ac:dyDescent="0.25">
      <c r="A260" s="1">
        <v>44820</v>
      </c>
      <c r="B260">
        <v>0</v>
      </c>
      <c r="C260">
        <f>IF(ekodom36[[#This Row],[retencja]]=0,C259+1,0)</f>
        <v>3</v>
      </c>
      <c r="D260">
        <f>IF(ekodom36[[#This Row],[ilosc dni bez opadow]]&lt;&gt;0,IF(MOD(ekodom36[[#This Row],[ilosc dni bez opadow]], 5)=0, 1, 0), 0)</f>
        <v>0</v>
      </c>
      <c r="E260">
        <f>G259+ekodom36[[#This Row],[retencja]]</f>
        <v>946</v>
      </c>
      <c r="F260">
        <f>ekodom36[[#This Row],[Przed pobraniem]] - IF(WEEKDAY(ekodom36[[#This Row],[Data]],11)=3,IF(ekodom36[[#This Row],[Przed pobraniem]]-260&gt;0,260,0),IF(ekodom36[[#This Row],[Przed pobraniem]]-190&gt;0,190,0))</f>
        <v>756</v>
      </c>
      <c r="G26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756</v>
      </c>
      <c r="H260">
        <f>IF(WEEKDAY(ekodom36[[#This Row],[Data]],11)=3,IF(ekodom36[[#This Row],[Przed pobraniem]]-260&lt;0,260,0),IF(ekodom36[[#This Row],[Przed pobraniem]]-190&lt;0,190,0))</f>
        <v>0</v>
      </c>
      <c r="I26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1" spans="1:9" x14ac:dyDescent="0.25">
      <c r="A261" s="1">
        <v>44821</v>
      </c>
      <c r="B261">
        <v>0</v>
      </c>
      <c r="C261">
        <f>IF(ekodom36[[#This Row],[retencja]]=0,C260+1,0)</f>
        <v>4</v>
      </c>
      <c r="D261">
        <f>IF(ekodom36[[#This Row],[ilosc dni bez opadow]]&lt;&gt;0,IF(MOD(ekodom36[[#This Row],[ilosc dni bez opadow]], 5)=0, 1, 0), 0)</f>
        <v>0</v>
      </c>
      <c r="E261">
        <f>G260+ekodom36[[#This Row],[retencja]]</f>
        <v>756</v>
      </c>
      <c r="F261">
        <f>ekodom36[[#This Row],[Przed pobraniem]] - IF(WEEKDAY(ekodom36[[#This Row],[Data]],11)=3,IF(ekodom36[[#This Row],[Przed pobraniem]]-260&gt;0,260,0),IF(ekodom36[[#This Row],[Przed pobraniem]]-190&gt;0,190,0))</f>
        <v>566</v>
      </c>
      <c r="G26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566</v>
      </c>
      <c r="H261">
        <f>IF(WEEKDAY(ekodom36[[#This Row],[Data]],11)=3,IF(ekodom36[[#This Row],[Przed pobraniem]]-260&lt;0,260,0),IF(ekodom36[[#This Row],[Przed pobraniem]]-190&lt;0,190,0))</f>
        <v>0</v>
      </c>
      <c r="I26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2" spans="1:9" x14ac:dyDescent="0.25">
      <c r="A262" s="1">
        <v>44822</v>
      </c>
      <c r="B262">
        <v>0</v>
      </c>
      <c r="C262">
        <f>IF(ekodom36[[#This Row],[retencja]]=0,C261+1,0)</f>
        <v>5</v>
      </c>
      <c r="D262">
        <f>IF(ekodom36[[#This Row],[ilosc dni bez opadow]]&lt;&gt;0,IF(MOD(ekodom36[[#This Row],[ilosc dni bez opadow]], 5)=0, 1, 0), 0)</f>
        <v>1</v>
      </c>
      <c r="E262">
        <f>G261+ekodom36[[#This Row],[retencja]]</f>
        <v>566</v>
      </c>
      <c r="F262">
        <f>ekodom36[[#This Row],[Przed pobraniem]] - IF(WEEKDAY(ekodom36[[#This Row],[Data]],11)=3,IF(ekodom36[[#This Row],[Przed pobraniem]]-260&gt;0,260,0),IF(ekodom36[[#This Row],[Przed pobraniem]]-190&gt;0,190,0))</f>
        <v>376</v>
      </c>
      <c r="G26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76</v>
      </c>
      <c r="H262">
        <f>IF(WEEKDAY(ekodom36[[#This Row],[Data]],11)=3,IF(ekodom36[[#This Row],[Przed pobraniem]]-260&lt;0,260,0),IF(ekodom36[[#This Row],[Przed pobraniem]]-190&lt;0,190,0))</f>
        <v>0</v>
      </c>
      <c r="I26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3" spans="1:9" x14ac:dyDescent="0.25">
      <c r="A263" s="1">
        <v>44823</v>
      </c>
      <c r="B263">
        <v>353</v>
      </c>
      <c r="C263">
        <f>IF(ekodom36[[#This Row],[retencja]]=0,C262+1,0)</f>
        <v>0</v>
      </c>
      <c r="D263">
        <f>IF(ekodom36[[#This Row],[ilosc dni bez opadow]]&lt;&gt;0,IF(MOD(ekodom36[[#This Row],[ilosc dni bez opadow]], 5)=0, 1, 0), 0)</f>
        <v>0</v>
      </c>
      <c r="E263">
        <f>G262+ekodom36[[#This Row],[retencja]]</f>
        <v>429</v>
      </c>
      <c r="F263">
        <f>ekodom36[[#This Row],[Przed pobraniem]] - IF(WEEKDAY(ekodom36[[#This Row],[Data]],11)=3,IF(ekodom36[[#This Row],[Przed pobraniem]]-260&gt;0,260,0),IF(ekodom36[[#This Row],[Przed pobraniem]]-190&gt;0,190,0))</f>
        <v>239</v>
      </c>
      <c r="G26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239</v>
      </c>
      <c r="H263">
        <f>IF(WEEKDAY(ekodom36[[#This Row],[Data]],11)=3,IF(ekodom36[[#This Row],[Przed pobraniem]]-260&lt;0,260,0),IF(ekodom36[[#This Row],[Przed pobraniem]]-190&lt;0,190,0))</f>
        <v>0</v>
      </c>
      <c r="I26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4" spans="1:9" x14ac:dyDescent="0.25">
      <c r="A264" s="1">
        <v>44824</v>
      </c>
      <c r="B264">
        <v>476</v>
      </c>
      <c r="C264">
        <f>IF(ekodom36[[#This Row],[retencja]]=0,C263+1,0)</f>
        <v>0</v>
      </c>
      <c r="D264">
        <f>IF(ekodom36[[#This Row],[ilosc dni bez opadow]]&lt;&gt;0,IF(MOD(ekodom36[[#This Row],[ilosc dni bez opadow]], 5)=0, 1, 0), 0)</f>
        <v>0</v>
      </c>
      <c r="E264">
        <f>G263+ekodom36[[#This Row],[retencja]]</f>
        <v>715</v>
      </c>
      <c r="F264">
        <f>ekodom36[[#This Row],[Przed pobraniem]] - IF(WEEKDAY(ekodom36[[#This Row],[Data]],11)=3,IF(ekodom36[[#This Row],[Przed pobraniem]]-260&gt;0,260,0),IF(ekodom36[[#This Row],[Przed pobraniem]]-190&gt;0,190,0))</f>
        <v>525</v>
      </c>
      <c r="G26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525</v>
      </c>
      <c r="H264">
        <f>IF(WEEKDAY(ekodom36[[#This Row],[Data]],11)=3,IF(ekodom36[[#This Row],[Przed pobraniem]]-260&lt;0,260,0),IF(ekodom36[[#This Row],[Przed pobraniem]]-190&lt;0,190,0))</f>
        <v>0</v>
      </c>
      <c r="I26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5" spans="1:9" x14ac:dyDescent="0.25">
      <c r="A265" s="1">
        <v>44825</v>
      </c>
      <c r="B265">
        <v>383</v>
      </c>
      <c r="C265">
        <f>IF(ekodom36[[#This Row],[retencja]]=0,C264+1,0)</f>
        <v>0</v>
      </c>
      <c r="D265">
        <f>IF(ekodom36[[#This Row],[ilosc dni bez opadow]]&lt;&gt;0,IF(MOD(ekodom36[[#This Row],[ilosc dni bez opadow]], 5)=0, 1, 0), 0)</f>
        <v>0</v>
      </c>
      <c r="E265">
        <f>G264+ekodom36[[#This Row],[retencja]]</f>
        <v>908</v>
      </c>
      <c r="F265">
        <f>ekodom36[[#This Row],[Przed pobraniem]] - IF(WEEKDAY(ekodom36[[#This Row],[Data]],11)=3,IF(ekodom36[[#This Row],[Przed pobraniem]]-260&gt;0,260,0),IF(ekodom36[[#This Row],[Przed pobraniem]]-190&gt;0,190,0))</f>
        <v>648</v>
      </c>
      <c r="G26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648</v>
      </c>
      <c r="H265">
        <f>IF(WEEKDAY(ekodom36[[#This Row],[Data]],11)=3,IF(ekodom36[[#This Row],[Przed pobraniem]]-260&lt;0,260,0),IF(ekodom36[[#This Row],[Przed pobraniem]]-190&lt;0,190,0))</f>
        <v>0</v>
      </c>
      <c r="I26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6" spans="1:9" x14ac:dyDescent="0.25">
      <c r="A266" s="1">
        <v>44826</v>
      </c>
      <c r="B266">
        <v>0</v>
      </c>
      <c r="C266">
        <f>IF(ekodom36[[#This Row],[retencja]]=0,C265+1,0)</f>
        <v>1</v>
      </c>
      <c r="D266">
        <f>IF(ekodom36[[#This Row],[ilosc dni bez opadow]]&lt;&gt;0,IF(MOD(ekodom36[[#This Row],[ilosc dni bez opadow]], 5)=0, 1, 0), 0)</f>
        <v>0</v>
      </c>
      <c r="E266">
        <f>G265+ekodom36[[#This Row],[retencja]]</f>
        <v>648</v>
      </c>
      <c r="F266">
        <f>ekodom36[[#This Row],[Przed pobraniem]] - IF(WEEKDAY(ekodom36[[#This Row],[Data]],11)=3,IF(ekodom36[[#This Row],[Przed pobraniem]]-260&gt;0,260,0),IF(ekodom36[[#This Row],[Przed pobraniem]]-190&gt;0,190,0))</f>
        <v>458</v>
      </c>
      <c r="G26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458</v>
      </c>
      <c r="H266">
        <f>IF(WEEKDAY(ekodom36[[#This Row],[Data]],11)=3,IF(ekodom36[[#This Row],[Przed pobraniem]]-260&lt;0,260,0),IF(ekodom36[[#This Row],[Przed pobraniem]]-190&lt;0,190,0))</f>
        <v>0</v>
      </c>
      <c r="I26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7" spans="1:9" x14ac:dyDescent="0.25">
      <c r="A267" s="1">
        <v>44827</v>
      </c>
      <c r="B267">
        <v>0</v>
      </c>
      <c r="C267">
        <f>IF(ekodom36[[#This Row],[retencja]]=0,C266+1,0)</f>
        <v>2</v>
      </c>
      <c r="D267">
        <f>IF(ekodom36[[#This Row],[ilosc dni bez opadow]]&lt;&gt;0,IF(MOD(ekodom36[[#This Row],[ilosc dni bez opadow]], 5)=0, 1, 0), 0)</f>
        <v>0</v>
      </c>
      <c r="E267">
        <f>G266+ekodom36[[#This Row],[retencja]]</f>
        <v>458</v>
      </c>
      <c r="F267">
        <f>ekodom36[[#This Row],[Przed pobraniem]] - IF(WEEKDAY(ekodom36[[#This Row],[Data]],11)=3,IF(ekodom36[[#This Row],[Przed pobraniem]]-260&gt;0,260,0),IF(ekodom36[[#This Row],[Przed pobraniem]]-190&gt;0,190,0))</f>
        <v>268</v>
      </c>
      <c r="G26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268</v>
      </c>
      <c r="H267">
        <f>IF(WEEKDAY(ekodom36[[#This Row],[Data]],11)=3,IF(ekodom36[[#This Row],[Przed pobraniem]]-260&lt;0,260,0),IF(ekodom36[[#This Row],[Przed pobraniem]]-190&lt;0,190,0))</f>
        <v>0</v>
      </c>
      <c r="I26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8" spans="1:9" x14ac:dyDescent="0.25">
      <c r="A268" s="1">
        <v>44828</v>
      </c>
      <c r="B268">
        <v>0</v>
      </c>
      <c r="C268">
        <f>IF(ekodom36[[#This Row],[retencja]]=0,C267+1,0)</f>
        <v>3</v>
      </c>
      <c r="D268">
        <f>IF(ekodom36[[#This Row],[ilosc dni bez opadow]]&lt;&gt;0,IF(MOD(ekodom36[[#This Row],[ilosc dni bez opadow]], 5)=0, 1, 0), 0)</f>
        <v>0</v>
      </c>
      <c r="E268">
        <f>G267+ekodom36[[#This Row],[retencja]]</f>
        <v>268</v>
      </c>
      <c r="F268">
        <f>ekodom36[[#This Row],[Przed pobraniem]] - IF(WEEKDAY(ekodom36[[#This Row],[Data]],11)=3,IF(ekodom36[[#This Row],[Przed pobraniem]]-260&gt;0,260,0),IF(ekodom36[[#This Row],[Przed pobraniem]]-190&gt;0,190,0))</f>
        <v>78</v>
      </c>
      <c r="G26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268">
        <f>IF(WEEKDAY(ekodom36[[#This Row],[Data]],11)=3,IF(ekodom36[[#This Row],[Przed pobraniem]]-260&lt;0,260,0),IF(ekodom36[[#This Row],[Przed pobraniem]]-190&lt;0,190,0))</f>
        <v>0</v>
      </c>
      <c r="I26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69" spans="1:9" x14ac:dyDescent="0.25">
      <c r="A269" s="1">
        <v>44829</v>
      </c>
      <c r="B269">
        <v>0</v>
      </c>
      <c r="C269">
        <f>IF(ekodom36[[#This Row],[retencja]]=0,C268+1,0)</f>
        <v>4</v>
      </c>
      <c r="D269">
        <f>IF(ekodom36[[#This Row],[ilosc dni bez opadow]]&lt;&gt;0,IF(MOD(ekodom36[[#This Row],[ilosc dni bez opadow]], 5)=0, 1, 0), 0)</f>
        <v>0</v>
      </c>
      <c r="E269">
        <f>G268+ekodom36[[#This Row],[retencja]]</f>
        <v>78</v>
      </c>
      <c r="F269">
        <f>ekodom36[[#This Row],[Przed pobraniem]] - IF(WEEKDAY(ekodom36[[#This Row],[Data]],11)=3,IF(ekodom36[[#This Row],[Przed pobraniem]]-260&gt;0,260,0),IF(ekodom36[[#This Row],[Przed pobraniem]]-190&gt;0,190,0))</f>
        <v>78</v>
      </c>
      <c r="G26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269">
        <f>IF(WEEKDAY(ekodom36[[#This Row],[Data]],11)=3,IF(ekodom36[[#This Row],[Przed pobraniem]]-260&lt;0,260,0),IF(ekodom36[[#This Row],[Przed pobraniem]]-190&lt;0,190,0))</f>
        <v>190</v>
      </c>
      <c r="I26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0" spans="1:9" x14ac:dyDescent="0.25">
      <c r="A270" s="1">
        <v>44830</v>
      </c>
      <c r="B270">
        <v>0</v>
      </c>
      <c r="C270">
        <f>IF(ekodom36[[#This Row],[retencja]]=0,C269+1,0)</f>
        <v>5</v>
      </c>
      <c r="D270">
        <f>IF(ekodom36[[#This Row],[ilosc dni bez opadow]]&lt;&gt;0,IF(MOD(ekodom36[[#This Row],[ilosc dni bez opadow]], 5)=0, 1, 0), 0)</f>
        <v>1</v>
      </c>
      <c r="E270">
        <f>G269+ekodom36[[#This Row],[retencja]]</f>
        <v>78</v>
      </c>
      <c r="F270">
        <f>ekodom36[[#This Row],[Przed pobraniem]] - IF(WEEKDAY(ekodom36[[#This Row],[Data]],11)=3,IF(ekodom36[[#This Row],[Przed pobraniem]]-260&gt;0,260,0),IF(ekodom36[[#This Row],[Przed pobraniem]]-190&gt;0,190,0))</f>
        <v>78</v>
      </c>
      <c r="G27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270">
        <f>IF(WEEKDAY(ekodom36[[#This Row],[Data]],11)=3,IF(ekodom36[[#This Row],[Przed pobraniem]]-260&lt;0,260,0),IF(ekodom36[[#This Row],[Przed pobraniem]]-190&lt;0,190,0))</f>
        <v>190</v>
      </c>
      <c r="I270">
        <f>IF(AND(ekodom36[[#This Row],[Data]]&gt;=DATEVALUE("01/04/2022"),ekodom36[[#This Row],[Data]]&lt;=DATEVALUE("30/09/2022"),ekodom36[[#This Row],[podlewanie ogrodka]]=1),IF(ekodom36[[#This Row],[Po zwyklym uzyciu]]-300&lt;0,300,0),0)</f>
        <v>300</v>
      </c>
    </row>
    <row r="271" spans="1:9" x14ac:dyDescent="0.25">
      <c r="A271" s="1">
        <v>44831</v>
      </c>
      <c r="B271">
        <v>0</v>
      </c>
      <c r="C271">
        <f>IF(ekodom36[[#This Row],[retencja]]=0,C270+1,0)</f>
        <v>6</v>
      </c>
      <c r="D271">
        <f>IF(ekodom36[[#This Row],[ilosc dni bez opadow]]&lt;&gt;0,IF(MOD(ekodom36[[#This Row],[ilosc dni bez opadow]], 5)=0, 1, 0), 0)</f>
        <v>0</v>
      </c>
      <c r="E271">
        <f>G270+ekodom36[[#This Row],[retencja]]</f>
        <v>78</v>
      </c>
      <c r="F271">
        <f>ekodom36[[#This Row],[Przed pobraniem]] - IF(WEEKDAY(ekodom36[[#This Row],[Data]],11)=3,IF(ekodom36[[#This Row],[Przed pobraniem]]-260&gt;0,260,0),IF(ekodom36[[#This Row],[Przed pobraniem]]-190&gt;0,190,0))</f>
        <v>78</v>
      </c>
      <c r="G27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271">
        <f>IF(WEEKDAY(ekodom36[[#This Row],[Data]],11)=3,IF(ekodom36[[#This Row],[Przed pobraniem]]-260&lt;0,260,0),IF(ekodom36[[#This Row],[Przed pobraniem]]-190&lt;0,190,0))</f>
        <v>190</v>
      </c>
      <c r="I27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2" spans="1:9" x14ac:dyDescent="0.25">
      <c r="A272" s="1">
        <v>44832</v>
      </c>
      <c r="B272">
        <v>0</v>
      </c>
      <c r="C272">
        <f>IF(ekodom36[[#This Row],[retencja]]=0,C271+1,0)</f>
        <v>7</v>
      </c>
      <c r="D272">
        <f>IF(ekodom36[[#This Row],[ilosc dni bez opadow]]&lt;&gt;0,IF(MOD(ekodom36[[#This Row],[ilosc dni bez opadow]], 5)=0, 1, 0), 0)</f>
        <v>0</v>
      </c>
      <c r="E272">
        <f>G271+ekodom36[[#This Row],[retencja]]</f>
        <v>78</v>
      </c>
      <c r="F272">
        <f>ekodom36[[#This Row],[Przed pobraniem]] - IF(WEEKDAY(ekodom36[[#This Row],[Data]],11)=3,IF(ekodom36[[#This Row],[Przed pobraniem]]-260&gt;0,260,0),IF(ekodom36[[#This Row],[Przed pobraniem]]-190&gt;0,190,0))</f>
        <v>78</v>
      </c>
      <c r="G27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</v>
      </c>
      <c r="H272">
        <f>IF(WEEKDAY(ekodom36[[#This Row],[Data]],11)=3,IF(ekodom36[[#This Row],[Przed pobraniem]]-260&lt;0,260,0),IF(ekodom36[[#This Row],[Przed pobraniem]]-190&lt;0,190,0))</f>
        <v>260</v>
      </c>
      <c r="I27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3" spans="1:9" x14ac:dyDescent="0.25">
      <c r="A273" s="1">
        <v>44833</v>
      </c>
      <c r="B273">
        <v>302</v>
      </c>
      <c r="C273">
        <f>IF(ekodom36[[#This Row],[retencja]]=0,C272+1,0)</f>
        <v>0</v>
      </c>
      <c r="D273">
        <f>IF(ekodom36[[#This Row],[ilosc dni bez opadow]]&lt;&gt;0,IF(MOD(ekodom36[[#This Row],[ilosc dni bez opadow]], 5)=0, 1, 0), 0)</f>
        <v>0</v>
      </c>
      <c r="E273">
        <f>G272+ekodom36[[#This Row],[retencja]]</f>
        <v>380</v>
      </c>
      <c r="F273">
        <f>ekodom36[[#This Row],[Przed pobraniem]] - IF(WEEKDAY(ekodom36[[#This Row],[Data]],11)=3,IF(ekodom36[[#This Row],[Przed pobraniem]]-260&gt;0,260,0),IF(ekodom36[[#This Row],[Przed pobraniem]]-190&gt;0,190,0))</f>
        <v>190</v>
      </c>
      <c r="G27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190</v>
      </c>
      <c r="H273">
        <f>IF(WEEKDAY(ekodom36[[#This Row],[Data]],11)=3,IF(ekodom36[[#This Row],[Przed pobraniem]]-260&lt;0,260,0),IF(ekodom36[[#This Row],[Przed pobraniem]]-190&lt;0,190,0))</f>
        <v>0</v>
      </c>
      <c r="I27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4" spans="1:9" x14ac:dyDescent="0.25">
      <c r="A274" s="1">
        <v>44834</v>
      </c>
      <c r="B274">
        <v>426</v>
      </c>
      <c r="C274">
        <f>IF(ekodom36[[#This Row],[retencja]]=0,C273+1,0)</f>
        <v>0</v>
      </c>
      <c r="D274">
        <f>IF(ekodom36[[#This Row],[ilosc dni bez opadow]]&lt;&gt;0,IF(MOD(ekodom36[[#This Row],[ilosc dni bez opadow]], 5)=0, 1, 0), 0)</f>
        <v>0</v>
      </c>
      <c r="E274">
        <f>G273+ekodom36[[#This Row],[retencja]]</f>
        <v>616</v>
      </c>
      <c r="F274">
        <f>ekodom36[[#This Row],[Przed pobraniem]] - IF(WEEKDAY(ekodom36[[#This Row],[Data]],11)=3,IF(ekodom36[[#This Row],[Przed pobraniem]]-260&gt;0,260,0),IF(ekodom36[[#This Row],[Przed pobraniem]]-190&gt;0,190,0))</f>
        <v>426</v>
      </c>
      <c r="G27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426</v>
      </c>
      <c r="H274">
        <f>IF(WEEKDAY(ekodom36[[#This Row],[Data]],11)=3,IF(ekodom36[[#This Row],[Przed pobraniem]]-260&lt;0,260,0),IF(ekodom36[[#This Row],[Przed pobraniem]]-190&lt;0,190,0))</f>
        <v>0</v>
      </c>
      <c r="I27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5" spans="1:9" x14ac:dyDescent="0.25">
      <c r="A275" s="1">
        <v>44835</v>
      </c>
      <c r="B275">
        <v>456</v>
      </c>
      <c r="C275">
        <f>IF(ekodom36[[#This Row],[retencja]]=0,C274+1,0)</f>
        <v>0</v>
      </c>
      <c r="D275">
        <f>IF(ekodom36[[#This Row],[ilosc dni bez opadow]]&lt;&gt;0,IF(MOD(ekodom36[[#This Row],[ilosc dni bez opadow]], 5)=0, 1, 0), 0)</f>
        <v>0</v>
      </c>
      <c r="E275">
        <f>G274+ekodom36[[#This Row],[retencja]]</f>
        <v>882</v>
      </c>
      <c r="F275">
        <f>ekodom36[[#This Row],[Przed pobraniem]] - IF(WEEKDAY(ekodom36[[#This Row],[Data]],11)=3,IF(ekodom36[[#This Row],[Przed pobraniem]]-260&gt;0,260,0),IF(ekodom36[[#This Row],[Przed pobraniem]]-190&gt;0,190,0))</f>
        <v>692</v>
      </c>
      <c r="G27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692</v>
      </c>
      <c r="H275">
        <f>IF(WEEKDAY(ekodom36[[#This Row],[Data]],11)=3,IF(ekodom36[[#This Row],[Przed pobraniem]]-260&lt;0,260,0),IF(ekodom36[[#This Row],[Przed pobraniem]]-190&lt;0,190,0))</f>
        <v>0</v>
      </c>
      <c r="I27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6" spans="1:9" x14ac:dyDescent="0.25">
      <c r="A276" s="1">
        <v>44836</v>
      </c>
      <c r="B276">
        <v>568</v>
      </c>
      <c r="C276">
        <f>IF(ekodom36[[#This Row],[retencja]]=0,C275+1,0)</f>
        <v>0</v>
      </c>
      <c r="D276">
        <f>IF(ekodom36[[#This Row],[ilosc dni bez opadow]]&lt;&gt;0,IF(MOD(ekodom36[[#This Row],[ilosc dni bez opadow]], 5)=0, 1, 0), 0)</f>
        <v>0</v>
      </c>
      <c r="E276">
        <f>G275+ekodom36[[#This Row],[retencja]]</f>
        <v>1260</v>
      </c>
      <c r="F276">
        <f>ekodom36[[#This Row],[Przed pobraniem]] - IF(WEEKDAY(ekodom36[[#This Row],[Data]],11)=3,IF(ekodom36[[#This Row],[Przed pobraniem]]-260&gt;0,260,0),IF(ekodom36[[#This Row],[Przed pobraniem]]-190&gt;0,190,0))</f>
        <v>1070</v>
      </c>
      <c r="G27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1070</v>
      </c>
      <c r="H276">
        <f>IF(WEEKDAY(ekodom36[[#This Row],[Data]],11)=3,IF(ekodom36[[#This Row],[Przed pobraniem]]-260&lt;0,260,0),IF(ekodom36[[#This Row],[Przed pobraniem]]-190&lt;0,190,0))</f>
        <v>0</v>
      </c>
      <c r="I27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7" spans="1:9" x14ac:dyDescent="0.25">
      <c r="A277" s="1">
        <v>44837</v>
      </c>
      <c r="B277">
        <v>1182</v>
      </c>
      <c r="C277">
        <f>IF(ekodom36[[#This Row],[retencja]]=0,C276+1,0)</f>
        <v>0</v>
      </c>
      <c r="D277">
        <f>IF(ekodom36[[#This Row],[ilosc dni bez opadow]]&lt;&gt;0,IF(MOD(ekodom36[[#This Row],[ilosc dni bez opadow]], 5)=0, 1, 0), 0)</f>
        <v>0</v>
      </c>
      <c r="E277">
        <f>G276+ekodom36[[#This Row],[retencja]]</f>
        <v>2252</v>
      </c>
      <c r="F277">
        <f>ekodom36[[#This Row],[Przed pobraniem]] - IF(WEEKDAY(ekodom36[[#This Row],[Data]],11)=3,IF(ekodom36[[#This Row],[Przed pobraniem]]-260&gt;0,260,0),IF(ekodom36[[#This Row],[Przed pobraniem]]-190&gt;0,190,0))</f>
        <v>2062</v>
      </c>
      <c r="G27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2062</v>
      </c>
      <c r="H277">
        <f>IF(WEEKDAY(ekodom36[[#This Row],[Data]],11)=3,IF(ekodom36[[#This Row],[Przed pobraniem]]-260&lt;0,260,0),IF(ekodom36[[#This Row],[Przed pobraniem]]-190&lt;0,190,0))</f>
        <v>0</v>
      </c>
      <c r="I27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8" spans="1:9" x14ac:dyDescent="0.25">
      <c r="A278" s="1">
        <v>44838</v>
      </c>
      <c r="B278">
        <v>0</v>
      </c>
      <c r="C278">
        <f>IF(ekodom36[[#This Row],[retencja]]=0,C277+1,0)</f>
        <v>1</v>
      </c>
      <c r="D278">
        <f>IF(ekodom36[[#This Row],[ilosc dni bez opadow]]&lt;&gt;0,IF(MOD(ekodom36[[#This Row],[ilosc dni bez opadow]], 5)=0, 1, 0), 0)</f>
        <v>0</v>
      </c>
      <c r="E278">
        <f>G277+ekodom36[[#This Row],[retencja]]</f>
        <v>2062</v>
      </c>
      <c r="F278">
        <f>ekodom36[[#This Row],[Przed pobraniem]] - IF(WEEKDAY(ekodom36[[#This Row],[Data]],11)=3,IF(ekodom36[[#This Row],[Przed pobraniem]]-260&gt;0,260,0),IF(ekodom36[[#This Row],[Przed pobraniem]]-190&gt;0,190,0))</f>
        <v>1872</v>
      </c>
      <c r="G27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1872</v>
      </c>
      <c r="H278">
        <f>IF(WEEKDAY(ekodom36[[#This Row],[Data]],11)=3,IF(ekodom36[[#This Row],[Przed pobraniem]]-260&lt;0,260,0),IF(ekodom36[[#This Row],[Przed pobraniem]]-190&lt;0,190,0))</f>
        <v>0</v>
      </c>
      <c r="I27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79" spans="1:9" x14ac:dyDescent="0.25">
      <c r="A279" s="1">
        <v>44839</v>
      </c>
      <c r="B279">
        <v>0</v>
      </c>
      <c r="C279">
        <f>IF(ekodom36[[#This Row],[retencja]]=0,C278+1,0)</f>
        <v>2</v>
      </c>
      <c r="D279">
        <f>IF(ekodom36[[#This Row],[ilosc dni bez opadow]]&lt;&gt;0,IF(MOD(ekodom36[[#This Row],[ilosc dni bez opadow]], 5)=0, 1, 0), 0)</f>
        <v>0</v>
      </c>
      <c r="E279">
        <f>G278+ekodom36[[#This Row],[retencja]]</f>
        <v>1872</v>
      </c>
      <c r="F279">
        <f>ekodom36[[#This Row],[Przed pobraniem]] - IF(WEEKDAY(ekodom36[[#This Row],[Data]],11)=3,IF(ekodom36[[#This Row],[Przed pobraniem]]-260&gt;0,260,0),IF(ekodom36[[#This Row],[Przed pobraniem]]-190&gt;0,190,0))</f>
        <v>1612</v>
      </c>
      <c r="G27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1612</v>
      </c>
      <c r="H279">
        <f>IF(WEEKDAY(ekodom36[[#This Row],[Data]],11)=3,IF(ekodom36[[#This Row],[Przed pobraniem]]-260&lt;0,260,0),IF(ekodom36[[#This Row],[Przed pobraniem]]-190&lt;0,190,0))</f>
        <v>0</v>
      </c>
      <c r="I27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0" spans="1:9" x14ac:dyDescent="0.25">
      <c r="A280" s="1">
        <v>44840</v>
      </c>
      <c r="B280">
        <v>0</v>
      </c>
      <c r="C280">
        <f>IF(ekodom36[[#This Row],[retencja]]=0,C279+1,0)</f>
        <v>3</v>
      </c>
      <c r="D280">
        <f>IF(ekodom36[[#This Row],[ilosc dni bez opadow]]&lt;&gt;0,IF(MOD(ekodom36[[#This Row],[ilosc dni bez opadow]], 5)=0, 1, 0), 0)</f>
        <v>0</v>
      </c>
      <c r="E280">
        <f>G279+ekodom36[[#This Row],[retencja]]</f>
        <v>1612</v>
      </c>
      <c r="F280">
        <f>ekodom36[[#This Row],[Przed pobraniem]] - IF(WEEKDAY(ekodom36[[#This Row],[Data]],11)=3,IF(ekodom36[[#This Row],[Przed pobraniem]]-260&gt;0,260,0),IF(ekodom36[[#This Row],[Przed pobraniem]]-190&gt;0,190,0))</f>
        <v>1422</v>
      </c>
      <c r="G28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1422</v>
      </c>
      <c r="H280">
        <f>IF(WEEKDAY(ekodom36[[#This Row],[Data]],11)=3,IF(ekodom36[[#This Row],[Przed pobraniem]]-260&lt;0,260,0),IF(ekodom36[[#This Row],[Przed pobraniem]]-190&lt;0,190,0))</f>
        <v>0</v>
      </c>
      <c r="I28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1" spans="1:9" x14ac:dyDescent="0.25">
      <c r="A281" s="1">
        <v>44841</v>
      </c>
      <c r="B281">
        <v>0</v>
      </c>
      <c r="C281">
        <f>IF(ekodom36[[#This Row],[retencja]]=0,C280+1,0)</f>
        <v>4</v>
      </c>
      <c r="D281">
        <f>IF(ekodom36[[#This Row],[ilosc dni bez opadow]]&lt;&gt;0,IF(MOD(ekodom36[[#This Row],[ilosc dni bez opadow]], 5)=0, 1, 0), 0)</f>
        <v>0</v>
      </c>
      <c r="E281">
        <f>G280+ekodom36[[#This Row],[retencja]]</f>
        <v>1422</v>
      </c>
      <c r="F281">
        <f>ekodom36[[#This Row],[Przed pobraniem]] - IF(WEEKDAY(ekodom36[[#This Row],[Data]],11)=3,IF(ekodom36[[#This Row],[Przed pobraniem]]-260&gt;0,260,0),IF(ekodom36[[#This Row],[Przed pobraniem]]-190&gt;0,190,0))</f>
        <v>1232</v>
      </c>
      <c r="G28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1232</v>
      </c>
      <c r="H281">
        <f>IF(WEEKDAY(ekodom36[[#This Row],[Data]],11)=3,IF(ekodom36[[#This Row],[Przed pobraniem]]-260&lt;0,260,0),IF(ekodom36[[#This Row],[Przed pobraniem]]-190&lt;0,190,0))</f>
        <v>0</v>
      </c>
      <c r="I28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2" spans="1:9" x14ac:dyDescent="0.25">
      <c r="A282" s="1">
        <v>44842</v>
      </c>
      <c r="B282">
        <v>0</v>
      </c>
      <c r="C282">
        <f>IF(ekodom36[[#This Row],[retencja]]=0,C281+1,0)</f>
        <v>5</v>
      </c>
      <c r="D282">
        <f>IF(ekodom36[[#This Row],[ilosc dni bez opadow]]&lt;&gt;0,IF(MOD(ekodom36[[#This Row],[ilosc dni bez opadow]], 5)=0, 1, 0), 0)</f>
        <v>1</v>
      </c>
      <c r="E282">
        <f>G281+ekodom36[[#This Row],[retencja]]</f>
        <v>1232</v>
      </c>
      <c r="F282">
        <f>ekodom36[[#This Row],[Przed pobraniem]] - IF(WEEKDAY(ekodom36[[#This Row],[Data]],11)=3,IF(ekodom36[[#This Row],[Przed pobraniem]]-260&gt;0,260,0),IF(ekodom36[[#This Row],[Przed pobraniem]]-190&gt;0,190,0))</f>
        <v>1042</v>
      </c>
      <c r="G28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1042</v>
      </c>
      <c r="H282">
        <f>IF(WEEKDAY(ekodom36[[#This Row],[Data]],11)=3,IF(ekodom36[[#This Row],[Przed pobraniem]]-260&lt;0,260,0),IF(ekodom36[[#This Row],[Przed pobraniem]]-190&lt;0,190,0))</f>
        <v>0</v>
      </c>
      <c r="I28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3" spans="1:9" x14ac:dyDescent="0.25">
      <c r="A283" s="1">
        <v>44843</v>
      </c>
      <c r="B283">
        <v>0</v>
      </c>
      <c r="C283">
        <f>IF(ekodom36[[#This Row],[retencja]]=0,C282+1,0)</f>
        <v>6</v>
      </c>
      <c r="D283">
        <f>IF(ekodom36[[#This Row],[ilosc dni bez opadow]]&lt;&gt;0,IF(MOD(ekodom36[[#This Row],[ilosc dni bez opadow]], 5)=0, 1, 0), 0)</f>
        <v>0</v>
      </c>
      <c r="E283">
        <f>G282+ekodom36[[#This Row],[retencja]]</f>
        <v>1042</v>
      </c>
      <c r="F283">
        <f>ekodom36[[#This Row],[Przed pobraniem]] - IF(WEEKDAY(ekodom36[[#This Row],[Data]],11)=3,IF(ekodom36[[#This Row],[Przed pobraniem]]-260&gt;0,260,0),IF(ekodom36[[#This Row],[Przed pobraniem]]-190&gt;0,190,0))</f>
        <v>852</v>
      </c>
      <c r="G28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852</v>
      </c>
      <c r="H283">
        <f>IF(WEEKDAY(ekodom36[[#This Row],[Data]],11)=3,IF(ekodom36[[#This Row],[Przed pobraniem]]-260&lt;0,260,0),IF(ekodom36[[#This Row],[Przed pobraniem]]-190&lt;0,190,0))</f>
        <v>0</v>
      </c>
      <c r="I28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4" spans="1:9" x14ac:dyDescent="0.25">
      <c r="A284" s="1">
        <v>44844</v>
      </c>
      <c r="B284">
        <v>1170</v>
      </c>
      <c r="C284">
        <f>IF(ekodom36[[#This Row],[retencja]]=0,C283+1,0)</f>
        <v>0</v>
      </c>
      <c r="D284">
        <f>IF(ekodom36[[#This Row],[ilosc dni bez opadow]]&lt;&gt;0,IF(MOD(ekodom36[[#This Row],[ilosc dni bez opadow]], 5)=0, 1, 0), 0)</f>
        <v>0</v>
      </c>
      <c r="E284">
        <f>G283+ekodom36[[#This Row],[retencja]]</f>
        <v>2022</v>
      </c>
      <c r="F284">
        <f>ekodom36[[#This Row],[Przed pobraniem]] - IF(WEEKDAY(ekodom36[[#This Row],[Data]],11)=3,IF(ekodom36[[#This Row],[Przed pobraniem]]-260&gt;0,260,0),IF(ekodom36[[#This Row],[Przed pobraniem]]-190&gt;0,190,0))</f>
        <v>1832</v>
      </c>
      <c r="G28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1832</v>
      </c>
      <c r="H284">
        <f>IF(WEEKDAY(ekodom36[[#This Row],[Data]],11)=3,IF(ekodom36[[#This Row],[Przed pobraniem]]-260&lt;0,260,0),IF(ekodom36[[#This Row],[Przed pobraniem]]-190&lt;0,190,0))</f>
        <v>0</v>
      </c>
      <c r="I28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5" spans="1:9" x14ac:dyDescent="0.25">
      <c r="A285" s="1">
        <v>44845</v>
      </c>
      <c r="B285">
        <v>695</v>
      </c>
      <c r="C285">
        <f>IF(ekodom36[[#This Row],[retencja]]=0,C284+1,0)</f>
        <v>0</v>
      </c>
      <c r="D285">
        <f>IF(ekodom36[[#This Row],[ilosc dni bez opadow]]&lt;&gt;0,IF(MOD(ekodom36[[#This Row],[ilosc dni bez opadow]], 5)=0, 1, 0), 0)</f>
        <v>0</v>
      </c>
      <c r="E285">
        <f>G284+ekodom36[[#This Row],[retencja]]</f>
        <v>2527</v>
      </c>
      <c r="F285">
        <f>ekodom36[[#This Row],[Przed pobraniem]] - IF(WEEKDAY(ekodom36[[#This Row],[Data]],11)=3,IF(ekodom36[[#This Row],[Przed pobraniem]]-260&gt;0,260,0),IF(ekodom36[[#This Row],[Przed pobraniem]]-190&gt;0,190,0))</f>
        <v>2337</v>
      </c>
      <c r="G28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2337</v>
      </c>
      <c r="H285">
        <f>IF(WEEKDAY(ekodom36[[#This Row],[Data]],11)=3,IF(ekodom36[[#This Row],[Przed pobraniem]]-260&lt;0,260,0),IF(ekodom36[[#This Row],[Przed pobraniem]]-190&lt;0,190,0))</f>
        <v>0</v>
      </c>
      <c r="I28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6" spans="1:9" x14ac:dyDescent="0.25">
      <c r="A286" s="1">
        <v>44846</v>
      </c>
      <c r="B286">
        <v>644</v>
      </c>
      <c r="C286">
        <f>IF(ekodom36[[#This Row],[retencja]]=0,C285+1,0)</f>
        <v>0</v>
      </c>
      <c r="D286">
        <f>IF(ekodom36[[#This Row],[ilosc dni bez opadow]]&lt;&gt;0,IF(MOD(ekodom36[[#This Row],[ilosc dni bez opadow]], 5)=0, 1, 0), 0)</f>
        <v>0</v>
      </c>
      <c r="E286">
        <f>G285+ekodom36[[#This Row],[retencja]]</f>
        <v>2981</v>
      </c>
      <c r="F286">
        <f>ekodom36[[#This Row],[Przed pobraniem]] - IF(WEEKDAY(ekodom36[[#This Row],[Data]],11)=3,IF(ekodom36[[#This Row],[Przed pobraniem]]-260&gt;0,260,0),IF(ekodom36[[#This Row],[Przed pobraniem]]-190&gt;0,190,0))</f>
        <v>2721</v>
      </c>
      <c r="G28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2721</v>
      </c>
      <c r="H286">
        <f>IF(WEEKDAY(ekodom36[[#This Row],[Data]],11)=3,IF(ekodom36[[#This Row],[Przed pobraniem]]-260&lt;0,260,0),IF(ekodom36[[#This Row],[Przed pobraniem]]-190&lt;0,190,0))</f>
        <v>0</v>
      </c>
      <c r="I28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7" spans="1:9" x14ac:dyDescent="0.25">
      <c r="A287" s="1">
        <v>44847</v>
      </c>
      <c r="B287">
        <v>0</v>
      </c>
      <c r="C287">
        <f>IF(ekodom36[[#This Row],[retencja]]=0,C286+1,0)</f>
        <v>1</v>
      </c>
      <c r="D287">
        <f>IF(ekodom36[[#This Row],[ilosc dni bez opadow]]&lt;&gt;0,IF(MOD(ekodom36[[#This Row],[ilosc dni bez opadow]], 5)=0, 1, 0), 0)</f>
        <v>0</v>
      </c>
      <c r="E287">
        <f>G286+ekodom36[[#This Row],[retencja]]</f>
        <v>2721</v>
      </c>
      <c r="F287">
        <f>ekodom36[[#This Row],[Przed pobraniem]] - IF(WEEKDAY(ekodom36[[#This Row],[Data]],11)=3,IF(ekodom36[[#This Row],[Przed pobraniem]]-260&gt;0,260,0),IF(ekodom36[[#This Row],[Przed pobraniem]]-190&gt;0,190,0))</f>
        <v>2531</v>
      </c>
      <c r="G28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2531</v>
      </c>
      <c r="H287">
        <f>IF(WEEKDAY(ekodom36[[#This Row],[Data]],11)=3,IF(ekodom36[[#This Row],[Przed pobraniem]]-260&lt;0,260,0),IF(ekodom36[[#This Row],[Przed pobraniem]]-190&lt;0,190,0))</f>
        <v>0</v>
      </c>
      <c r="I28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8" spans="1:9" x14ac:dyDescent="0.25">
      <c r="A288" s="1">
        <v>44848</v>
      </c>
      <c r="B288">
        <v>0</v>
      </c>
      <c r="C288">
        <f>IF(ekodom36[[#This Row],[retencja]]=0,C287+1,0)</f>
        <v>2</v>
      </c>
      <c r="D288">
        <f>IF(ekodom36[[#This Row],[ilosc dni bez opadow]]&lt;&gt;0,IF(MOD(ekodom36[[#This Row],[ilosc dni bez opadow]], 5)=0, 1, 0), 0)</f>
        <v>0</v>
      </c>
      <c r="E288">
        <f>G287+ekodom36[[#This Row],[retencja]]</f>
        <v>2531</v>
      </c>
      <c r="F288">
        <f>ekodom36[[#This Row],[Przed pobraniem]] - IF(WEEKDAY(ekodom36[[#This Row],[Data]],11)=3,IF(ekodom36[[#This Row],[Przed pobraniem]]-260&gt;0,260,0),IF(ekodom36[[#This Row],[Przed pobraniem]]-190&gt;0,190,0))</f>
        <v>2341</v>
      </c>
      <c r="G28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2341</v>
      </c>
      <c r="H288">
        <f>IF(WEEKDAY(ekodom36[[#This Row],[Data]],11)=3,IF(ekodom36[[#This Row],[Przed pobraniem]]-260&lt;0,260,0),IF(ekodom36[[#This Row],[Przed pobraniem]]-190&lt;0,190,0))</f>
        <v>0</v>
      </c>
      <c r="I28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89" spans="1:9" x14ac:dyDescent="0.25">
      <c r="A289" s="1">
        <v>44849</v>
      </c>
      <c r="B289">
        <v>0</v>
      </c>
      <c r="C289">
        <f>IF(ekodom36[[#This Row],[retencja]]=0,C288+1,0)</f>
        <v>3</v>
      </c>
      <c r="D289">
        <f>IF(ekodom36[[#This Row],[ilosc dni bez opadow]]&lt;&gt;0,IF(MOD(ekodom36[[#This Row],[ilosc dni bez opadow]], 5)=0, 1, 0), 0)</f>
        <v>0</v>
      </c>
      <c r="E289">
        <f>G288+ekodom36[[#This Row],[retencja]]</f>
        <v>2341</v>
      </c>
      <c r="F289">
        <f>ekodom36[[#This Row],[Przed pobraniem]] - IF(WEEKDAY(ekodom36[[#This Row],[Data]],11)=3,IF(ekodom36[[#This Row],[Przed pobraniem]]-260&gt;0,260,0),IF(ekodom36[[#This Row],[Przed pobraniem]]-190&gt;0,190,0))</f>
        <v>2151</v>
      </c>
      <c r="G28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2151</v>
      </c>
      <c r="H289">
        <f>IF(WEEKDAY(ekodom36[[#This Row],[Data]],11)=3,IF(ekodom36[[#This Row],[Przed pobraniem]]-260&lt;0,260,0),IF(ekodom36[[#This Row],[Przed pobraniem]]-190&lt;0,190,0))</f>
        <v>0</v>
      </c>
      <c r="I28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0" spans="1:9" x14ac:dyDescent="0.25">
      <c r="A290" s="1">
        <v>44850</v>
      </c>
      <c r="B290">
        <v>0</v>
      </c>
      <c r="C290">
        <f>IF(ekodom36[[#This Row],[retencja]]=0,C289+1,0)</f>
        <v>4</v>
      </c>
      <c r="D290">
        <f>IF(ekodom36[[#This Row],[ilosc dni bez opadow]]&lt;&gt;0,IF(MOD(ekodom36[[#This Row],[ilosc dni bez opadow]], 5)=0, 1, 0), 0)</f>
        <v>0</v>
      </c>
      <c r="E290">
        <f>G289+ekodom36[[#This Row],[retencja]]</f>
        <v>2151</v>
      </c>
      <c r="F290">
        <f>ekodom36[[#This Row],[Przed pobraniem]] - IF(WEEKDAY(ekodom36[[#This Row],[Data]],11)=3,IF(ekodom36[[#This Row],[Przed pobraniem]]-260&gt;0,260,0),IF(ekodom36[[#This Row],[Przed pobraniem]]-190&gt;0,190,0))</f>
        <v>1961</v>
      </c>
      <c r="G29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1961</v>
      </c>
      <c r="H290">
        <f>IF(WEEKDAY(ekodom36[[#This Row],[Data]],11)=3,IF(ekodom36[[#This Row],[Przed pobraniem]]-260&lt;0,260,0),IF(ekodom36[[#This Row],[Przed pobraniem]]-190&lt;0,190,0))</f>
        <v>0</v>
      </c>
      <c r="I29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1" spans="1:9" x14ac:dyDescent="0.25">
      <c r="A291" s="1">
        <v>44851</v>
      </c>
      <c r="B291">
        <v>0</v>
      </c>
      <c r="C291">
        <f>IF(ekodom36[[#This Row],[retencja]]=0,C290+1,0)</f>
        <v>5</v>
      </c>
      <c r="D291">
        <f>IF(ekodom36[[#This Row],[ilosc dni bez opadow]]&lt;&gt;0,IF(MOD(ekodom36[[#This Row],[ilosc dni bez opadow]], 5)=0, 1, 0), 0)</f>
        <v>1</v>
      </c>
      <c r="E291">
        <f>G290+ekodom36[[#This Row],[retencja]]</f>
        <v>1961</v>
      </c>
      <c r="F291">
        <f>ekodom36[[#This Row],[Przed pobraniem]] - IF(WEEKDAY(ekodom36[[#This Row],[Data]],11)=3,IF(ekodom36[[#This Row],[Przed pobraniem]]-260&gt;0,260,0),IF(ekodom36[[#This Row],[Przed pobraniem]]-190&gt;0,190,0))</f>
        <v>1771</v>
      </c>
      <c r="G29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1771</v>
      </c>
      <c r="H291">
        <f>IF(WEEKDAY(ekodom36[[#This Row],[Data]],11)=3,IF(ekodom36[[#This Row],[Przed pobraniem]]-260&lt;0,260,0),IF(ekodom36[[#This Row],[Przed pobraniem]]-190&lt;0,190,0))</f>
        <v>0</v>
      </c>
      <c r="I29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2" spans="1:9" x14ac:dyDescent="0.25">
      <c r="A292" s="1">
        <v>44852</v>
      </c>
      <c r="B292">
        <v>0</v>
      </c>
      <c r="C292">
        <f>IF(ekodom36[[#This Row],[retencja]]=0,C291+1,0)</f>
        <v>6</v>
      </c>
      <c r="D292">
        <f>IF(ekodom36[[#This Row],[ilosc dni bez opadow]]&lt;&gt;0,IF(MOD(ekodom36[[#This Row],[ilosc dni bez opadow]], 5)=0, 1, 0), 0)</f>
        <v>0</v>
      </c>
      <c r="E292">
        <f>G291+ekodom36[[#This Row],[retencja]]</f>
        <v>1771</v>
      </c>
      <c r="F292">
        <f>ekodom36[[#This Row],[Przed pobraniem]] - IF(WEEKDAY(ekodom36[[#This Row],[Data]],11)=3,IF(ekodom36[[#This Row],[Przed pobraniem]]-260&gt;0,260,0),IF(ekodom36[[#This Row],[Przed pobraniem]]-190&gt;0,190,0))</f>
        <v>1581</v>
      </c>
      <c r="G29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1581</v>
      </c>
      <c r="H292">
        <f>IF(WEEKDAY(ekodom36[[#This Row],[Data]],11)=3,IF(ekodom36[[#This Row],[Przed pobraniem]]-260&lt;0,260,0),IF(ekodom36[[#This Row],[Przed pobraniem]]-190&lt;0,190,0))</f>
        <v>0</v>
      </c>
      <c r="I29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3" spans="1:9" x14ac:dyDescent="0.25">
      <c r="A293" s="1">
        <v>44853</v>
      </c>
      <c r="B293">
        <v>0</v>
      </c>
      <c r="C293">
        <f>IF(ekodom36[[#This Row],[retencja]]=0,C292+1,0)</f>
        <v>7</v>
      </c>
      <c r="D293">
        <f>IF(ekodom36[[#This Row],[ilosc dni bez opadow]]&lt;&gt;0,IF(MOD(ekodom36[[#This Row],[ilosc dni bez opadow]], 5)=0, 1, 0), 0)</f>
        <v>0</v>
      </c>
      <c r="E293">
        <f>G292+ekodom36[[#This Row],[retencja]]</f>
        <v>1581</v>
      </c>
      <c r="F293">
        <f>ekodom36[[#This Row],[Przed pobraniem]] - IF(WEEKDAY(ekodom36[[#This Row],[Data]],11)=3,IF(ekodom36[[#This Row],[Przed pobraniem]]-260&gt;0,260,0),IF(ekodom36[[#This Row],[Przed pobraniem]]-190&gt;0,190,0))</f>
        <v>1321</v>
      </c>
      <c r="G29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1321</v>
      </c>
      <c r="H293">
        <f>IF(WEEKDAY(ekodom36[[#This Row],[Data]],11)=3,IF(ekodom36[[#This Row],[Przed pobraniem]]-260&lt;0,260,0),IF(ekodom36[[#This Row],[Przed pobraniem]]-190&lt;0,190,0))</f>
        <v>0</v>
      </c>
      <c r="I29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4" spans="1:9" x14ac:dyDescent="0.25">
      <c r="A294" s="1">
        <v>44854</v>
      </c>
      <c r="B294">
        <v>0</v>
      </c>
      <c r="C294">
        <f>IF(ekodom36[[#This Row],[retencja]]=0,C293+1,0)</f>
        <v>8</v>
      </c>
      <c r="D294">
        <f>IF(ekodom36[[#This Row],[ilosc dni bez opadow]]&lt;&gt;0,IF(MOD(ekodom36[[#This Row],[ilosc dni bez opadow]], 5)=0, 1, 0), 0)</f>
        <v>0</v>
      </c>
      <c r="E294">
        <f>G293+ekodom36[[#This Row],[retencja]]</f>
        <v>1321</v>
      </c>
      <c r="F294">
        <f>ekodom36[[#This Row],[Przed pobraniem]] - IF(WEEKDAY(ekodom36[[#This Row],[Data]],11)=3,IF(ekodom36[[#This Row],[Przed pobraniem]]-260&gt;0,260,0),IF(ekodom36[[#This Row],[Przed pobraniem]]-190&gt;0,190,0))</f>
        <v>1131</v>
      </c>
      <c r="G29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1131</v>
      </c>
      <c r="H294">
        <f>IF(WEEKDAY(ekodom36[[#This Row],[Data]],11)=3,IF(ekodom36[[#This Row],[Przed pobraniem]]-260&lt;0,260,0),IF(ekodom36[[#This Row],[Przed pobraniem]]-190&lt;0,190,0))</f>
        <v>0</v>
      </c>
      <c r="I29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5" spans="1:9" x14ac:dyDescent="0.25">
      <c r="A295" s="1">
        <v>44855</v>
      </c>
      <c r="B295">
        <v>0</v>
      </c>
      <c r="C295">
        <f>IF(ekodom36[[#This Row],[retencja]]=0,C294+1,0)</f>
        <v>9</v>
      </c>
      <c r="D295">
        <f>IF(ekodom36[[#This Row],[ilosc dni bez opadow]]&lt;&gt;0,IF(MOD(ekodom36[[#This Row],[ilosc dni bez opadow]], 5)=0, 1, 0), 0)</f>
        <v>0</v>
      </c>
      <c r="E295">
        <f>G294+ekodom36[[#This Row],[retencja]]</f>
        <v>1131</v>
      </c>
      <c r="F295">
        <f>ekodom36[[#This Row],[Przed pobraniem]] - IF(WEEKDAY(ekodom36[[#This Row],[Data]],11)=3,IF(ekodom36[[#This Row],[Przed pobraniem]]-260&gt;0,260,0),IF(ekodom36[[#This Row],[Przed pobraniem]]-190&gt;0,190,0))</f>
        <v>941</v>
      </c>
      <c r="G29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941</v>
      </c>
      <c r="H295">
        <f>IF(WEEKDAY(ekodom36[[#This Row],[Data]],11)=3,IF(ekodom36[[#This Row],[Przed pobraniem]]-260&lt;0,260,0),IF(ekodom36[[#This Row],[Przed pobraniem]]-190&lt;0,190,0))</f>
        <v>0</v>
      </c>
      <c r="I29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6" spans="1:9" x14ac:dyDescent="0.25">
      <c r="A296" s="1">
        <v>44856</v>
      </c>
      <c r="B296">
        <v>1084</v>
      </c>
      <c r="C296">
        <f>IF(ekodom36[[#This Row],[retencja]]=0,C295+1,0)</f>
        <v>0</v>
      </c>
      <c r="D296">
        <f>IF(ekodom36[[#This Row],[ilosc dni bez opadow]]&lt;&gt;0,IF(MOD(ekodom36[[#This Row],[ilosc dni bez opadow]], 5)=0, 1, 0), 0)</f>
        <v>0</v>
      </c>
      <c r="E296">
        <f>G295+ekodom36[[#This Row],[retencja]]</f>
        <v>2025</v>
      </c>
      <c r="F296">
        <f>ekodom36[[#This Row],[Przed pobraniem]] - IF(WEEKDAY(ekodom36[[#This Row],[Data]],11)=3,IF(ekodom36[[#This Row],[Przed pobraniem]]-260&gt;0,260,0),IF(ekodom36[[#This Row],[Przed pobraniem]]-190&gt;0,190,0))</f>
        <v>1835</v>
      </c>
      <c r="G29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1835</v>
      </c>
      <c r="H296">
        <f>IF(WEEKDAY(ekodom36[[#This Row],[Data]],11)=3,IF(ekodom36[[#This Row],[Przed pobraniem]]-260&lt;0,260,0),IF(ekodom36[[#This Row],[Przed pobraniem]]-190&lt;0,190,0))</f>
        <v>0</v>
      </c>
      <c r="I29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7" spans="1:9" x14ac:dyDescent="0.25">
      <c r="A297" s="1">
        <v>44857</v>
      </c>
      <c r="B297">
        <v>1423</v>
      </c>
      <c r="C297">
        <f>IF(ekodom36[[#This Row],[retencja]]=0,C296+1,0)</f>
        <v>0</v>
      </c>
      <c r="D297">
        <f>IF(ekodom36[[#This Row],[ilosc dni bez opadow]]&lt;&gt;0,IF(MOD(ekodom36[[#This Row],[ilosc dni bez opadow]], 5)=0, 1, 0), 0)</f>
        <v>0</v>
      </c>
      <c r="E297">
        <f>G296+ekodom36[[#This Row],[retencja]]</f>
        <v>3258</v>
      </c>
      <c r="F297">
        <f>ekodom36[[#This Row],[Przed pobraniem]] - IF(WEEKDAY(ekodom36[[#This Row],[Data]],11)=3,IF(ekodom36[[#This Row],[Przed pobraniem]]-260&gt;0,260,0),IF(ekodom36[[#This Row],[Przed pobraniem]]-190&gt;0,190,0))</f>
        <v>3068</v>
      </c>
      <c r="G29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3068</v>
      </c>
      <c r="H297">
        <f>IF(WEEKDAY(ekodom36[[#This Row],[Data]],11)=3,IF(ekodom36[[#This Row],[Przed pobraniem]]-260&lt;0,260,0),IF(ekodom36[[#This Row],[Przed pobraniem]]-190&lt;0,190,0))</f>
        <v>0</v>
      </c>
      <c r="I29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8" spans="1:9" x14ac:dyDescent="0.25">
      <c r="A298" s="1">
        <v>44858</v>
      </c>
      <c r="B298">
        <v>1315</v>
      </c>
      <c r="C298">
        <f>IF(ekodom36[[#This Row],[retencja]]=0,C297+1,0)</f>
        <v>0</v>
      </c>
      <c r="D298">
        <f>IF(ekodom36[[#This Row],[ilosc dni bez opadow]]&lt;&gt;0,IF(MOD(ekodom36[[#This Row],[ilosc dni bez opadow]], 5)=0, 1, 0), 0)</f>
        <v>0</v>
      </c>
      <c r="E298">
        <f>G297+ekodom36[[#This Row],[retencja]]</f>
        <v>4383</v>
      </c>
      <c r="F298">
        <f>ekodom36[[#This Row],[Przed pobraniem]] - IF(WEEKDAY(ekodom36[[#This Row],[Data]],11)=3,IF(ekodom36[[#This Row],[Przed pobraniem]]-260&gt;0,260,0),IF(ekodom36[[#This Row],[Przed pobraniem]]-190&gt;0,190,0))</f>
        <v>4193</v>
      </c>
      <c r="G29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4193</v>
      </c>
      <c r="H298">
        <f>IF(WEEKDAY(ekodom36[[#This Row],[Data]],11)=3,IF(ekodom36[[#This Row],[Przed pobraniem]]-260&lt;0,260,0),IF(ekodom36[[#This Row],[Przed pobraniem]]-190&lt;0,190,0))</f>
        <v>0</v>
      </c>
      <c r="I29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299" spans="1:9" x14ac:dyDescent="0.25">
      <c r="A299" s="1">
        <v>44859</v>
      </c>
      <c r="B299">
        <v>717</v>
      </c>
      <c r="C299">
        <f>IF(ekodom36[[#This Row],[retencja]]=0,C298+1,0)</f>
        <v>0</v>
      </c>
      <c r="D299">
        <f>IF(ekodom36[[#This Row],[ilosc dni bez opadow]]&lt;&gt;0,IF(MOD(ekodom36[[#This Row],[ilosc dni bez opadow]], 5)=0, 1, 0), 0)</f>
        <v>0</v>
      </c>
      <c r="E299">
        <f>G298+ekodom36[[#This Row],[retencja]]</f>
        <v>4910</v>
      </c>
      <c r="F299">
        <f>ekodom36[[#This Row],[Przed pobraniem]] - IF(WEEKDAY(ekodom36[[#This Row],[Data]],11)=3,IF(ekodom36[[#This Row],[Przed pobraniem]]-260&gt;0,260,0),IF(ekodom36[[#This Row],[Przed pobraniem]]-190&gt;0,190,0))</f>
        <v>4720</v>
      </c>
      <c r="G29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4720</v>
      </c>
      <c r="H299">
        <f>IF(WEEKDAY(ekodom36[[#This Row],[Data]],11)=3,IF(ekodom36[[#This Row],[Przed pobraniem]]-260&lt;0,260,0),IF(ekodom36[[#This Row],[Przed pobraniem]]-190&lt;0,190,0))</f>
        <v>0</v>
      </c>
      <c r="I29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0" spans="1:9" x14ac:dyDescent="0.25">
      <c r="A300" s="1">
        <v>44860</v>
      </c>
      <c r="B300">
        <v>1398</v>
      </c>
      <c r="C300">
        <f>IF(ekodom36[[#This Row],[retencja]]=0,C299+1,0)</f>
        <v>0</v>
      </c>
      <c r="D300">
        <f>IF(ekodom36[[#This Row],[ilosc dni bez opadow]]&lt;&gt;0,IF(MOD(ekodom36[[#This Row],[ilosc dni bez opadow]], 5)=0, 1, 0), 0)</f>
        <v>0</v>
      </c>
      <c r="E300">
        <f>G299+ekodom36[[#This Row],[retencja]]</f>
        <v>6118</v>
      </c>
      <c r="F300">
        <f>ekodom36[[#This Row],[Przed pobraniem]] - IF(WEEKDAY(ekodom36[[#This Row],[Data]],11)=3,IF(ekodom36[[#This Row],[Przed pobraniem]]-260&gt;0,260,0),IF(ekodom36[[#This Row],[Przed pobraniem]]-190&gt;0,190,0))</f>
        <v>5858</v>
      </c>
      <c r="G30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5858</v>
      </c>
      <c r="H300">
        <f>IF(WEEKDAY(ekodom36[[#This Row],[Data]],11)=3,IF(ekodom36[[#This Row],[Przed pobraniem]]-260&lt;0,260,0),IF(ekodom36[[#This Row],[Przed pobraniem]]-190&lt;0,190,0))</f>
        <v>0</v>
      </c>
      <c r="I30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1" spans="1:9" x14ac:dyDescent="0.25">
      <c r="A301" s="1">
        <v>44861</v>
      </c>
      <c r="B301">
        <v>913</v>
      </c>
      <c r="C301">
        <f>IF(ekodom36[[#This Row],[retencja]]=0,C300+1,0)</f>
        <v>0</v>
      </c>
      <c r="D301">
        <f>IF(ekodom36[[#This Row],[ilosc dni bez opadow]]&lt;&gt;0,IF(MOD(ekodom36[[#This Row],[ilosc dni bez opadow]], 5)=0, 1, 0), 0)</f>
        <v>0</v>
      </c>
      <c r="E301">
        <f>G300+ekodom36[[#This Row],[retencja]]</f>
        <v>6771</v>
      </c>
      <c r="F301">
        <f>ekodom36[[#This Row],[Przed pobraniem]] - IF(WEEKDAY(ekodom36[[#This Row],[Data]],11)=3,IF(ekodom36[[#This Row],[Przed pobraniem]]-260&gt;0,260,0),IF(ekodom36[[#This Row],[Przed pobraniem]]-190&gt;0,190,0))</f>
        <v>6581</v>
      </c>
      <c r="G30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6581</v>
      </c>
      <c r="H301">
        <f>IF(WEEKDAY(ekodom36[[#This Row],[Data]],11)=3,IF(ekodom36[[#This Row],[Przed pobraniem]]-260&lt;0,260,0),IF(ekodom36[[#This Row],[Przed pobraniem]]-190&lt;0,190,0))</f>
        <v>0</v>
      </c>
      <c r="I30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2" spans="1:9" x14ac:dyDescent="0.25">
      <c r="A302" s="1">
        <v>44862</v>
      </c>
      <c r="B302">
        <v>660</v>
      </c>
      <c r="C302">
        <f>IF(ekodom36[[#This Row],[retencja]]=0,C301+1,0)</f>
        <v>0</v>
      </c>
      <c r="D302">
        <f>IF(ekodom36[[#This Row],[ilosc dni bez opadow]]&lt;&gt;0,IF(MOD(ekodom36[[#This Row],[ilosc dni bez opadow]], 5)=0, 1, 0), 0)</f>
        <v>0</v>
      </c>
      <c r="E302">
        <f>G301+ekodom36[[#This Row],[retencja]]</f>
        <v>7241</v>
      </c>
      <c r="F302">
        <f>ekodom36[[#This Row],[Przed pobraniem]] - IF(WEEKDAY(ekodom36[[#This Row],[Data]],11)=3,IF(ekodom36[[#This Row],[Przed pobraniem]]-260&gt;0,260,0),IF(ekodom36[[#This Row],[Przed pobraniem]]-190&gt;0,190,0))</f>
        <v>7051</v>
      </c>
      <c r="G30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7051</v>
      </c>
      <c r="H302">
        <f>IF(WEEKDAY(ekodom36[[#This Row],[Data]],11)=3,IF(ekodom36[[#This Row],[Przed pobraniem]]-260&lt;0,260,0),IF(ekodom36[[#This Row],[Przed pobraniem]]-190&lt;0,190,0))</f>
        <v>0</v>
      </c>
      <c r="I30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3" spans="1:9" x14ac:dyDescent="0.25">
      <c r="A303" s="1">
        <v>44863</v>
      </c>
      <c r="B303">
        <v>0</v>
      </c>
      <c r="C303">
        <f>IF(ekodom36[[#This Row],[retencja]]=0,C302+1,0)</f>
        <v>1</v>
      </c>
      <c r="D303">
        <f>IF(ekodom36[[#This Row],[ilosc dni bez opadow]]&lt;&gt;0,IF(MOD(ekodom36[[#This Row],[ilosc dni bez opadow]], 5)=0, 1, 0), 0)</f>
        <v>0</v>
      </c>
      <c r="E303">
        <f>G302+ekodom36[[#This Row],[retencja]]</f>
        <v>7051</v>
      </c>
      <c r="F303">
        <f>ekodom36[[#This Row],[Przed pobraniem]] - IF(WEEKDAY(ekodom36[[#This Row],[Data]],11)=3,IF(ekodom36[[#This Row],[Przed pobraniem]]-260&gt;0,260,0),IF(ekodom36[[#This Row],[Przed pobraniem]]-190&gt;0,190,0))</f>
        <v>6861</v>
      </c>
      <c r="G30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6861</v>
      </c>
      <c r="H303">
        <f>IF(WEEKDAY(ekodom36[[#This Row],[Data]],11)=3,IF(ekodom36[[#This Row],[Przed pobraniem]]-260&lt;0,260,0),IF(ekodom36[[#This Row],[Przed pobraniem]]-190&lt;0,190,0))</f>
        <v>0</v>
      </c>
      <c r="I30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4" spans="1:9" x14ac:dyDescent="0.25">
      <c r="A304" s="1">
        <v>44864</v>
      </c>
      <c r="B304">
        <v>0</v>
      </c>
      <c r="C304">
        <f>IF(ekodom36[[#This Row],[retencja]]=0,C303+1,0)</f>
        <v>2</v>
      </c>
      <c r="D304">
        <f>IF(ekodom36[[#This Row],[ilosc dni bez opadow]]&lt;&gt;0,IF(MOD(ekodom36[[#This Row],[ilosc dni bez opadow]], 5)=0, 1, 0), 0)</f>
        <v>0</v>
      </c>
      <c r="E304">
        <f>G303+ekodom36[[#This Row],[retencja]]</f>
        <v>6861</v>
      </c>
      <c r="F304">
        <f>ekodom36[[#This Row],[Przed pobraniem]] - IF(WEEKDAY(ekodom36[[#This Row],[Data]],11)=3,IF(ekodom36[[#This Row],[Przed pobraniem]]-260&gt;0,260,0),IF(ekodom36[[#This Row],[Przed pobraniem]]-190&gt;0,190,0))</f>
        <v>6671</v>
      </c>
      <c r="G30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6671</v>
      </c>
      <c r="H304">
        <f>IF(WEEKDAY(ekodom36[[#This Row],[Data]],11)=3,IF(ekodom36[[#This Row],[Przed pobraniem]]-260&lt;0,260,0),IF(ekodom36[[#This Row],[Przed pobraniem]]-190&lt;0,190,0))</f>
        <v>0</v>
      </c>
      <c r="I30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5" spans="1:9" x14ac:dyDescent="0.25">
      <c r="A305" s="1">
        <v>44865</v>
      </c>
      <c r="B305">
        <v>0</v>
      </c>
      <c r="C305">
        <f>IF(ekodom36[[#This Row],[retencja]]=0,C304+1,0)</f>
        <v>3</v>
      </c>
      <c r="D305">
        <f>IF(ekodom36[[#This Row],[ilosc dni bez opadow]]&lt;&gt;0,IF(MOD(ekodom36[[#This Row],[ilosc dni bez opadow]], 5)=0, 1, 0), 0)</f>
        <v>0</v>
      </c>
      <c r="E305">
        <f>G304+ekodom36[[#This Row],[retencja]]</f>
        <v>6671</v>
      </c>
      <c r="F305">
        <f>ekodom36[[#This Row],[Przed pobraniem]] - IF(WEEKDAY(ekodom36[[#This Row],[Data]],11)=3,IF(ekodom36[[#This Row],[Przed pobraniem]]-260&gt;0,260,0),IF(ekodom36[[#This Row],[Przed pobraniem]]-190&gt;0,190,0))</f>
        <v>6481</v>
      </c>
      <c r="G30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6481</v>
      </c>
      <c r="H305">
        <f>IF(WEEKDAY(ekodom36[[#This Row],[Data]],11)=3,IF(ekodom36[[#This Row],[Przed pobraniem]]-260&lt;0,260,0),IF(ekodom36[[#This Row],[Przed pobraniem]]-190&lt;0,190,0))</f>
        <v>0</v>
      </c>
      <c r="I30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6" spans="1:9" x14ac:dyDescent="0.25">
      <c r="A306" s="1">
        <v>44866</v>
      </c>
      <c r="B306">
        <v>0</v>
      </c>
      <c r="C306">
        <f>IF(ekodom36[[#This Row],[retencja]]=0,C305+1,0)</f>
        <v>4</v>
      </c>
      <c r="D306">
        <f>IF(ekodom36[[#This Row],[ilosc dni bez opadow]]&lt;&gt;0,IF(MOD(ekodom36[[#This Row],[ilosc dni bez opadow]], 5)=0, 1, 0), 0)</f>
        <v>0</v>
      </c>
      <c r="E306">
        <f>G305+ekodom36[[#This Row],[retencja]]</f>
        <v>6481</v>
      </c>
      <c r="F306">
        <f>ekodom36[[#This Row],[Przed pobraniem]] - IF(WEEKDAY(ekodom36[[#This Row],[Data]],11)=3,IF(ekodom36[[#This Row],[Przed pobraniem]]-260&gt;0,260,0),IF(ekodom36[[#This Row],[Przed pobraniem]]-190&gt;0,190,0))</f>
        <v>6291</v>
      </c>
      <c r="G30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6291</v>
      </c>
      <c r="H306">
        <f>IF(WEEKDAY(ekodom36[[#This Row],[Data]],11)=3,IF(ekodom36[[#This Row],[Przed pobraniem]]-260&lt;0,260,0),IF(ekodom36[[#This Row],[Przed pobraniem]]-190&lt;0,190,0))</f>
        <v>0</v>
      </c>
      <c r="I30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7" spans="1:9" x14ac:dyDescent="0.25">
      <c r="A307" s="1">
        <v>44867</v>
      </c>
      <c r="B307">
        <v>0</v>
      </c>
      <c r="C307">
        <f>IF(ekodom36[[#This Row],[retencja]]=0,C306+1,0)</f>
        <v>5</v>
      </c>
      <c r="D307">
        <f>IF(ekodom36[[#This Row],[ilosc dni bez opadow]]&lt;&gt;0,IF(MOD(ekodom36[[#This Row],[ilosc dni bez opadow]], 5)=0, 1, 0), 0)</f>
        <v>1</v>
      </c>
      <c r="E307">
        <f>G306+ekodom36[[#This Row],[retencja]]</f>
        <v>6291</v>
      </c>
      <c r="F307">
        <f>ekodom36[[#This Row],[Przed pobraniem]] - IF(WEEKDAY(ekodom36[[#This Row],[Data]],11)=3,IF(ekodom36[[#This Row],[Przed pobraniem]]-260&gt;0,260,0),IF(ekodom36[[#This Row],[Przed pobraniem]]-190&gt;0,190,0))</f>
        <v>6031</v>
      </c>
      <c r="G30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6031</v>
      </c>
      <c r="H307">
        <f>IF(WEEKDAY(ekodom36[[#This Row],[Data]],11)=3,IF(ekodom36[[#This Row],[Przed pobraniem]]-260&lt;0,260,0),IF(ekodom36[[#This Row],[Przed pobraniem]]-190&lt;0,190,0))</f>
        <v>0</v>
      </c>
      <c r="I30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8" spans="1:9" x14ac:dyDescent="0.25">
      <c r="A308" s="1">
        <v>44868</v>
      </c>
      <c r="B308">
        <v>935</v>
      </c>
      <c r="C308">
        <f>IF(ekodom36[[#This Row],[retencja]]=0,C307+1,0)</f>
        <v>0</v>
      </c>
      <c r="D308">
        <f>IF(ekodom36[[#This Row],[ilosc dni bez opadow]]&lt;&gt;0,IF(MOD(ekodom36[[#This Row],[ilosc dni bez opadow]], 5)=0, 1, 0), 0)</f>
        <v>0</v>
      </c>
      <c r="E308">
        <f>G307+ekodom36[[#This Row],[retencja]]</f>
        <v>6966</v>
      </c>
      <c r="F308">
        <f>ekodom36[[#This Row],[Przed pobraniem]] - IF(WEEKDAY(ekodom36[[#This Row],[Data]],11)=3,IF(ekodom36[[#This Row],[Przed pobraniem]]-260&gt;0,260,0),IF(ekodom36[[#This Row],[Przed pobraniem]]-190&gt;0,190,0))</f>
        <v>6776</v>
      </c>
      <c r="G30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6776</v>
      </c>
      <c r="H308">
        <f>IF(WEEKDAY(ekodom36[[#This Row],[Data]],11)=3,IF(ekodom36[[#This Row],[Przed pobraniem]]-260&lt;0,260,0),IF(ekodom36[[#This Row],[Przed pobraniem]]-190&lt;0,190,0))</f>
        <v>0</v>
      </c>
      <c r="I30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09" spans="1:9" x14ac:dyDescent="0.25">
      <c r="A309" s="1">
        <v>44869</v>
      </c>
      <c r="B309">
        <v>648</v>
      </c>
      <c r="C309">
        <f>IF(ekodom36[[#This Row],[retencja]]=0,C308+1,0)</f>
        <v>0</v>
      </c>
      <c r="D309">
        <f>IF(ekodom36[[#This Row],[ilosc dni bez opadow]]&lt;&gt;0,IF(MOD(ekodom36[[#This Row],[ilosc dni bez opadow]], 5)=0, 1, 0), 0)</f>
        <v>0</v>
      </c>
      <c r="E309">
        <f>G308+ekodom36[[#This Row],[retencja]]</f>
        <v>7424</v>
      </c>
      <c r="F309">
        <f>ekodom36[[#This Row],[Przed pobraniem]] - IF(WEEKDAY(ekodom36[[#This Row],[Data]],11)=3,IF(ekodom36[[#This Row],[Przed pobraniem]]-260&gt;0,260,0),IF(ekodom36[[#This Row],[Przed pobraniem]]-190&gt;0,190,0))</f>
        <v>7234</v>
      </c>
      <c r="G30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7234</v>
      </c>
      <c r="H309">
        <f>IF(WEEKDAY(ekodom36[[#This Row],[Data]],11)=3,IF(ekodom36[[#This Row],[Przed pobraniem]]-260&lt;0,260,0),IF(ekodom36[[#This Row],[Przed pobraniem]]-190&lt;0,190,0))</f>
        <v>0</v>
      </c>
      <c r="I30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0" spans="1:9" x14ac:dyDescent="0.25">
      <c r="A310" s="1">
        <v>44870</v>
      </c>
      <c r="B310">
        <v>793</v>
      </c>
      <c r="C310">
        <f>IF(ekodom36[[#This Row],[retencja]]=0,C309+1,0)</f>
        <v>0</v>
      </c>
      <c r="D310">
        <f>IF(ekodom36[[#This Row],[ilosc dni bez opadow]]&lt;&gt;0,IF(MOD(ekodom36[[#This Row],[ilosc dni bez opadow]], 5)=0, 1, 0), 0)</f>
        <v>0</v>
      </c>
      <c r="E310">
        <f>G309+ekodom36[[#This Row],[retencja]]</f>
        <v>8027</v>
      </c>
      <c r="F310">
        <f>ekodom36[[#This Row],[Przed pobraniem]] - IF(WEEKDAY(ekodom36[[#This Row],[Data]],11)=3,IF(ekodom36[[#This Row],[Przed pobraniem]]-260&gt;0,260,0),IF(ekodom36[[#This Row],[Przed pobraniem]]-190&gt;0,190,0))</f>
        <v>7837</v>
      </c>
      <c r="G31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7837</v>
      </c>
      <c r="H310">
        <f>IF(WEEKDAY(ekodom36[[#This Row],[Data]],11)=3,IF(ekodom36[[#This Row],[Przed pobraniem]]-260&lt;0,260,0),IF(ekodom36[[#This Row],[Przed pobraniem]]-190&lt;0,190,0))</f>
        <v>0</v>
      </c>
      <c r="I31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1" spans="1:9" x14ac:dyDescent="0.25">
      <c r="A311" s="1">
        <v>44871</v>
      </c>
      <c r="B311">
        <v>1276</v>
      </c>
      <c r="C311">
        <f>IF(ekodom36[[#This Row],[retencja]]=0,C310+1,0)</f>
        <v>0</v>
      </c>
      <c r="D311">
        <f>IF(ekodom36[[#This Row],[ilosc dni bez opadow]]&lt;&gt;0,IF(MOD(ekodom36[[#This Row],[ilosc dni bez opadow]], 5)=0, 1, 0), 0)</f>
        <v>0</v>
      </c>
      <c r="E311">
        <f>G310+ekodom36[[#This Row],[retencja]]</f>
        <v>9113</v>
      </c>
      <c r="F311">
        <f>ekodom36[[#This Row],[Przed pobraniem]] - IF(WEEKDAY(ekodom36[[#This Row],[Data]],11)=3,IF(ekodom36[[#This Row],[Przed pobraniem]]-260&gt;0,260,0),IF(ekodom36[[#This Row],[Przed pobraniem]]-190&gt;0,190,0))</f>
        <v>8923</v>
      </c>
      <c r="G31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8923</v>
      </c>
      <c r="H311">
        <f>IF(WEEKDAY(ekodom36[[#This Row],[Data]],11)=3,IF(ekodom36[[#This Row],[Przed pobraniem]]-260&lt;0,260,0),IF(ekodom36[[#This Row],[Przed pobraniem]]-190&lt;0,190,0))</f>
        <v>0</v>
      </c>
      <c r="I31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2" spans="1:9" x14ac:dyDescent="0.25">
      <c r="A312" s="1">
        <v>44872</v>
      </c>
      <c r="B312">
        <v>1234</v>
      </c>
      <c r="C312">
        <f>IF(ekodom36[[#This Row],[retencja]]=0,C311+1,0)</f>
        <v>0</v>
      </c>
      <c r="D312">
        <f>IF(ekodom36[[#This Row],[ilosc dni bez opadow]]&lt;&gt;0,IF(MOD(ekodom36[[#This Row],[ilosc dni bez opadow]], 5)=0, 1, 0), 0)</f>
        <v>0</v>
      </c>
      <c r="E312">
        <f>G311+ekodom36[[#This Row],[retencja]]</f>
        <v>10157</v>
      </c>
      <c r="F312">
        <f>ekodom36[[#This Row],[Przed pobraniem]] - IF(WEEKDAY(ekodom36[[#This Row],[Data]],11)=3,IF(ekodom36[[#This Row],[Przed pobraniem]]-260&gt;0,260,0),IF(ekodom36[[#This Row],[Przed pobraniem]]-190&gt;0,190,0))</f>
        <v>9967</v>
      </c>
      <c r="G31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9967</v>
      </c>
      <c r="H312">
        <f>IF(WEEKDAY(ekodom36[[#This Row],[Data]],11)=3,IF(ekodom36[[#This Row],[Przed pobraniem]]-260&lt;0,260,0),IF(ekodom36[[#This Row],[Przed pobraniem]]-190&lt;0,190,0))</f>
        <v>0</v>
      </c>
      <c r="I31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3" spans="1:9" x14ac:dyDescent="0.25">
      <c r="A313" s="1">
        <v>44873</v>
      </c>
      <c r="B313">
        <v>1302</v>
      </c>
      <c r="C313">
        <f>IF(ekodom36[[#This Row],[retencja]]=0,C312+1,0)</f>
        <v>0</v>
      </c>
      <c r="D313">
        <f>IF(ekodom36[[#This Row],[ilosc dni bez opadow]]&lt;&gt;0,IF(MOD(ekodom36[[#This Row],[ilosc dni bez opadow]], 5)=0, 1, 0), 0)</f>
        <v>0</v>
      </c>
      <c r="E313">
        <f>G312+ekodom36[[#This Row],[retencja]]</f>
        <v>11269</v>
      </c>
      <c r="F313">
        <f>ekodom36[[#This Row],[Przed pobraniem]] - IF(WEEKDAY(ekodom36[[#This Row],[Data]],11)=3,IF(ekodom36[[#This Row],[Przed pobraniem]]-260&gt;0,260,0),IF(ekodom36[[#This Row],[Przed pobraniem]]-190&gt;0,190,0))</f>
        <v>11079</v>
      </c>
      <c r="G31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11079</v>
      </c>
      <c r="H313">
        <f>IF(WEEKDAY(ekodom36[[#This Row],[Data]],11)=3,IF(ekodom36[[#This Row],[Przed pobraniem]]-260&lt;0,260,0),IF(ekodom36[[#This Row],[Przed pobraniem]]-190&lt;0,190,0))</f>
        <v>0</v>
      </c>
      <c r="I31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4" spans="1:9" x14ac:dyDescent="0.25">
      <c r="A314" s="1">
        <v>44874</v>
      </c>
      <c r="B314">
        <v>1316</v>
      </c>
      <c r="C314">
        <f>IF(ekodom36[[#This Row],[retencja]]=0,C313+1,0)</f>
        <v>0</v>
      </c>
      <c r="D314">
        <f>IF(ekodom36[[#This Row],[ilosc dni bez opadow]]&lt;&gt;0,IF(MOD(ekodom36[[#This Row],[ilosc dni bez opadow]], 5)=0, 1, 0), 0)</f>
        <v>0</v>
      </c>
      <c r="E314">
        <f>G313+ekodom36[[#This Row],[retencja]]</f>
        <v>12395</v>
      </c>
      <c r="F314">
        <f>ekodom36[[#This Row],[Przed pobraniem]] - IF(WEEKDAY(ekodom36[[#This Row],[Data]],11)=3,IF(ekodom36[[#This Row],[Przed pobraniem]]-260&gt;0,260,0),IF(ekodom36[[#This Row],[Przed pobraniem]]-190&gt;0,190,0))</f>
        <v>12135</v>
      </c>
      <c r="G31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12135</v>
      </c>
      <c r="H314">
        <f>IF(WEEKDAY(ekodom36[[#This Row],[Data]],11)=3,IF(ekodom36[[#This Row],[Przed pobraniem]]-260&lt;0,260,0),IF(ekodom36[[#This Row],[Przed pobraniem]]-190&lt;0,190,0))</f>
        <v>0</v>
      </c>
      <c r="I31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5" spans="1:9" x14ac:dyDescent="0.25">
      <c r="A315" s="1">
        <v>44875</v>
      </c>
      <c r="B315">
        <v>1463</v>
      </c>
      <c r="C315">
        <f>IF(ekodom36[[#This Row],[retencja]]=0,C314+1,0)</f>
        <v>0</v>
      </c>
      <c r="D315">
        <f>IF(ekodom36[[#This Row],[ilosc dni bez opadow]]&lt;&gt;0,IF(MOD(ekodom36[[#This Row],[ilosc dni bez opadow]], 5)=0, 1, 0), 0)</f>
        <v>0</v>
      </c>
      <c r="E315">
        <f>G314+ekodom36[[#This Row],[retencja]]</f>
        <v>13598</v>
      </c>
      <c r="F315">
        <f>ekodom36[[#This Row],[Przed pobraniem]] - IF(WEEKDAY(ekodom36[[#This Row],[Data]],11)=3,IF(ekodom36[[#This Row],[Przed pobraniem]]-260&gt;0,260,0),IF(ekodom36[[#This Row],[Przed pobraniem]]-190&gt;0,190,0))</f>
        <v>13408</v>
      </c>
      <c r="G31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13408</v>
      </c>
      <c r="H315">
        <f>IF(WEEKDAY(ekodom36[[#This Row],[Data]],11)=3,IF(ekodom36[[#This Row],[Przed pobraniem]]-260&lt;0,260,0),IF(ekodom36[[#This Row],[Przed pobraniem]]-190&lt;0,190,0))</f>
        <v>0</v>
      </c>
      <c r="I31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6" spans="1:9" x14ac:dyDescent="0.25">
      <c r="A316" s="1">
        <v>44876</v>
      </c>
      <c r="B316">
        <v>771</v>
      </c>
      <c r="C316">
        <f>IF(ekodom36[[#This Row],[retencja]]=0,C315+1,0)</f>
        <v>0</v>
      </c>
      <c r="D316">
        <f>IF(ekodom36[[#This Row],[ilosc dni bez opadow]]&lt;&gt;0,IF(MOD(ekodom36[[#This Row],[ilosc dni bez opadow]], 5)=0, 1, 0), 0)</f>
        <v>0</v>
      </c>
      <c r="E316">
        <f>G315+ekodom36[[#This Row],[retencja]]</f>
        <v>14179</v>
      </c>
      <c r="F316">
        <f>ekodom36[[#This Row],[Przed pobraniem]] - IF(WEEKDAY(ekodom36[[#This Row],[Data]],11)=3,IF(ekodom36[[#This Row],[Przed pobraniem]]-260&gt;0,260,0),IF(ekodom36[[#This Row],[Przed pobraniem]]-190&gt;0,190,0))</f>
        <v>13989</v>
      </c>
      <c r="G31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13989</v>
      </c>
      <c r="H316">
        <f>IF(WEEKDAY(ekodom36[[#This Row],[Data]],11)=3,IF(ekodom36[[#This Row],[Przed pobraniem]]-260&lt;0,260,0),IF(ekodom36[[#This Row],[Przed pobraniem]]-190&lt;0,190,0))</f>
        <v>0</v>
      </c>
      <c r="I31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7" spans="1:9" x14ac:dyDescent="0.25">
      <c r="A317" s="1">
        <v>44877</v>
      </c>
      <c r="B317">
        <v>0</v>
      </c>
      <c r="C317">
        <f>IF(ekodom36[[#This Row],[retencja]]=0,C316+1,0)</f>
        <v>1</v>
      </c>
      <c r="D317">
        <f>IF(ekodom36[[#This Row],[ilosc dni bez opadow]]&lt;&gt;0,IF(MOD(ekodom36[[#This Row],[ilosc dni bez opadow]], 5)=0, 1, 0), 0)</f>
        <v>0</v>
      </c>
      <c r="E317">
        <f>G316+ekodom36[[#This Row],[retencja]]</f>
        <v>13989</v>
      </c>
      <c r="F317">
        <f>ekodom36[[#This Row],[Przed pobraniem]] - IF(WEEKDAY(ekodom36[[#This Row],[Data]],11)=3,IF(ekodom36[[#This Row],[Przed pobraniem]]-260&gt;0,260,0),IF(ekodom36[[#This Row],[Przed pobraniem]]-190&gt;0,190,0))</f>
        <v>13799</v>
      </c>
      <c r="G31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13799</v>
      </c>
      <c r="H317">
        <f>IF(WEEKDAY(ekodom36[[#This Row],[Data]],11)=3,IF(ekodom36[[#This Row],[Przed pobraniem]]-260&lt;0,260,0),IF(ekodom36[[#This Row],[Przed pobraniem]]-190&lt;0,190,0))</f>
        <v>0</v>
      </c>
      <c r="I31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8" spans="1:9" x14ac:dyDescent="0.25">
      <c r="A318" s="1">
        <v>44878</v>
      </c>
      <c r="B318">
        <v>0</v>
      </c>
      <c r="C318">
        <f>IF(ekodom36[[#This Row],[retencja]]=0,C317+1,0)</f>
        <v>2</v>
      </c>
      <c r="D318">
        <f>IF(ekodom36[[#This Row],[ilosc dni bez opadow]]&lt;&gt;0,IF(MOD(ekodom36[[#This Row],[ilosc dni bez opadow]], 5)=0, 1, 0), 0)</f>
        <v>0</v>
      </c>
      <c r="E318">
        <f>G317+ekodom36[[#This Row],[retencja]]</f>
        <v>13799</v>
      </c>
      <c r="F318">
        <f>ekodom36[[#This Row],[Przed pobraniem]] - IF(WEEKDAY(ekodom36[[#This Row],[Data]],11)=3,IF(ekodom36[[#This Row],[Przed pobraniem]]-260&gt;0,260,0),IF(ekodom36[[#This Row],[Przed pobraniem]]-190&gt;0,190,0))</f>
        <v>13609</v>
      </c>
      <c r="G31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13609</v>
      </c>
      <c r="H318">
        <f>IF(WEEKDAY(ekodom36[[#This Row],[Data]],11)=3,IF(ekodom36[[#This Row],[Przed pobraniem]]-260&lt;0,260,0),IF(ekodom36[[#This Row],[Przed pobraniem]]-190&lt;0,190,0))</f>
        <v>0</v>
      </c>
      <c r="I31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19" spans="1:9" x14ac:dyDescent="0.25">
      <c r="A319" s="1">
        <v>44879</v>
      </c>
      <c r="B319">
        <v>0</v>
      </c>
      <c r="C319">
        <f>IF(ekodom36[[#This Row],[retencja]]=0,C318+1,0)</f>
        <v>3</v>
      </c>
      <c r="D319">
        <f>IF(ekodom36[[#This Row],[ilosc dni bez opadow]]&lt;&gt;0,IF(MOD(ekodom36[[#This Row],[ilosc dni bez opadow]], 5)=0, 1, 0), 0)</f>
        <v>0</v>
      </c>
      <c r="E319">
        <f>G318+ekodom36[[#This Row],[retencja]]</f>
        <v>13609</v>
      </c>
      <c r="F319">
        <f>ekodom36[[#This Row],[Przed pobraniem]] - IF(WEEKDAY(ekodom36[[#This Row],[Data]],11)=3,IF(ekodom36[[#This Row],[Przed pobraniem]]-260&gt;0,260,0),IF(ekodom36[[#This Row],[Przed pobraniem]]-190&gt;0,190,0))</f>
        <v>13419</v>
      </c>
      <c r="G31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13419</v>
      </c>
      <c r="H319">
        <f>IF(WEEKDAY(ekodom36[[#This Row],[Data]],11)=3,IF(ekodom36[[#This Row],[Przed pobraniem]]-260&lt;0,260,0),IF(ekodom36[[#This Row],[Przed pobraniem]]-190&lt;0,190,0))</f>
        <v>0</v>
      </c>
      <c r="I31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0" spans="1:9" x14ac:dyDescent="0.25">
      <c r="A320" s="1">
        <v>44880</v>
      </c>
      <c r="B320">
        <v>0</v>
      </c>
      <c r="C320">
        <f>IF(ekodom36[[#This Row],[retencja]]=0,C319+1,0)</f>
        <v>4</v>
      </c>
      <c r="D320">
        <f>IF(ekodom36[[#This Row],[ilosc dni bez opadow]]&lt;&gt;0,IF(MOD(ekodom36[[#This Row],[ilosc dni bez opadow]], 5)=0, 1, 0), 0)</f>
        <v>0</v>
      </c>
      <c r="E320">
        <f>G319+ekodom36[[#This Row],[retencja]]</f>
        <v>13419</v>
      </c>
      <c r="F320">
        <f>ekodom36[[#This Row],[Przed pobraniem]] - IF(WEEKDAY(ekodom36[[#This Row],[Data]],11)=3,IF(ekodom36[[#This Row],[Przed pobraniem]]-260&gt;0,260,0),IF(ekodom36[[#This Row],[Przed pobraniem]]-190&gt;0,190,0))</f>
        <v>13229</v>
      </c>
      <c r="G32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13229</v>
      </c>
      <c r="H320">
        <f>IF(WEEKDAY(ekodom36[[#This Row],[Data]],11)=3,IF(ekodom36[[#This Row],[Przed pobraniem]]-260&lt;0,260,0),IF(ekodom36[[#This Row],[Przed pobraniem]]-190&lt;0,190,0))</f>
        <v>0</v>
      </c>
      <c r="I32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1" spans="1:9" x14ac:dyDescent="0.25">
      <c r="A321" s="1">
        <v>44881</v>
      </c>
      <c r="B321">
        <v>0</v>
      </c>
      <c r="C321">
        <f>IF(ekodom36[[#This Row],[retencja]]=0,C320+1,0)</f>
        <v>5</v>
      </c>
      <c r="D321">
        <f>IF(ekodom36[[#This Row],[ilosc dni bez opadow]]&lt;&gt;0,IF(MOD(ekodom36[[#This Row],[ilosc dni bez opadow]], 5)=0, 1, 0), 0)</f>
        <v>1</v>
      </c>
      <c r="E321">
        <f>G320+ekodom36[[#This Row],[retencja]]</f>
        <v>13229</v>
      </c>
      <c r="F321">
        <f>ekodom36[[#This Row],[Przed pobraniem]] - IF(WEEKDAY(ekodom36[[#This Row],[Data]],11)=3,IF(ekodom36[[#This Row],[Przed pobraniem]]-260&gt;0,260,0),IF(ekodom36[[#This Row],[Przed pobraniem]]-190&gt;0,190,0))</f>
        <v>12969</v>
      </c>
      <c r="G32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12969</v>
      </c>
      <c r="H321">
        <f>IF(WEEKDAY(ekodom36[[#This Row],[Data]],11)=3,IF(ekodom36[[#This Row],[Przed pobraniem]]-260&lt;0,260,0),IF(ekodom36[[#This Row],[Przed pobraniem]]-190&lt;0,190,0))</f>
        <v>0</v>
      </c>
      <c r="I32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2" spans="1:9" x14ac:dyDescent="0.25">
      <c r="A322" s="1">
        <v>44882</v>
      </c>
      <c r="B322">
        <v>0</v>
      </c>
      <c r="C322">
        <f>IF(ekodom36[[#This Row],[retencja]]=0,C321+1,0)</f>
        <v>6</v>
      </c>
      <c r="D322">
        <f>IF(ekodom36[[#This Row],[ilosc dni bez opadow]]&lt;&gt;0,IF(MOD(ekodom36[[#This Row],[ilosc dni bez opadow]], 5)=0, 1, 0), 0)</f>
        <v>0</v>
      </c>
      <c r="E322">
        <f>G321+ekodom36[[#This Row],[retencja]]</f>
        <v>12969</v>
      </c>
      <c r="F322">
        <f>ekodom36[[#This Row],[Przed pobraniem]] - IF(WEEKDAY(ekodom36[[#This Row],[Data]],11)=3,IF(ekodom36[[#This Row],[Przed pobraniem]]-260&gt;0,260,0),IF(ekodom36[[#This Row],[Przed pobraniem]]-190&gt;0,190,0))</f>
        <v>12779</v>
      </c>
      <c r="G32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12779</v>
      </c>
      <c r="H322">
        <f>IF(WEEKDAY(ekodom36[[#This Row],[Data]],11)=3,IF(ekodom36[[#This Row],[Przed pobraniem]]-260&lt;0,260,0),IF(ekodom36[[#This Row],[Przed pobraniem]]-190&lt;0,190,0))</f>
        <v>0</v>
      </c>
      <c r="I32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3" spans="1:9" x14ac:dyDescent="0.25">
      <c r="A323" s="1">
        <v>44883</v>
      </c>
      <c r="B323">
        <v>0</v>
      </c>
      <c r="C323">
        <f>IF(ekodom36[[#This Row],[retencja]]=0,C322+1,0)</f>
        <v>7</v>
      </c>
      <c r="D323">
        <f>IF(ekodom36[[#This Row],[ilosc dni bez opadow]]&lt;&gt;0,IF(MOD(ekodom36[[#This Row],[ilosc dni bez opadow]], 5)=0, 1, 0), 0)</f>
        <v>0</v>
      </c>
      <c r="E323">
        <f>G322+ekodom36[[#This Row],[retencja]]</f>
        <v>12779</v>
      </c>
      <c r="F323">
        <f>ekodom36[[#This Row],[Przed pobraniem]] - IF(WEEKDAY(ekodom36[[#This Row],[Data]],11)=3,IF(ekodom36[[#This Row],[Przed pobraniem]]-260&gt;0,260,0),IF(ekodom36[[#This Row],[Przed pobraniem]]-190&gt;0,190,0))</f>
        <v>12589</v>
      </c>
      <c r="G32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12589</v>
      </c>
      <c r="H323">
        <f>IF(WEEKDAY(ekodom36[[#This Row],[Data]],11)=3,IF(ekodom36[[#This Row],[Przed pobraniem]]-260&lt;0,260,0),IF(ekodom36[[#This Row],[Przed pobraniem]]-190&lt;0,190,0))</f>
        <v>0</v>
      </c>
      <c r="I32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4" spans="1:9" x14ac:dyDescent="0.25">
      <c r="A324" s="1">
        <v>44884</v>
      </c>
      <c r="B324">
        <v>816</v>
      </c>
      <c r="C324">
        <f>IF(ekodom36[[#This Row],[retencja]]=0,C323+1,0)</f>
        <v>0</v>
      </c>
      <c r="D324">
        <f>IF(ekodom36[[#This Row],[ilosc dni bez opadow]]&lt;&gt;0,IF(MOD(ekodom36[[#This Row],[ilosc dni bez opadow]], 5)=0, 1, 0), 0)</f>
        <v>0</v>
      </c>
      <c r="E324">
        <f>G323+ekodom36[[#This Row],[retencja]]</f>
        <v>13405</v>
      </c>
      <c r="F324">
        <f>ekodom36[[#This Row],[Przed pobraniem]] - IF(WEEKDAY(ekodom36[[#This Row],[Data]],11)=3,IF(ekodom36[[#This Row],[Przed pobraniem]]-260&gt;0,260,0),IF(ekodom36[[#This Row],[Przed pobraniem]]-190&gt;0,190,0))</f>
        <v>13215</v>
      </c>
      <c r="G32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13215</v>
      </c>
      <c r="H324">
        <f>IF(WEEKDAY(ekodom36[[#This Row],[Data]],11)=3,IF(ekodom36[[#This Row],[Przed pobraniem]]-260&lt;0,260,0),IF(ekodom36[[#This Row],[Przed pobraniem]]-190&lt;0,190,0))</f>
        <v>0</v>
      </c>
      <c r="I32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5" spans="1:9" x14ac:dyDescent="0.25">
      <c r="A325" s="1">
        <v>44885</v>
      </c>
      <c r="B325">
        <v>734</v>
      </c>
      <c r="C325">
        <f>IF(ekodom36[[#This Row],[retencja]]=0,C324+1,0)</f>
        <v>0</v>
      </c>
      <c r="D325">
        <f>IF(ekodom36[[#This Row],[ilosc dni bez opadow]]&lt;&gt;0,IF(MOD(ekodom36[[#This Row],[ilosc dni bez opadow]], 5)=0, 1, 0), 0)</f>
        <v>0</v>
      </c>
      <c r="E325">
        <f>G324+ekodom36[[#This Row],[retencja]]</f>
        <v>13949</v>
      </c>
      <c r="F325">
        <f>ekodom36[[#This Row],[Przed pobraniem]] - IF(WEEKDAY(ekodom36[[#This Row],[Data]],11)=3,IF(ekodom36[[#This Row],[Przed pobraniem]]-260&gt;0,260,0),IF(ekodom36[[#This Row],[Przed pobraniem]]-190&gt;0,190,0))</f>
        <v>13759</v>
      </c>
      <c r="G32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13759</v>
      </c>
      <c r="H325">
        <f>IF(WEEKDAY(ekodom36[[#This Row],[Data]],11)=3,IF(ekodom36[[#This Row],[Przed pobraniem]]-260&lt;0,260,0),IF(ekodom36[[#This Row],[Przed pobraniem]]-190&lt;0,190,0))</f>
        <v>0</v>
      </c>
      <c r="I32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6" spans="1:9" x14ac:dyDescent="0.25">
      <c r="A326" s="1">
        <v>44886</v>
      </c>
      <c r="B326">
        <v>1097</v>
      </c>
      <c r="C326">
        <f>IF(ekodom36[[#This Row],[retencja]]=0,C325+1,0)</f>
        <v>0</v>
      </c>
      <c r="D326">
        <f>IF(ekodom36[[#This Row],[ilosc dni bez opadow]]&lt;&gt;0,IF(MOD(ekodom36[[#This Row],[ilosc dni bez opadow]], 5)=0, 1, 0), 0)</f>
        <v>0</v>
      </c>
      <c r="E326">
        <f>G325+ekodom36[[#This Row],[retencja]]</f>
        <v>14856</v>
      </c>
      <c r="F326">
        <f>ekodom36[[#This Row],[Przed pobraniem]] - IF(WEEKDAY(ekodom36[[#This Row],[Data]],11)=3,IF(ekodom36[[#This Row],[Przed pobraniem]]-260&gt;0,260,0),IF(ekodom36[[#This Row],[Przed pobraniem]]-190&gt;0,190,0))</f>
        <v>14666</v>
      </c>
      <c r="G32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14666</v>
      </c>
      <c r="H326">
        <f>IF(WEEKDAY(ekodom36[[#This Row],[Data]],11)=3,IF(ekodom36[[#This Row],[Przed pobraniem]]-260&lt;0,260,0),IF(ekodom36[[#This Row],[Przed pobraniem]]-190&lt;0,190,0))</f>
        <v>0</v>
      </c>
      <c r="I32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7" spans="1:9" x14ac:dyDescent="0.25">
      <c r="A327" s="1">
        <v>44887</v>
      </c>
      <c r="B327">
        <v>640</v>
      </c>
      <c r="C327">
        <f>IF(ekodom36[[#This Row],[retencja]]=0,C326+1,0)</f>
        <v>0</v>
      </c>
      <c r="D327">
        <f>IF(ekodom36[[#This Row],[ilosc dni bez opadow]]&lt;&gt;0,IF(MOD(ekodom36[[#This Row],[ilosc dni bez opadow]], 5)=0, 1, 0), 0)</f>
        <v>0</v>
      </c>
      <c r="E327">
        <f>G326+ekodom36[[#This Row],[retencja]]</f>
        <v>15306</v>
      </c>
      <c r="F327">
        <f>ekodom36[[#This Row],[Przed pobraniem]] - IF(WEEKDAY(ekodom36[[#This Row],[Data]],11)=3,IF(ekodom36[[#This Row],[Przed pobraniem]]-260&gt;0,260,0),IF(ekodom36[[#This Row],[Przed pobraniem]]-190&gt;0,190,0))</f>
        <v>15116</v>
      </c>
      <c r="G32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15116</v>
      </c>
      <c r="H327">
        <f>IF(WEEKDAY(ekodom36[[#This Row],[Data]],11)=3,IF(ekodom36[[#This Row],[Przed pobraniem]]-260&lt;0,260,0),IF(ekodom36[[#This Row],[Przed pobraniem]]-190&lt;0,190,0))</f>
        <v>0</v>
      </c>
      <c r="I32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8" spans="1:9" x14ac:dyDescent="0.25">
      <c r="A328" s="1">
        <v>44888</v>
      </c>
      <c r="B328">
        <v>0</v>
      </c>
      <c r="C328">
        <f>IF(ekodom36[[#This Row],[retencja]]=0,C327+1,0)</f>
        <v>1</v>
      </c>
      <c r="D328">
        <f>IF(ekodom36[[#This Row],[ilosc dni bez opadow]]&lt;&gt;0,IF(MOD(ekodom36[[#This Row],[ilosc dni bez opadow]], 5)=0, 1, 0), 0)</f>
        <v>0</v>
      </c>
      <c r="E328">
        <f>G327+ekodom36[[#This Row],[retencja]]</f>
        <v>15116</v>
      </c>
      <c r="F328">
        <f>ekodom36[[#This Row],[Przed pobraniem]] - IF(WEEKDAY(ekodom36[[#This Row],[Data]],11)=3,IF(ekodom36[[#This Row],[Przed pobraniem]]-260&gt;0,260,0),IF(ekodom36[[#This Row],[Przed pobraniem]]-190&gt;0,190,0))</f>
        <v>14856</v>
      </c>
      <c r="G32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14856</v>
      </c>
      <c r="H328">
        <f>IF(WEEKDAY(ekodom36[[#This Row],[Data]],11)=3,IF(ekodom36[[#This Row],[Przed pobraniem]]-260&lt;0,260,0),IF(ekodom36[[#This Row],[Przed pobraniem]]-190&lt;0,190,0))</f>
        <v>0</v>
      </c>
      <c r="I32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29" spans="1:9" x14ac:dyDescent="0.25">
      <c r="A329" s="1">
        <v>44889</v>
      </c>
      <c r="B329">
        <v>0</v>
      </c>
      <c r="C329">
        <f>IF(ekodom36[[#This Row],[retencja]]=0,C328+1,0)</f>
        <v>2</v>
      </c>
      <c r="D329">
        <f>IF(ekodom36[[#This Row],[ilosc dni bez opadow]]&lt;&gt;0,IF(MOD(ekodom36[[#This Row],[ilosc dni bez opadow]], 5)=0, 1, 0), 0)</f>
        <v>0</v>
      </c>
      <c r="E329">
        <f>G328+ekodom36[[#This Row],[retencja]]</f>
        <v>14856</v>
      </c>
      <c r="F329">
        <f>ekodom36[[#This Row],[Przed pobraniem]] - IF(WEEKDAY(ekodom36[[#This Row],[Data]],11)=3,IF(ekodom36[[#This Row],[Przed pobraniem]]-260&gt;0,260,0),IF(ekodom36[[#This Row],[Przed pobraniem]]-190&gt;0,190,0))</f>
        <v>14666</v>
      </c>
      <c r="G32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14666</v>
      </c>
      <c r="H329">
        <f>IF(WEEKDAY(ekodom36[[#This Row],[Data]],11)=3,IF(ekodom36[[#This Row],[Przed pobraniem]]-260&lt;0,260,0),IF(ekodom36[[#This Row],[Przed pobraniem]]-190&lt;0,190,0))</f>
        <v>0</v>
      </c>
      <c r="I32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0" spans="1:9" x14ac:dyDescent="0.25">
      <c r="A330" s="1">
        <v>44890</v>
      </c>
      <c r="B330">
        <v>1066</v>
      </c>
      <c r="C330">
        <f>IF(ekodom36[[#This Row],[retencja]]=0,C329+1,0)</f>
        <v>0</v>
      </c>
      <c r="D330">
        <f>IF(ekodom36[[#This Row],[ilosc dni bez opadow]]&lt;&gt;0,IF(MOD(ekodom36[[#This Row],[ilosc dni bez opadow]], 5)=0, 1, 0), 0)</f>
        <v>0</v>
      </c>
      <c r="E330">
        <f>G329+ekodom36[[#This Row],[retencja]]</f>
        <v>15732</v>
      </c>
      <c r="F330">
        <f>ekodom36[[#This Row],[Przed pobraniem]] - IF(WEEKDAY(ekodom36[[#This Row],[Data]],11)=3,IF(ekodom36[[#This Row],[Przed pobraniem]]-260&gt;0,260,0),IF(ekodom36[[#This Row],[Przed pobraniem]]-190&gt;0,190,0))</f>
        <v>15542</v>
      </c>
      <c r="G33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15542</v>
      </c>
      <c r="H330">
        <f>IF(WEEKDAY(ekodom36[[#This Row],[Data]],11)=3,IF(ekodom36[[#This Row],[Przed pobraniem]]-260&lt;0,260,0),IF(ekodom36[[#This Row],[Przed pobraniem]]-190&lt;0,190,0))</f>
        <v>0</v>
      </c>
      <c r="I33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1" spans="1:9" x14ac:dyDescent="0.25">
      <c r="A331" s="1">
        <v>44891</v>
      </c>
      <c r="B331">
        <v>670</v>
      </c>
      <c r="C331">
        <f>IF(ekodom36[[#This Row],[retencja]]=0,C330+1,0)</f>
        <v>0</v>
      </c>
      <c r="D331">
        <f>IF(ekodom36[[#This Row],[ilosc dni bez opadow]]&lt;&gt;0,IF(MOD(ekodom36[[#This Row],[ilosc dni bez opadow]], 5)=0, 1, 0), 0)</f>
        <v>0</v>
      </c>
      <c r="E331">
        <f>G330+ekodom36[[#This Row],[retencja]]</f>
        <v>16212</v>
      </c>
      <c r="F331">
        <f>ekodom36[[#This Row],[Przed pobraniem]] - IF(WEEKDAY(ekodom36[[#This Row],[Data]],11)=3,IF(ekodom36[[#This Row],[Przed pobraniem]]-260&gt;0,260,0),IF(ekodom36[[#This Row],[Przed pobraniem]]-190&gt;0,190,0))</f>
        <v>16022</v>
      </c>
      <c r="G33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16022</v>
      </c>
      <c r="H331">
        <f>IF(WEEKDAY(ekodom36[[#This Row],[Data]],11)=3,IF(ekodom36[[#This Row],[Przed pobraniem]]-260&lt;0,260,0),IF(ekodom36[[#This Row],[Przed pobraniem]]-190&lt;0,190,0))</f>
        <v>0</v>
      </c>
      <c r="I33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2" spans="1:9" x14ac:dyDescent="0.25">
      <c r="A332" s="1">
        <v>44892</v>
      </c>
      <c r="B332">
        <v>0</v>
      </c>
      <c r="C332">
        <f>IF(ekodom36[[#This Row],[retencja]]=0,C331+1,0)</f>
        <v>1</v>
      </c>
      <c r="D332">
        <f>IF(ekodom36[[#This Row],[ilosc dni bez opadow]]&lt;&gt;0,IF(MOD(ekodom36[[#This Row],[ilosc dni bez opadow]], 5)=0, 1, 0), 0)</f>
        <v>0</v>
      </c>
      <c r="E332">
        <f>G331+ekodom36[[#This Row],[retencja]]</f>
        <v>16022</v>
      </c>
      <c r="F332">
        <f>ekodom36[[#This Row],[Przed pobraniem]] - IF(WEEKDAY(ekodom36[[#This Row],[Data]],11)=3,IF(ekodom36[[#This Row],[Przed pobraniem]]-260&gt;0,260,0),IF(ekodom36[[#This Row],[Przed pobraniem]]-190&gt;0,190,0))</f>
        <v>15832</v>
      </c>
      <c r="G33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15832</v>
      </c>
      <c r="H332">
        <f>IF(WEEKDAY(ekodom36[[#This Row],[Data]],11)=3,IF(ekodom36[[#This Row],[Przed pobraniem]]-260&lt;0,260,0),IF(ekodom36[[#This Row],[Przed pobraniem]]-190&lt;0,190,0))</f>
        <v>0</v>
      </c>
      <c r="I33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3" spans="1:9" x14ac:dyDescent="0.25">
      <c r="A333" s="1">
        <v>44893</v>
      </c>
      <c r="B333">
        <v>0</v>
      </c>
      <c r="C333">
        <f>IF(ekodom36[[#This Row],[retencja]]=0,C332+1,0)</f>
        <v>2</v>
      </c>
      <c r="D333">
        <f>IF(ekodom36[[#This Row],[ilosc dni bez opadow]]&lt;&gt;0,IF(MOD(ekodom36[[#This Row],[ilosc dni bez opadow]], 5)=0, 1, 0), 0)</f>
        <v>0</v>
      </c>
      <c r="E333">
        <f>G332+ekodom36[[#This Row],[retencja]]</f>
        <v>15832</v>
      </c>
      <c r="F333">
        <f>ekodom36[[#This Row],[Przed pobraniem]] - IF(WEEKDAY(ekodom36[[#This Row],[Data]],11)=3,IF(ekodom36[[#This Row],[Przed pobraniem]]-260&gt;0,260,0),IF(ekodom36[[#This Row],[Przed pobraniem]]-190&gt;0,190,0))</f>
        <v>15642</v>
      </c>
      <c r="G33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15642</v>
      </c>
      <c r="H333">
        <f>IF(WEEKDAY(ekodom36[[#This Row],[Data]],11)=3,IF(ekodom36[[#This Row],[Przed pobraniem]]-260&lt;0,260,0),IF(ekodom36[[#This Row],[Przed pobraniem]]-190&lt;0,190,0))</f>
        <v>0</v>
      </c>
      <c r="I33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4" spans="1:9" x14ac:dyDescent="0.25">
      <c r="A334" s="1">
        <v>44894</v>
      </c>
      <c r="B334">
        <v>0</v>
      </c>
      <c r="C334">
        <f>IF(ekodom36[[#This Row],[retencja]]=0,C333+1,0)</f>
        <v>3</v>
      </c>
      <c r="D334">
        <f>IF(ekodom36[[#This Row],[ilosc dni bez opadow]]&lt;&gt;0,IF(MOD(ekodom36[[#This Row],[ilosc dni bez opadow]], 5)=0, 1, 0), 0)</f>
        <v>0</v>
      </c>
      <c r="E334">
        <f>G333+ekodom36[[#This Row],[retencja]]</f>
        <v>15642</v>
      </c>
      <c r="F334">
        <f>ekodom36[[#This Row],[Przed pobraniem]] - IF(WEEKDAY(ekodom36[[#This Row],[Data]],11)=3,IF(ekodom36[[#This Row],[Przed pobraniem]]-260&gt;0,260,0),IF(ekodom36[[#This Row],[Przed pobraniem]]-190&gt;0,190,0))</f>
        <v>15452</v>
      </c>
      <c r="G33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15452</v>
      </c>
      <c r="H334">
        <f>IF(WEEKDAY(ekodom36[[#This Row],[Data]],11)=3,IF(ekodom36[[#This Row],[Przed pobraniem]]-260&lt;0,260,0),IF(ekodom36[[#This Row],[Przed pobraniem]]-190&lt;0,190,0))</f>
        <v>0</v>
      </c>
      <c r="I33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5" spans="1:9" x14ac:dyDescent="0.25">
      <c r="A335" s="1">
        <v>44895</v>
      </c>
      <c r="B335">
        <v>0</v>
      </c>
      <c r="C335">
        <f>IF(ekodom36[[#This Row],[retencja]]=0,C334+1,0)</f>
        <v>4</v>
      </c>
      <c r="D335">
        <f>IF(ekodom36[[#This Row],[ilosc dni bez opadow]]&lt;&gt;0,IF(MOD(ekodom36[[#This Row],[ilosc dni bez opadow]], 5)=0, 1, 0), 0)</f>
        <v>0</v>
      </c>
      <c r="E335">
        <f>G334+ekodom36[[#This Row],[retencja]]</f>
        <v>15452</v>
      </c>
      <c r="F335">
        <f>ekodom36[[#This Row],[Przed pobraniem]] - IF(WEEKDAY(ekodom36[[#This Row],[Data]],11)=3,IF(ekodom36[[#This Row],[Przed pobraniem]]-260&gt;0,260,0),IF(ekodom36[[#This Row],[Przed pobraniem]]-190&gt;0,190,0))</f>
        <v>15192</v>
      </c>
      <c r="G33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15192</v>
      </c>
      <c r="H335">
        <f>IF(WEEKDAY(ekodom36[[#This Row],[Data]],11)=3,IF(ekodom36[[#This Row],[Przed pobraniem]]-260&lt;0,260,0),IF(ekodom36[[#This Row],[Przed pobraniem]]-190&lt;0,190,0))</f>
        <v>0</v>
      </c>
      <c r="I33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6" spans="1:9" x14ac:dyDescent="0.25">
      <c r="A336" s="1">
        <v>44896</v>
      </c>
      <c r="B336">
        <v>0</v>
      </c>
      <c r="C336">
        <f>IF(ekodom36[[#This Row],[retencja]]=0,C335+1,0)</f>
        <v>5</v>
      </c>
      <c r="D336">
        <f>IF(ekodom36[[#This Row],[ilosc dni bez opadow]]&lt;&gt;0,IF(MOD(ekodom36[[#This Row],[ilosc dni bez opadow]], 5)=0, 1, 0), 0)</f>
        <v>1</v>
      </c>
      <c r="E336">
        <f>G335+ekodom36[[#This Row],[retencja]]</f>
        <v>15192</v>
      </c>
      <c r="F336">
        <f>ekodom36[[#This Row],[Przed pobraniem]] - IF(WEEKDAY(ekodom36[[#This Row],[Data]],11)=3,IF(ekodom36[[#This Row],[Przed pobraniem]]-260&gt;0,260,0),IF(ekodom36[[#This Row],[Przed pobraniem]]-190&gt;0,190,0))</f>
        <v>15002</v>
      </c>
      <c r="G33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15002</v>
      </c>
      <c r="H336">
        <f>IF(WEEKDAY(ekodom36[[#This Row],[Data]],11)=3,IF(ekodom36[[#This Row],[Przed pobraniem]]-260&lt;0,260,0),IF(ekodom36[[#This Row],[Przed pobraniem]]-190&lt;0,190,0))</f>
        <v>0</v>
      </c>
      <c r="I33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7" spans="1:9" x14ac:dyDescent="0.25">
      <c r="A337" s="1">
        <v>44897</v>
      </c>
      <c r="B337">
        <v>0</v>
      </c>
      <c r="C337">
        <f>IF(ekodom36[[#This Row],[retencja]]=0,C336+1,0)</f>
        <v>6</v>
      </c>
      <c r="D337">
        <f>IF(ekodom36[[#This Row],[ilosc dni bez opadow]]&lt;&gt;0,IF(MOD(ekodom36[[#This Row],[ilosc dni bez opadow]], 5)=0, 1, 0), 0)</f>
        <v>0</v>
      </c>
      <c r="E337">
        <f>G336+ekodom36[[#This Row],[retencja]]</f>
        <v>15002</v>
      </c>
      <c r="F337">
        <f>ekodom36[[#This Row],[Przed pobraniem]] - IF(WEEKDAY(ekodom36[[#This Row],[Data]],11)=3,IF(ekodom36[[#This Row],[Przed pobraniem]]-260&gt;0,260,0),IF(ekodom36[[#This Row],[Przed pobraniem]]-190&gt;0,190,0))</f>
        <v>14812</v>
      </c>
      <c r="G33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14812</v>
      </c>
      <c r="H337">
        <f>IF(WEEKDAY(ekodom36[[#This Row],[Data]],11)=3,IF(ekodom36[[#This Row],[Przed pobraniem]]-260&lt;0,260,0),IF(ekodom36[[#This Row],[Przed pobraniem]]-190&lt;0,190,0))</f>
        <v>0</v>
      </c>
      <c r="I33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8" spans="1:9" x14ac:dyDescent="0.25">
      <c r="A338" s="1">
        <v>44898</v>
      </c>
      <c r="B338">
        <v>0</v>
      </c>
      <c r="C338">
        <f>IF(ekodom36[[#This Row],[retencja]]=0,C337+1,0)</f>
        <v>7</v>
      </c>
      <c r="D338">
        <f>IF(ekodom36[[#This Row],[ilosc dni bez opadow]]&lt;&gt;0,IF(MOD(ekodom36[[#This Row],[ilosc dni bez opadow]], 5)=0, 1, 0), 0)</f>
        <v>0</v>
      </c>
      <c r="E338">
        <f>G337+ekodom36[[#This Row],[retencja]]</f>
        <v>14812</v>
      </c>
      <c r="F338">
        <f>ekodom36[[#This Row],[Przed pobraniem]] - IF(WEEKDAY(ekodom36[[#This Row],[Data]],11)=3,IF(ekodom36[[#This Row],[Przed pobraniem]]-260&gt;0,260,0),IF(ekodom36[[#This Row],[Przed pobraniem]]-190&gt;0,190,0))</f>
        <v>14622</v>
      </c>
      <c r="G33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14622</v>
      </c>
      <c r="H338">
        <f>IF(WEEKDAY(ekodom36[[#This Row],[Data]],11)=3,IF(ekodom36[[#This Row],[Przed pobraniem]]-260&lt;0,260,0),IF(ekodom36[[#This Row],[Przed pobraniem]]-190&lt;0,190,0))</f>
        <v>0</v>
      </c>
      <c r="I33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39" spans="1:9" x14ac:dyDescent="0.25">
      <c r="A339" s="1">
        <v>44899</v>
      </c>
      <c r="B339">
        <v>0</v>
      </c>
      <c r="C339">
        <f>IF(ekodom36[[#This Row],[retencja]]=0,C338+1,0)</f>
        <v>8</v>
      </c>
      <c r="D339">
        <f>IF(ekodom36[[#This Row],[ilosc dni bez opadow]]&lt;&gt;0,IF(MOD(ekodom36[[#This Row],[ilosc dni bez opadow]], 5)=0, 1, 0), 0)</f>
        <v>0</v>
      </c>
      <c r="E339">
        <f>G338+ekodom36[[#This Row],[retencja]]</f>
        <v>14622</v>
      </c>
      <c r="F339">
        <f>ekodom36[[#This Row],[Przed pobraniem]] - IF(WEEKDAY(ekodom36[[#This Row],[Data]],11)=3,IF(ekodom36[[#This Row],[Przed pobraniem]]-260&gt;0,260,0),IF(ekodom36[[#This Row],[Przed pobraniem]]-190&gt;0,190,0))</f>
        <v>14432</v>
      </c>
      <c r="G33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14432</v>
      </c>
      <c r="H339">
        <f>IF(WEEKDAY(ekodom36[[#This Row],[Data]],11)=3,IF(ekodom36[[#This Row],[Przed pobraniem]]-260&lt;0,260,0),IF(ekodom36[[#This Row],[Przed pobraniem]]-190&lt;0,190,0))</f>
        <v>0</v>
      </c>
      <c r="I33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0" spans="1:9" x14ac:dyDescent="0.25">
      <c r="A340" s="1">
        <v>44900</v>
      </c>
      <c r="B340">
        <v>29</v>
      </c>
      <c r="C340">
        <f>IF(ekodom36[[#This Row],[retencja]]=0,C339+1,0)</f>
        <v>0</v>
      </c>
      <c r="D340">
        <f>IF(ekodom36[[#This Row],[ilosc dni bez opadow]]&lt;&gt;0,IF(MOD(ekodom36[[#This Row],[ilosc dni bez opadow]], 5)=0, 1, 0), 0)</f>
        <v>0</v>
      </c>
      <c r="E340">
        <f>G339+ekodom36[[#This Row],[retencja]]</f>
        <v>14461</v>
      </c>
      <c r="F340">
        <f>ekodom36[[#This Row],[Przed pobraniem]] - IF(WEEKDAY(ekodom36[[#This Row],[Data]],11)=3,IF(ekodom36[[#This Row],[Przed pobraniem]]-260&gt;0,260,0),IF(ekodom36[[#This Row],[Przed pobraniem]]-190&gt;0,190,0))</f>
        <v>14271</v>
      </c>
      <c r="G34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14271</v>
      </c>
      <c r="H340">
        <f>IF(WEEKDAY(ekodom36[[#This Row],[Data]],11)=3,IF(ekodom36[[#This Row],[Przed pobraniem]]-260&lt;0,260,0),IF(ekodom36[[#This Row],[Przed pobraniem]]-190&lt;0,190,0))</f>
        <v>0</v>
      </c>
      <c r="I34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1" spans="1:9" x14ac:dyDescent="0.25">
      <c r="A341" s="1">
        <v>44901</v>
      </c>
      <c r="B341">
        <v>46</v>
      </c>
      <c r="C341">
        <f>IF(ekodom36[[#This Row],[retencja]]=0,C340+1,0)</f>
        <v>0</v>
      </c>
      <c r="D341">
        <f>IF(ekodom36[[#This Row],[ilosc dni bez opadow]]&lt;&gt;0,IF(MOD(ekodom36[[#This Row],[ilosc dni bez opadow]], 5)=0, 1, 0), 0)</f>
        <v>0</v>
      </c>
      <c r="E341">
        <f>G340+ekodom36[[#This Row],[retencja]]</f>
        <v>14317</v>
      </c>
      <c r="F341">
        <f>ekodom36[[#This Row],[Przed pobraniem]] - IF(WEEKDAY(ekodom36[[#This Row],[Data]],11)=3,IF(ekodom36[[#This Row],[Przed pobraniem]]-260&gt;0,260,0),IF(ekodom36[[#This Row],[Przed pobraniem]]-190&gt;0,190,0))</f>
        <v>14127</v>
      </c>
      <c r="G34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14127</v>
      </c>
      <c r="H341">
        <f>IF(WEEKDAY(ekodom36[[#This Row],[Data]],11)=3,IF(ekodom36[[#This Row],[Przed pobraniem]]-260&lt;0,260,0),IF(ekodom36[[#This Row],[Przed pobraniem]]-190&lt;0,190,0))</f>
        <v>0</v>
      </c>
      <c r="I34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2" spans="1:9" x14ac:dyDescent="0.25">
      <c r="A342" s="1">
        <v>44902</v>
      </c>
      <c r="B342">
        <v>0</v>
      </c>
      <c r="C342">
        <f>IF(ekodom36[[#This Row],[retencja]]=0,C341+1,0)</f>
        <v>1</v>
      </c>
      <c r="D342">
        <f>IF(ekodom36[[#This Row],[ilosc dni bez opadow]]&lt;&gt;0,IF(MOD(ekodom36[[#This Row],[ilosc dni bez opadow]], 5)=0, 1, 0), 0)</f>
        <v>0</v>
      </c>
      <c r="E342">
        <f>G341+ekodom36[[#This Row],[retencja]]</f>
        <v>14127</v>
      </c>
      <c r="F342">
        <f>ekodom36[[#This Row],[Przed pobraniem]] - IF(WEEKDAY(ekodom36[[#This Row],[Data]],11)=3,IF(ekodom36[[#This Row],[Przed pobraniem]]-260&gt;0,260,0),IF(ekodom36[[#This Row],[Przed pobraniem]]-190&gt;0,190,0))</f>
        <v>13867</v>
      </c>
      <c r="G34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13867</v>
      </c>
      <c r="H342">
        <f>IF(WEEKDAY(ekodom36[[#This Row],[Data]],11)=3,IF(ekodom36[[#This Row],[Przed pobraniem]]-260&lt;0,260,0),IF(ekodom36[[#This Row],[Przed pobraniem]]-190&lt;0,190,0))</f>
        <v>0</v>
      </c>
      <c r="I34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3" spans="1:9" x14ac:dyDescent="0.25">
      <c r="A343" s="1">
        <v>44903</v>
      </c>
      <c r="B343">
        <v>0</v>
      </c>
      <c r="C343">
        <f>IF(ekodom36[[#This Row],[retencja]]=0,C342+1,0)</f>
        <v>2</v>
      </c>
      <c r="D343">
        <f>IF(ekodom36[[#This Row],[ilosc dni bez opadow]]&lt;&gt;0,IF(MOD(ekodom36[[#This Row],[ilosc dni bez opadow]], 5)=0, 1, 0), 0)</f>
        <v>0</v>
      </c>
      <c r="E343">
        <f>G342+ekodom36[[#This Row],[retencja]]</f>
        <v>13867</v>
      </c>
      <c r="F343">
        <f>ekodom36[[#This Row],[Przed pobraniem]] - IF(WEEKDAY(ekodom36[[#This Row],[Data]],11)=3,IF(ekodom36[[#This Row],[Przed pobraniem]]-260&gt;0,260,0),IF(ekodom36[[#This Row],[Przed pobraniem]]-190&gt;0,190,0))</f>
        <v>13677</v>
      </c>
      <c r="G34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13677</v>
      </c>
      <c r="H343">
        <f>IF(WEEKDAY(ekodom36[[#This Row],[Data]],11)=3,IF(ekodom36[[#This Row],[Przed pobraniem]]-260&lt;0,260,0),IF(ekodom36[[#This Row],[Przed pobraniem]]-190&lt;0,190,0))</f>
        <v>0</v>
      </c>
      <c r="I34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4" spans="1:9" x14ac:dyDescent="0.25">
      <c r="A344" s="1">
        <v>44904</v>
      </c>
      <c r="B344">
        <v>0</v>
      </c>
      <c r="C344">
        <f>IF(ekodom36[[#This Row],[retencja]]=0,C343+1,0)</f>
        <v>3</v>
      </c>
      <c r="D344">
        <f>IF(ekodom36[[#This Row],[ilosc dni bez opadow]]&lt;&gt;0,IF(MOD(ekodom36[[#This Row],[ilosc dni bez opadow]], 5)=0, 1, 0), 0)</f>
        <v>0</v>
      </c>
      <c r="E344">
        <f>G343+ekodom36[[#This Row],[retencja]]</f>
        <v>13677</v>
      </c>
      <c r="F344">
        <f>ekodom36[[#This Row],[Przed pobraniem]] - IF(WEEKDAY(ekodom36[[#This Row],[Data]],11)=3,IF(ekodom36[[#This Row],[Przed pobraniem]]-260&gt;0,260,0),IF(ekodom36[[#This Row],[Przed pobraniem]]-190&gt;0,190,0))</f>
        <v>13487</v>
      </c>
      <c r="G34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13487</v>
      </c>
      <c r="H344">
        <f>IF(WEEKDAY(ekodom36[[#This Row],[Data]],11)=3,IF(ekodom36[[#This Row],[Przed pobraniem]]-260&lt;0,260,0),IF(ekodom36[[#This Row],[Przed pobraniem]]-190&lt;0,190,0))</f>
        <v>0</v>
      </c>
      <c r="I34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5" spans="1:9" x14ac:dyDescent="0.25">
      <c r="A345" s="1">
        <v>44905</v>
      </c>
      <c r="B345">
        <v>0</v>
      </c>
      <c r="C345">
        <f>IF(ekodom36[[#This Row],[retencja]]=0,C344+1,0)</f>
        <v>4</v>
      </c>
      <c r="D345">
        <f>IF(ekodom36[[#This Row],[ilosc dni bez opadow]]&lt;&gt;0,IF(MOD(ekodom36[[#This Row],[ilosc dni bez opadow]], 5)=0, 1, 0), 0)</f>
        <v>0</v>
      </c>
      <c r="E345">
        <f>G344+ekodom36[[#This Row],[retencja]]</f>
        <v>13487</v>
      </c>
      <c r="F345">
        <f>ekodom36[[#This Row],[Przed pobraniem]] - IF(WEEKDAY(ekodom36[[#This Row],[Data]],11)=3,IF(ekodom36[[#This Row],[Przed pobraniem]]-260&gt;0,260,0),IF(ekodom36[[#This Row],[Przed pobraniem]]-190&gt;0,190,0))</f>
        <v>13297</v>
      </c>
      <c r="G34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13297</v>
      </c>
      <c r="H345">
        <f>IF(WEEKDAY(ekodom36[[#This Row],[Data]],11)=3,IF(ekodom36[[#This Row],[Przed pobraniem]]-260&lt;0,260,0),IF(ekodom36[[#This Row],[Przed pobraniem]]-190&lt;0,190,0))</f>
        <v>0</v>
      </c>
      <c r="I34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6" spans="1:9" x14ac:dyDescent="0.25">
      <c r="A346" s="1">
        <v>44906</v>
      </c>
      <c r="B346">
        <v>0</v>
      </c>
      <c r="C346">
        <f>IF(ekodom36[[#This Row],[retencja]]=0,C345+1,0)</f>
        <v>5</v>
      </c>
      <c r="D346">
        <f>IF(ekodom36[[#This Row],[ilosc dni bez opadow]]&lt;&gt;0,IF(MOD(ekodom36[[#This Row],[ilosc dni bez opadow]], 5)=0, 1, 0), 0)</f>
        <v>1</v>
      </c>
      <c r="E346">
        <f>G345+ekodom36[[#This Row],[retencja]]</f>
        <v>13297</v>
      </c>
      <c r="F346">
        <f>ekodom36[[#This Row],[Przed pobraniem]] - IF(WEEKDAY(ekodom36[[#This Row],[Data]],11)=3,IF(ekodom36[[#This Row],[Przed pobraniem]]-260&gt;0,260,0),IF(ekodom36[[#This Row],[Przed pobraniem]]-190&gt;0,190,0))</f>
        <v>13107</v>
      </c>
      <c r="G34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13107</v>
      </c>
      <c r="H346">
        <f>IF(WEEKDAY(ekodom36[[#This Row],[Data]],11)=3,IF(ekodom36[[#This Row],[Przed pobraniem]]-260&lt;0,260,0),IF(ekodom36[[#This Row],[Przed pobraniem]]-190&lt;0,190,0))</f>
        <v>0</v>
      </c>
      <c r="I34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7" spans="1:9" x14ac:dyDescent="0.25">
      <c r="A347" s="1">
        <v>44907</v>
      </c>
      <c r="B347">
        <v>0</v>
      </c>
      <c r="C347">
        <f>IF(ekodom36[[#This Row],[retencja]]=0,C346+1,0)</f>
        <v>6</v>
      </c>
      <c r="D347">
        <f>IF(ekodom36[[#This Row],[ilosc dni bez opadow]]&lt;&gt;0,IF(MOD(ekodom36[[#This Row],[ilosc dni bez opadow]], 5)=0, 1, 0), 0)</f>
        <v>0</v>
      </c>
      <c r="E347">
        <f>G346+ekodom36[[#This Row],[retencja]]</f>
        <v>13107</v>
      </c>
      <c r="F347">
        <f>ekodom36[[#This Row],[Przed pobraniem]] - IF(WEEKDAY(ekodom36[[#This Row],[Data]],11)=3,IF(ekodom36[[#This Row],[Przed pobraniem]]-260&gt;0,260,0),IF(ekodom36[[#This Row],[Przed pobraniem]]-190&gt;0,190,0))</f>
        <v>12917</v>
      </c>
      <c r="G34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12917</v>
      </c>
      <c r="H347">
        <f>IF(WEEKDAY(ekodom36[[#This Row],[Data]],11)=3,IF(ekodom36[[#This Row],[Przed pobraniem]]-260&lt;0,260,0),IF(ekodom36[[#This Row],[Przed pobraniem]]-190&lt;0,190,0))</f>
        <v>0</v>
      </c>
      <c r="I34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8" spans="1:9" x14ac:dyDescent="0.25">
      <c r="A348" s="1">
        <v>44908</v>
      </c>
      <c r="B348">
        <v>145</v>
      </c>
      <c r="C348">
        <f>IF(ekodom36[[#This Row],[retencja]]=0,C347+1,0)</f>
        <v>0</v>
      </c>
      <c r="D348">
        <f>IF(ekodom36[[#This Row],[ilosc dni bez opadow]]&lt;&gt;0,IF(MOD(ekodom36[[#This Row],[ilosc dni bez opadow]], 5)=0, 1, 0), 0)</f>
        <v>0</v>
      </c>
      <c r="E348">
        <f>G347+ekodom36[[#This Row],[retencja]]</f>
        <v>13062</v>
      </c>
      <c r="F348">
        <f>ekodom36[[#This Row],[Przed pobraniem]] - IF(WEEKDAY(ekodom36[[#This Row],[Data]],11)=3,IF(ekodom36[[#This Row],[Przed pobraniem]]-260&gt;0,260,0),IF(ekodom36[[#This Row],[Przed pobraniem]]-190&gt;0,190,0))</f>
        <v>12872</v>
      </c>
      <c r="G34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12872</v>
      </c>
      <c r="H348">
        <f>IF(WEEKDAY(ekodom36[[#This Row],[Data]],11)=3,IF(ekodom36[[#This Row],[Przed pobraniem]]-260&lt;0,260,0),IF(ekodom36[[#This Row],[Przed pobraniem]]-190&lt;0,190,0))</f>
        <v>0</v>
      </c>
      <c r="I34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49" spans="1:9" x14ac:dyDescent="0.25">
      <c r="A349" s="1">
        <v>44909</v>
      </c>
      <c r="B349">
        <v>0</v>
      </c>
      <c r="C349">
        <f>IF(ekodom36[[#This Row],[retencja]]=0,C348+1,0)</f>
        <v>1</v>
      </c>
      <c r="D349">
        <f>IF(ekodom36[[#This Row],[ilosc dni bez opadow]]&lt;&gt;0,IF(MOD(ekodom36[[#This Row],[ilosc dni bez opadow]], 5)=0, 1, 0), 0)</f>
        <v>0</v>
      </c>
      <c r="E349">
        <f>G348+ekodom36[[#This Row],[retencja]]</f>
        <v>12872</v>
      </c>
      <c r="F349">
        <f>ekodom36[[#This Row],[Przed pobraniem]] - IF(WEEKDAY(ekodom36[[#This Row],[Data]],11)=3,IF(ekodom36[[#This Row],[Przed pobraniem]]-260&gt;0,260,0),IF(ekodom36[[#This Row],[Przed pobraniem]]-190&gt;0,190,0))</f>
        <v>12612</v>
      </c>
      <c r="G34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12612</v>
      </c>
      <c r="H349">
        <f>IF(WEEKDAY(ekodom36[[#This Row],[Data]],11)=3,IF(ekodom36[[#This Row],[Przed pobraniem]]-260&lt;0,260,0),IF(ekodom36[[#This Row],[Przed pobraniem]]-190&lt;0,190,0))</f>
        <v>0</v>
      </c>
      <c r="I34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0" spans="1:9" x14ac:dyDescent="0.25">
      <c r="A350" s="1">
        <v>44910</v>
      </c>
      <c r="B350">
        <v>0</v>
      </c>
      <c r="C350">
        <f>IF(ekodom36[[#This Row],[retencja]]=0,C349+1,0)</f>
        <v>2</v>
      </c>
      <c r="D350">
        <f>IF(ekodom36[[#This Row],[ilosc dni bez opadow]]&lt;&gt;0,IF(MOD(ekodom36[[#This Row],[ilosc dni bez opadow]], 5)=0, 1, 0), 0)</f>
        <v>0</v>
      </c>
      <c r="E350">
        <f>G349+ekodom36[[#This Row],[retencja]]</f>
        <v>12612</v>
      </c>
      <c r="F350">
        <f>ekodom36[[#This Row],[Przed pobraniem]] - IF(WEEKDAY(ekodom36[[#This Row],[Data]],11)=3,IF(ekodom36[[#This Row],[Przed pobraniem]]-260&gt;0,260,0),IF(ekodom36[[#This Row],[Przed pobraniem]]-190&gt;0,190,0))</f>
        <v>12422</v>
      </c>
      <c r="G35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12422</v>
      </c>
      <c r="H350">
        <f>IF(WEEKDAY(ekodom36[[#This Row],[Data]],11)=3,IF(ekodom36[[#This Row],[Przed pobraniem]]-260&lt;0,260,0),IF(ekodom36[[#This Row],[Przed pobraniem]]-190&lt;0,190,0))</f>
        <v>0</v>
      </c>
      <c r="I35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1" spans="1:9" x14ac:dyDescent="0.25">
      <c r="A351" s="1">
        <v>44911</v>
      </c>
      <c r="B351">
        <v>24</v>
      </c>
      <c r="C351">
        <f>IF(ekodom36[[#This Row],[retencja]]=0,C350+1,0)</f>
        <v>0</v>
      </c>
      <c r="D351">
        <f>IF(ekodom36[[#This Row],[ilosc dni bez opadow]]&lt;&gt;0,IF(MOD(ekodom36[[#This Row],[ilosc dni bez opadow]], 5)=0, 1, 0), 0)</f>
        <v>0</v>
      </c>
      <c r="E351">
        <f>G350+ekodom36[[#This Row],[retencja]]</f>
        <v>12446</v>
      </c>
      <c r="F351">
        <f>ekodom36[[#This Row],[Przed pobraniem]] - IF(WEEKDAY(ekodom36[[#This Row],[Data]],11)=3,IF(ekodom36[[#This Row],[Przed pobraniem]]-260&gt;0,260,0),IF(ekodom36[[#This Row],[Przed pobraniem]]-190&gt;0,190,0))</f>
        <v>12256</v>
      </c>
      <c r="G35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12256</v>
      </c>
      <c r="H351">
        <f>IF(WEEKDAY(ekodom36[[#This Row],[Data]],11)=3,IF(ekodom36[[#This Row],[Przed pobraniem]]-260&lt;0,260,0),IF(ekodom36[[#This Row],[Przed pobraniem]]-190&lt;0,190,0))</f>
        <v>0</v>
      </c>
      <c r="I35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2" spans="1:9" x14ac:dyDescent="0.25">
      <c r="A352" s="1">
        <v>44912</v>
      </c>
      <c r="B352">
        <v>0</v>
      </c>
      <c r="C352">
        <f>IF(ekodom36[[#This Row],[retencja]]=0,C351+1,0)</f>
        <v>1</v>
      </c>
      <c r="D352">
        <f>IF(ekodom36[[#This Row],[ilosc dni bez opadow]]&lt;&gt;0,IF(MOD(ekodom36[[#This Row],[ilosc dni bez opadow]], 5)=0, 1, 0), 0)</f>
        <v>0</v>
      </c>
      <c r="E352">
        <f>G351+ekodom36[[#This Row],[retencja]]</f>
        <v>12256</v>
      </c>
      <c r="F352">
        <f>ekodom36[[#This Row],[Przed pobraniem]] - IF(WEEKDAY(ekodom36[[#This Row],[Data]],11)=3,IF(ekodom36[[#This Row],[Przed pobraniem]]-260&gt;0,260,0),IF(ekodom36[[#This Row],[Przed pobraniem]]-190&gt;0,190,0))</f>
        <v>12066</v>
      </c>
      <c r="G35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12066</v>
      </c>
      <c r="H352">
        <f>IF(WEEKDAY(ekodom36[[#This Row],[Data]],11)=3,IF(ekodom36[[#This Row],[Przed pobraniem]]-260&lt;0,260,0),IF(ekodom36[[#This Row],[Przed pobraniem]]-190&lt;0,190,0))</f>
        <v>0</v>
      </c>
      <c r="I35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3" spans="1:9" x14ac:dyDescent="0.25">
      <c r="A353" s="1">
        <v>44913</v>
      </c>
      <c r="B353">
        <v>0</v>
      </c>
      <c r="C353">
        <f>IF(ekodom36[[#This Row],[retencja]]=0,C352+1,0)</f>
        <v>2</v>
      </c>
      <c r="D353">
        <f>IF(ekodom36[[#This Row],[ilosc dni bez opadow]]&lt;&gt;0,IF(MOD(ekodom36[[#This Row],[ilosc dni bez opadow]], 5)=0, 1, 0), 0)</f>
        <v>0</v>
      </c>
      <c r="E353">
        <f>G352+ekodom36[[#This Row],[retencja]]</f>
        <v>12066</v>
      </c>
      <c r="F353">
        <f>ekodom36[[#This Row],[Przed pobraniem]] - IF(WEEKDAY(ekodom36[[#This Row],[Data]],11)=3,IF(ekodom36[[#This Row],[Przed pobraniem]]-260&gt;0,260,0),IF(ekodom36[[#This Row],[Przed pobraniem]]-190&gt;0,190,0))</f>
        <v>11876</v>
      </c>
      <c r="G35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11876</v>
      </c>
      <c r="H353">
        <f>IF(WEEKDAY(ekodom36[[#This Row],[Data]],11)=3,IF(ekodom36[[#This Row],[Przed pobraniem]]-260&lt;0,260,0),IF(ekodom36[[#This Row],[Przed pobraniem]]-190&lt;0,190,0))</f>
        <v>0</v>
      </c>
      <c r="I35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4" spans="1:9" x14ac:dyDescent="0.25">
      <c r="A354" s="1">
        <v>44914</v>
      </c>
      <c r="B354">
        <v>45</v>
      </c>
      <c r="C354">
        <f>IF(ekodom36[[#This Row],[retencja]]=0,C353+1,0)</f>
        <v>0</v>
      </c>
      <c r="D354">
        <f>IF(ekodom36[[#This Row],[ilosc dni bez opadow]]&lt;&gt;0,IF(MOD(ekodom36[[#This Row],[ilosc dni bez opadow]], 5)=0, 1, 0), 0)</f>
        <v>0</v>
      </c>
      <c r="E354">
        <f>G353+ekodom36[[#This Row],[retencja]]</f>
        <v>11921</v>
      </c>
      <c r="F354">
        <f>ekodom36[[#This Row],[Przed pobraniem]] - IF(WEEKDAY(ekodom36[[#This Row],[Data]],11)=3,IF(ekodom36[[#This Row],[Przed pobraniem]]-260&gt;0,260,0),IF(ekodom36[[#This Row],[Przed pobraniem]]-190&gt;0,190,0))</f>
        <v>11731</v>
      </c>
      <c r="G35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11731</v>
      </c>
      <c r="H354">
        <f>IF(WEEKDAY(ekodom36[[#This Row],[Data]],11)=3,IF(ekodom36[[#This Row],[Przed pobraniem]]-260&lt;0,260,0),IF(ekodom36[[#This Row],[Przed pobraniem]]-190&lt;0,190,0))</f>
        <v>0</v>
      </c>
      <c r="I35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5" spans="1:9" x14ac:dyDescent="0.25">
      <c r="A355" s="1">
        <v>44915</v>
      </c>
      <c r="B355">
        <v>97</v>
      </c>
      <c r="C355">
        <f>IF(ekodom36[[#This Row],[retencja]]=0,C354+1,0)</f>
        <v>0</v>
      </c>
      <c r="D355">
        <f>IF(ekodom36[[#This Row],[ilosc dni bez opadow]]&lt;&gt;0,IF(MOD(ekodom36[[#This Row],[ilosc dni bez opadow]], 5)=0, 1, 0), 0)</f>
        <v>0</v>
      </c>
      <c r="E355">
        <f>G354+ekodom36[[#This Row],[retencja]]</f>
        <v>11828</v>
      </c>
      <c r="F355">
        <f>ekodom36[[#This Row],[Przed pobraniem]] - IF(WEEKDAY(ekodom36[[#This Row],[Data]],11)=3,IF(ekodom36[[#This Row],[Przed pobraniem]]-260&gt;0,260,0),IF(ekodom36[[#This Row],[Przed pobraniem]]-190&gt;0,190,0))</f>
        <v>11638</v>
      </c>
      <c r="G35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11638</v>
      </c>
      <c r="H355">
        <f>IF(WEEKDAY(ekodom36[[#This Row],[Data]],11)=3,IF(ekodom36[[#This Row],[Przed pobraniem]]-260&lt;0,260,0),IF(ekodom36[[#This Row],[Przed pobraniem]]-190&lt;0,190,0))</f>
        <v>0</v>
      </c>
      <c r="I35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6" spans="1:9" x14ac:dyDescent="0.25">
      <c r="A356" s="1">
        <v>44916</v>
      </c>
      <c r="B356">
        <v>0</v>
      </c>
      <c r="C356">
        <f>IF(ekodom36[[#This Row],[retencja]]=0,C355+1,0)</f>
        <v>1</v>
      </c>
      <c r="D356">
        <f>IF(ekodom36[[#This Row],[ilosc dni bez opadow]]&lt;&gt;0,IF(MOD(ekodom36[[#This Row],[ilosc dni bez opadow]], 5)=0, 1, 0), 0)</f>
        <v>0</v>
      </c>
      <c r="E356">
        <f>G355+ekodom36[[#This Row],[retencja]]</f>
        <v>11638</v>
      </c>
      <c r="F356">
        <f>ekodom36[[#This Row],[Przed pobraniem]] - IF(WEEKDAY(ekodom36[[#This Row],[Data]],11)=3,IF(ekodom36[[#This Row],[Przed pobraniem]]-260&gt;0,260,0),IF(ekodom36[[#This Row],[Przed pobraniem]]-190&gt;0,190,0))</f>
        <v>11378</v>
      </c>
      <c r="G35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11378</v>
      </c>
      <c r="H356">
        <f>IF(WEEKDAY(ekodom36[[#This Row],[Data]],11)=3,IF(ekodom36[[#This Row],[Przed pobraniem]]-260&lt;0,260,0),IF(ekodom36[[#This Row],[Przed pobraniem]]-190&lt;0,190,0))</f>
        <v>0</v>
      </c>
      <c r="I35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7" spans="1:9" x14ac:dyDescent="0.25">
      <c r="A357" s="1">
        <v>44917</v>
      </c>
      <c r="B357">
        <v>22</v>
      </c>
      <c r="C357">
        <f>IF(ekodom36[[#This Row],[retencja]]=0,C356+1,0)</f>
        <v>0</v>
      </c>
      <c r="D357">
        <f>IF(ekodom36[[#This Row],[ilosc dni bez opadow]]&lt;&gt;0,IF(MOD(ekodom36[[#This Row],[ilosc dni bez opadow]], 5)=0, 1, 0), 0)</f>
        <v>0</v>
      </c>
      <c r="E357">
        <f>G356+ekodom36[[#This Row],[retencja]]</f>
        <v>11400</v>
      </c>
      <c r="F357">
        <f>ekodom36[[#This Row],[Przed pobraniem]] - IF(WEEKDAY(ekodom36[[#This Row],[Data]],11)=3,IF(ekodom36[[#This Row],[Przed pobraniem]]-260&gt;0,260,0),IF(ekodom36[[#This Row],[Przed pobraniem]]-190&gt;0,190,0))</f>
        <v>11210</v>
      </c>
      <c r="G357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11210</v>
      </c>
      <c r="H357">
        <f>IF(WEEKDAY(ekodom36[[#This Row],[Data]],11)=3,IF(ekodom36[[#This Row],[Przed pobraniem]]-260&lt;0,260,0),IF(ekodom36[[#This Row],[Przed pobraniem]]-190&lt;0,190,0))</f>
        <v>0</v>
      </c>
      <c r="I357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8" spans="1:9" x14ac:dyDescent="0.25">
      <c r="A358" s="1">
        <v>44918</v>
      </c>
      <c r="B358">
        <v>0</v>
      </c>
      <c r="C358">
        <f>IF(ekodom36[[#This Row],[retencja]]=0,C357+1,0)</f>
        <v>1</v>
      </c>
      <c r="D358">
        <f>IF(ekodom36[[#This Row],[ilosc dni bez opadow]]&lt;&gt;0,IF(MOD(ekodom36[[#This Row],[ilosc dni bez opadow]], 5)=0, 1, 0), 0)</f>
        <v>0</v>
      </c>
      <c r="E358">
        <f>G357+ekodom36[[#This Row],[retencja]]</f>
        <v>11210</v>
      </c>
      <c r="F358">
        <f>ekodom36[[#This Row],[Przed pobraniem]] - IF(WEEKDAY(ekodom36[[#This Row],[Data]],11)=3,IF(ekodom36[[#This Row],[Przed pobraniem]]-260&gt;0,260,0),IF(ekodom36[[#This Row],[Przed pobraniem]]-190&gt;0,190,0))</f>
        <v>11020</v>
      </c>
      <c r="G358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11020</v>
      </c>
      <c r="H358">
        <f>IF(WEEKDAY(ekodom36[[#This Row],[Data]],11)=3,IF(ekodom36[[#This Row],[Przed pobraniem]]-260&lt;0,260,0),IF(ekodom36[[#This Row],[Przed pobraniem]]-190&lt;0,190,0))</f>
        <v>0</v>
      </c>
      <c r="I358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59" spans="1:9" x14ac:dyDescent="0.25">
      <c r="A359" s="1">
        <v>44919</v>
      </c>
      <c r="B359">
        <v>0</v>
      </c>
      <c r="C359">
        <f>IF(ekodom36[[#This Row],[retencja]]=0,C358+1,0)</f>
        <v>2</v>
      </c>
      <c r="D359">
        <f>IF(ekodom36[[#This Row],[ilosc dni bez opadow]]&lt;&gt;0,IF(MOD(ekodom36[[#This Row],[ilosc dni bez opadow]], 5)=0, 1, 0), 0)</f>
        <v>0</v>
      </c>
      <c r="E359">
        <f>G358+ekodom36[[#This Row],[retencja]]</f>
        <v>11020</v>
      </c>
      <c r="F359">
        <f>ekodom36[[#This Row],[Przed pobraniem]] - IF(WEEKDAY(ekodom36[[#This Row],[Data]],11)=3,IF(ekodom36[[#This Row],[Przed pobraniem]]-260&gt;0,260,0),IF(ekodom36[[#This Row],[Przed pobraniem]]-190&gt;0,190,0))</f>
        <v>10830</v>
      </c>
      <c r="G359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10830</v>
      </c>
      <c r="H359">
        <f>IF(WEEKDAY(ekodom36[[#This Row],[Data]],11)=3,IF(ekodom36[[#This Row],[Przed pobraniem]]-260&lt;0,260,0),IF(ekodom36[[#This Row],[Przed pobraniem]]-190&lt;0,190,0))</f>
        <v>0</v>
      </c>
      <c r="I359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0" spans="1:9" x14ac:dyDescent="0.25">
      <c r="A360" s="1">
        <v>44920</v>
      </c>
      <c r="B360">
        <v>0</v>
      </c>
      <c r="C360">
        <f>IF(ekodom36[[#This Row],[retencja]]=0,C359+1,0)</f>
        <v>3</v>
      </c>
      <c r="D360">
        <f>IF(ekodom36[[#This Row],[ilosc dni bez opadow]]&lt;&gt;0,IF(MOD(ekodom36[[#This Row],[ilosc dni bez opadow]], 5)=0, 1, 0), 0)</f>
        <v>0</v>
      </c>
      <c r="E360">
        <f>G359+ekodom36[[#This Row],[retencja]]</f>
        <v>10830</v>
      </c>
      <c r="F360">
        <f>ekodom36[[#This Row],[Przed pobraniem]] - IF(WEEKDAY(ekodom36[[#This Row],[Data]],11)=3,IF(ekodom36[[#This Row],[Przed pobraniem]]-260&gt;0,260,0),IF(ekodom36[[#This Row],[Przed pobraniem]]-190&gt;0,190,0))</f>
        <v>10640</v>
      </c>
      <c r="G360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10640</v>
      </c>
      <c r="H360">
        <f>IF(WEEKDAY(ekodom36[[#This Row],[Data]],11)=3,IF(ekodom36[[#This Row],[Przed pobraniem]]-260&lt;0,260,0),IF(ekodom36[[#This Row],[Przed pobraniem]]-190&lt;0,190,0))</f>
        <v>0</v>
      </c>
      <c r="I360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1" spans="1:9" x14ac:dyDescent="0.25">
      <c r="A361" s="1">
        <v>44921</v>
      </c>
      <c r="B361">
        <v>135</v>
      </c>
      <c r="C361">
        <f>IF(ekodom36[[#This Row],[retencja]]=0,C360+1,0)</f>
        <v>0</v>
      </c>
      <c r="D361">
        <f>IF(ekodom36[[#This Row],[ilosc dni bez opadow]]&lt;&gt;0,IF(MOD(ekodom36[[#This Row],[ilosc dni bez opadow]], 5)=0, 1, 0), 0)</f>
        <v>0</v>
      </c>
      <c r="E361">
        <f>G360+ekodom36[[#This Row],[retencja]]</f>
        <v>10775</v>
      </c>
      <c r="F361">
        <f>ekodom36[[#This Row],[Przed pobraniem]] - IF(WEEKDAY(ekodom36[[#This Row],[Data]],11)=3,IF(ekodom36[[#This Row],[Przed pobraniem]]-260&gt;0,260,0),IF(ekodom36[[#This Row],[Przed pobraniem]]-190&gt;0,190,0))</f>
        <v>10585</v>
      </c>
      <c r="G361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10585</v>
      </c>
      <c r="H361">
        <f>IF(WEEKDAY(ekodom36[[#This Row],[Data]],11)=3,IF(ekodom36[[#This Row],[Przed pobraniem]]-260&lt;0,260,0),IF(ekodom36[[#This Row],[Przed pobraniem]]-190&lt;0,190,0))</f>
        <v>0</v>
      </c>
      <c r="I361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2" spans="1:9" x14ac:dyDescent="0.25">
      <c r="A362" s="1">
        <v>44922</v>
      </c>
      <c r="B362">
        <v>0</v>
      </c>
      <c r="C362">
        <f>IF(ekodom36[[#This Row],[retencja]]=0,C361+1,0)</f>
        <v>1</v>
      </c>
      <c r="D362">
        <f>IF(ekodom36[[#This Row],[ilosc dni bez opadow]]&lt;&gt;0,IF(MOD(ekodom36[[#This Row],[ilosc dni bez opadow]], 5)=0, 1, 0), 0)</f>
        <v>0</v>
      </c>
      <c r="E362">
        <f>G361+ekodom36[[#This Row],[retencja]]</f>
        <v>10585</v>
      </c>
      <c r="F362">
        <f>ekodom36[[#This Row],[Przed pobraniem]] - IF(WEEKDAY(ekodom36[[#This Row],[Data]],11)=3,IF(ekodom36[[#This Row],[Przed pobraniem]]-260&gt;0,260,0),IF(ekodom36[[#This Row],[Przed pobraniem]]-190&gt;0,190,0))</f>
        <v>10395</v>
      </c>
      <c r="G362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10395</v>
      </c>
      <c r="H362">
        <f>IF(WEEKDAY(ekodom36[[#This Row],[Data]],11)=3,IF(ekodom36[[#This Row],[Przed pobraniem]]-260&lt;0,260,0),IF(ekodom36[[#This Row],[Przed pobraniem]]-190&lt;0,190,0))</f>
        <v>0</v>
      </c>
      <c r="I362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3" spans="1:9" x14ac:dyDescent="0.25">
      <c r="A363" s="1">
        <v>44923</v>
      </c>
      <c r="B363">
        <v>153</v>
      </c>
      <c r="C363">
        <f>IF(ekodom36[[#This Row],[retencja]]=0,C362+1,0)</f>
        <v>0</v>
      </c>
      <c r="D363">
        <f>IF(ekodom36[[#This Row],[ilosc dni bez opadow]]&lt;&gt;0,IF(MOD(ekodom36[[#This Row],[ilosc dni bez opadow]], 5)=0, 1, 0), 0)</f>
        <v>0</v>
      </c>
      <c r="E363">
        <f>G362+ekodom36[[#This Row],[retencja]]</f>
        <v>10548</v>
      </c>
      <c r="F363">
        <f>ekodom36[[#This Row],[Przed pobraniem]] - IF(WEEKDAY(ekodom36[[#This Row],[Data]],11)=3,IF(ekodom36[[#This Row],[Przed pobraniem]]-260&gt;0,260,0),IF(ekodom36[[#This Row],[Przed pobraniem]]-190&gt;0,190,0))</f>
        <v>10288</v>
      </c>
      <c r="G363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10288</v>
      </c>
      <c r="H363">
        <f>IF(WEEKDAY(ekodom36[[#This Row],[Data]],11)=3,IF(ekodom36[[#This Row],[Przed pobraniem]]-260&lt;0,260,0),IF(ekodom36[[#This Row],[Przed pobraniem]]-190&lt;0,190,0))</f>
        <v>0</v>
      </c>
      <c r="I363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4" spans="1:9" x14ac:dyDescent="0.25">
      <c r="A364" s="1">
        <v>44924</v>
      </c>
      <c r="B364">
        <v>0</v>
      </c>
      <c r="C364">
        <f>IF(ekodom36[[#This Row],[retencja]]=0,C363+1,0)</f>
        <v>1</v>
      </c>
      <c r="D364">
        <f>IF(ekodom36[[#This Row],[ilosc dni bez opadow]]&lt;&gt;0,IF(MOD(ekodom36[[#This Row],[ilosc dni bez opadow]], 5)=0, 1, 0), 0)</f>
        <v>0</v>
      </c>
      <c r="E364">
        <f>G363+ekodom36[[#This Row],[retencja]]</f>
        <v>10288</v>
      </c>
      <c r="F364">
        <f>ekodom36[[#This Row],[Przed pobraniem]] - IF(WEEKDAY(ekodom36[[#This Row],[Data]],11)=3,IF(ekodom36[[#This Row],[Przed pobraniem]]-260&gt;0,260,0),IF(ekodom36[[#This Row],[Przed pobraniem]]-190&gt;0,190,0))</f>
        <v>10098</v>
      </c>
      <c r="G364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10098</v>
      </c>
      <c r="H364">
        <f>IF(WEEKDAY(ekodom36[[#This Row],[Data]],11)=3,IF(ekodom36[[#This Row],[Przed pobraniem]]-260&lt;0,260,0),IF(ekodom36[[#This Row],[Przed pobraniem]]-190&lt;0,190,0))</f>
        <v>0</v>
      </c>
      <c r="I364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5" spans="1:9" x14ac:dyDescent="0.25">
      <c r="A365" s="1">
        <v>44925</v>
      </c>
      <c r="B365">
        <v>0</v>
      </c>
      <c r="C365">
        <f>IF(ekodom36[[#This Row],[retencja]]=0,C364+1,0)</f>
        <v>2</v>
      </c>
      <c r="D365">
        <f>IF(ekodom36[[#This Row],[ilosc dni bez opadow]]&lt;&gt;0,IF(MOD(ekodom36[[#This Row],[ilosc dni bez opadow]], 5)=0, 1, 0), 0)</f>
        <v>0</v>
      </c>
      <c r="E365">
        <f>G364+ekodom36[[#This Row],[retencja]]</f>
        <v>10098</v>
      </c>
      <c r="F365">
        <f>ekodom36[[#This Row],[Przed pobraniem]] - IF(WEEKDAY(ekodom36[[#This Row],[Data]],11)=3,IF(ekodom36[[#This Row],[Przed pobraniem]]-260&gt;0,260,0),IF(ekodom36[[#This Row],[Przed pobraniem]]-190&gt;0,190,0))</f>
        <v>9908</v>
      </c>
      <c r="G365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9908</v>
      </c>
      <c r="H365">
        <f>IF(WEEKDAY(ekodom36[[#This Row],[Data]],11)=3,IF(ekodom36[[#This Row],[Przed pobraniem]]-260&lt;0,260,0),IF(ekodom36[[#This Row],[Przed pobraniem]]-190&lt;0,190,0))</f>
        <v>0</v>
      </c>
      <c r="I365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  <row r="366" spans="1:9" x14ac:dyDescent="0.25">
      <c r="A366" s="1">
        <v>44926</v>
      </c>
      <c r="B366">
        <v>144</v>
      </c>
      <c r="C366">
        <f>IF(ekodom36[[#This Row],[retencja]]=0,C365+1,0)</f>
        <v>0</v>
      </c>
      <c r="D366">
        <f>IF(ekodom36[[#This Row],[ilosc dni bez opadow]]&lt;&gt;0,IF(MOD(ekodom36[[#This Row],[ilosc dni bez opadow]], 5)=0, 1, 0), 0)</f>
        <v>0</v>
      </c>
      <c r="E366">
        <f>G365+ekodom36[[#This Row],[retencja]]</f>
        <v>10052</v>
      </c>
      <c r="F366">
        <f>ekodom36[[#This Row],[Przed pobraniem]] - IF(WEEKDAY(ekodom36[[#This Row],[Data]],11)=3,IF(ekodom36[[#This Row],[Przed pobraniem]]-260&gt;0,260,0),IF(ekodom36[[#This Row],[Przed pobraniem]]-190&gt;0,190,0))</f>
        <v>9862</v>
      </c>
      <c r="G366">
        <f>ekodom36[[#This Row],[Po zwyklym uzyciu]] - IF(AND(ekodom36[[#This Row],[Data]]&gt;=DATEVALUE("01/04/2022"),ekodom36[[#This Row],[Data]]&lt;=DATEVALUE("30/09/2022"),ekodom36[[#This Row],[podlewanie ogrodka]]=1),IF(ekodom36[[#This Row],[Po zwyklym uzyciu]]-300&gt;0,300,0),0)</f>
        <v>9862</v>
      </c>
      <c r="H366">
        <f>IF(WEEKDAY(ekodom36[[#This Row],[Data]],11)=3,IF(ekodom36[[#This Row],[Przed pobraniem]]-260&lt;0,260,0),IF(ekodom36[[#This Row],[Przed pobraniem]]-190&lt;0,190,0))</f>
        <v>0</v>
      </c>
      <c r="I366">
        <f>IF(AND(ekodom36[[#This Row],[Data]]&gt;=DATEVALUE("01/04/2022"),ekodom36[[#This Row],[Data]]&lt;=DATEVALUE("30/09/2022"),ekodom36[[#This Row],[podlewanie ogrodka]]=1),IF(ekodom36[[#This Row],[Po zwyklym uzyciu]]-300&lt;0,300,0),0)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6"/>
  <sheetViews>
    <sheetView tabSelected="1" zoomScale="145" zoomScaleNormal="145" workbookViewId="0">
      <selection activeCell="K12" sqref="K12"/>
    </sheetView>
  </sheetViews>
  <sheetFormatPr defaultRowHeight="15" x14ac:dyDescent="0.25"/>
  <cols>
    <col min="1" max="1" width="13.28515625" customWidth="1"/>
    <col min="2" max="2" width="10.5703125" bestFit="1" customWidth="1"/>
    <col min="3" max="3" width="17.28515625" customWidth="1"/>
    <col min="4" max="4" width="20.85546875" customWidth="1"/>
    <col min="7" max="7" width="11.140625" bestFit="1" customWidth="1"/>
    <col min="8" max="8" width="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s="4">
        <v>44785</v>
      </c>
      <c r="H1" s="5"/>
      <c r="I1" s="6"/>
    </row>
    <row r="2" spans="1:9" x14ac:dyDescent="0.25">
      <c r="A2" s="1">
        <v>44562</v>
      </c>
      <c r="B2">
        <v>0</v>
      </c>
      <c r="C2">
        <v>1</v>
      </c>
      <c r="D2">
        <f>IF(ekodom3[[#This Row],[ilosc dni bez opadow]]&lt;&gt;0,IF(MOD(ekodom3[[#This Row],[ilosc dni bez opadow]], 5)=0, 1, 0), 0)</f>
        <v>0</v>
      </c>
      <c r="G2" s="4">
        <v>44805</v>
      </c>
      <c r="H2" s="5"/>
      <c r="I2" s="6"/>
    </row>
    <row r="3" spans="1:9" x14ac:dyDescent="0.25">
      <c r="A3" s="1">
        <v>44563</v>
      </c>
      <c r="B3">
        <v>0</v>
      </c>
      <c r="C3">
        <f>IF(ekodom3[[#This Row],[retencja]]=0,C2+1,0)</f>
        <v>2</v>
      </c>
      <c r="D3">
        <f>IF(ekodom3[[#This Row],[ilosc dni bez opadow]]&lt;&gt;0,IF(MOD(ekodom3[[#This Row],[ilosc dni bez opadow]], 5)=0, 1, 0), 0)</f>
        <v>0</v>
      </c>
      <c r="G3">
        <f>MAX(C:C)</f>
        <v>21</v>
      </c>
      <c r="H3" s="8"/>
      <c r="I3" s="9"/>
    </row>
    <row r="4" spans="1:9" x14ac:dyDescent="0.25">
      <c r="A4" s="1">
        <v>44564</v>
      </c>
      <c r="B4">
        <v>0</v>
      </c>
      <c r="C4">
        <f>IF(ekodom3[[#This Row],[retencja]]=0,C3+1,0)</f>
        <v>3</v>
      </c>
      <c r="D4">
        <f>IF(ekodom3[[#This Row],[ilosc dni bez opadow]]&lt;&gt;0,IF(MOD(ekodom3[[#This Row],[ilosc dni bez opadow]], 5)=0, 1, 0), 0)</f>
        <v>0</v>
      </c>
      <c r="F4" t="s">
        <v>4</v>
      </c>
      <c r="G4">
        <f>COUNTIFS(A:A,"&gt;=01/04/2022",A:A,"&lt;=30/09/2022",D:D,"=1")</f>
        <v>18</v>
      </c>
      <c r="H4" s="8"/>
      <c r="I4" s="9"/>
    </row>
    <row r="5" spans="1:9" x14ac:dyDescent="0.25">
      <c r="A5" s="1">
        <v>44565</v>
      </c>
      <c r="B5">
        <v>0</v>
      </c>
      <c r="C5">
        <f>IF(ekodom3[[#This Row],[retencja]]=0,C4+1,0)</f>
        <v>4</v>
      </c>
      <c r="D5">
        <f>IF(ekodom3[[#This Row],[ilosc dni bez opadow]]&lt;&gt;0,IF(MOD(ekodom3[[#This Row],[ilosc dni bez opadow]], 5)=0, 1, 0), 0)</f>
        <v>0</v>
      </c>
      <c r="G5" s="7"/>
      <c r="H5" s="8"/>
      <c r="I5" s="9"/>
    </row>
    <row r="6" spans="1:9" x14ac:dyDescent="0.25">
      <c r="A6" s="1">
        <v>44566</v>
      </c>
      <c r="B6">
        <v>0</v>
      </c>
      <c r="C6">
        <f>IF(ekodom3[[#This Row],[retencja]]=0,C5+1,0)</f>
        <v>5</v>
      </c>
      <c r="D6">
        <f>IF(ekodom3[[#This Row],[ilosc dni bez opadow]]&lt;&gt;0,IF(MOD(ekodom3[[#This Row],[ilosc dni bez opadow]], 5)=0, 1, 0), 0)</f>
        <v>1</v>
      </c>
      <c r="G6" s="7"/>
      <c r="H6" s="8"/>
      <c r="I6" s="9"/>
    </row>
    <row r="7" spans="1:9" x14ac:dyDescent="0.25">
      <c r="A7" s="1">
        <v>44567</v>
      </c>
      <c r="B7">
        <v>0</v>
      </c>
      <c r="C7">
        <f>IF(ekodom3[[#This Row],[retencja]]=0,C6+1,0)</f>
        <v>6</v>
      </c>
      <c r="D7">
        <f>IF(ekodom3[[#This Row],[ilosc dni bez opadow]]&lt;&gt;0,IF(MOD(ekodom3[[#This Row],[ilosc dni bez opadow]], 5)=0, 1, 0), 0)</f>
        <v>0</v>
      </c>
      <c r="G7" s="7"/>
      <c r="H7" s="8"/>
      <c r="I7" s="9"/>
    </row>
    <row r="8" spans="1:9" x14ac:dyDescent="0.25">
      <c r="A8" s="1">
        <v>44568</v>
      </c>
      <c r="B8">
        <v>0</v>
      </c>
      <c r="C8">
        <f>IF(ekodom3[[#This Row],[retencja]]=0,C7+1,0)</f>
        <v>7</v>
      </c>
      <c r="D8">
        <f>IF(ekodom3[[#This Row],[ilosc dni bez opadow]]&lt;&gt;0,IF(MOD(ekodom3[[#This Row],[ilosc dni bez opadow]], 5)=0, 1, 0), 0)</f>
        <v>0</v>
      </c>
      <c r="G8" s="7"/>
      <c r="H8" s="8"/>
      <c r="I8" s="9"/>
    </row>
    <row r="9" spans="1:9" x14ac:dyDescent="0.25">
      <c r="A9" s="1">
        <v>44569</v>
      </c>
      <c r="B9">
        <v>41</v>
      </c>
      <c r="C9">
        <f>IF(ekodom3[[#This Row],[retencja]]=0,C8+1,0)</f>
        <v>0</v>
      </c>
      <c r="D9">
        <f>IF(ekodom3[[#This Row],[ilosc dni bez opadow]]&lt;&gt;0,IF(MOD(ekodom3[[#This Row],[ilosc dni bez opadow]], 5)=0, 1, 0), 0)</f>
        <v>0</v>
      </c>
      <c r="G9" s="7"/>
      <c r="H9" s="8"/>
      <c r="I9" s="9"/>
    </row>
    <row r="10" spans="1:9" x14ac:dyDescent="0.25">
      <c r="A10" s="1">
        <v>44570</v>
      </c>
      <c r="B10">
        <v>79</v>
      </c>
      <c r="C10">
        <f>IF(ekodom3[[#This Row],[retencja]]=0,C9+1,0)</f>
        <v>0</v>
      </c>
      <c r="D10">
        <f>IF(ekodom3[[#This Row],[ilosc dni bez opadow]]&lt;&gt;0,IF(MOD(ekodom3[[#This Row],[ilosc dni bez opadow]], 5)=0, 1, 0), 0)</f>
        <v>0</v>
      </c>
      <c r="G10" s="7"/>
      <c r="H10" s="8"/>
      <c r="I10" s="9"/>
    </row>
    <row r="11" spans="1:9" x14ac:dyDescent="0.25">
      <c r="A11" s="1">
        <v>44571</v>
      </c>
      <c r="B11">
        <v>163</v>
      </c>
      <c r="C11">
        <f>IF(ekodom3[[#This Row],[retencja]]=0,C10+1,0)</f>
        <v>0</v>
      </c>
      <c r="D11">
        <f>IF(ekodom3[[#This Row],[ilosc dni bez opadow]]&lt;&gt;0,IF(MOD(ekodom3[[#This Row],[ilosc dni bez opadow]], 5)=0, 1, 0), 0)</f>
        <v>0</v>
      </c>
      <c r="G11" s="7"/>
      <c r="H11" s="8"/>
      <c r="I11" s="9"/>
    </row>
    <row r="12" spans="1:9" x14ac:dyDescent="0.25">
      <c r="A12" s="1">
        <v>44572</v>
      </c>
      <c r="B12">
        <v>259</v>
      </c>
      <c r="C12">
        <f>IF(ekodom3[[#This Row],[retencja]]=0,C11+1,0)</f>
        <v>0</v>
      </c>
      <c r="D12">
        <f>IF(ekodom3[[#This Row],[ilosc dni bez opadow]]&lt;&gt;0,IF(MOD(ekodom3[[#This Row],[ilosc dni bez opadow]], 5)=0, 1, 0), 0)</f>
        <v>0</v>
      </c>
      <c r="G12" s="7"/>
      <c r="H12" s="8"/>
      <c r="I12" s="9"/>
    </row>
    <row r="13" spans="1:9" x14ac:dyDescent="0.25">
      <c r="A13" s="1">
        <v>44573</v>
      </c>
      <c r="B13">
        <v>368</v>
      </c>
      <c r="C13">
        <f>IF(ekodom3[[#This Row],[retencja]]=0,C12+1,0)</f>
        <v>0</v>
      </c>
      <c r="D13">
        <f>IF(ekodom3[[#This Row],[ilosc dni bez opadow]]&lt;&gt;0,IF(MOD(ekodom3[[#This Row],[ilosc dni bez opadow]], 5)=0, 1, 0), 0)</f>
        <v>0</v>
      </c>
      <c r="G13" s="7"/>
      <c r="H13" s="8"/>
      <c r="I13" s="9"/>
    </row>
    <row r="14" spans="1:9" x14ac:dyDescent="0.25">
      <c r="A14" s="1">
        <v>44574</v>
      </c>
      <c r="B14">
        <v>45</v>
      </c>
      <c r="C14">
        <f>IF(ekodom3[[#This Row],[retencja]]=0,C13+1,0)</f>
        <v>0</v>
      </c>
      <c r="D14">
        <f>IF(ekodom3[[#This Row],[ilosc dni bez opadow]]&lt;&gt;0,IF(MOD(ekodom3[[#This Row],[ilosc dni bez opadow]], 5)=0, 1, 0), 0)</f>
        <v>0</v>
      </c>
      <c r="G14" s="7"/>
      <c r="H14" s="8"/>
      <c r="I14" s="9"/>
    </row>
    <row r="15" spans="1:9" x14ac:dyDescent="0.25">
      <c r="A15" s="1">
        <v>44575</v>
      </c>
      <c r="B15">
        <v>0</v>
      </c>
      <c r="C15">
        <f>IF(ekodom3[[#This Row],[retencja]]=0,C14+1,0)</f>
        <v>1</v>
      </c>
      <c r="D15">
        <f>IF(ekodom3[[#This Row],[ilosc dni bez opadow]]&lt;&gt;0,IF(MOD(ekodom3[[#This Row],[ilosc dni bez opadow]], 5)=0, 1, 0), 0)</f>
        <v>0</v>
      </c>
      <c r="G15" s="7"/>
      <c r="H15" s="8"/>
      <c r="I15" s="9"/>
    </row>
    <row r="16" spans="1:9" x14ac:dyDescent="0.25">
      <c r="A16" s="1">
        <v>44576</v>
      </c>
      <c r="B16">
        <v>0</v>
      </c>
      <c r="C16">
        <f>IF(ekodom3[[#This Row],[retencja]]=0,C15+1,0)</f>
        <v>2</v>
      </c>
      <c r="D16">
        <f>IF(ekodom3[[#This Row],[ilosc dni bez opadow]]&lt;&gt;0,IF(MOD(ekodom3[[#This Row],[ilosc dni bez opadow]], 5)=0, 1, 0), 0)</f>
        <v>0</v>
      </c>
      <c r="G16" s="7"/>
      <c r="H16" s="8"/>
      <c r="I16" s="9"/>
    </row>
    <row r="17" spans="1:9" x14ac:dyDescent="0.25">
      <c r="A17" s="1">
        <v>44577</v>
      </c>
      <c r="B17">
        <v>0</v>
      </c>
      <c r="C17">
        <f>IF(ekodom3[[#This Row],[retencja]]=0,C16+1,0)</f>
        <v>3</v>
      </c>
      <c r="D17">
        <f>IF(ekodom3[[#This Row],[ilosc dni bez opadow]]&lt;&gt;0,IF(MOD(ekodom3[[#This Row],[ilosc dni bez opadow]], 5)=0, 1, 0), 0)</f>
        <v>0</v>
      </c>
      <c r="G17" s="7"/>
      <c r="H17" s="8"/>
      <c r="I17" s="9"/>
    </row>
    <row r="18" spans="1:9" x14ac:dyDescent="0.25">
      <c r="A18" s="1">
        <v>44578</v>
      </c>
      <c r="B18">
        <v>0</v>
      </c>
      <c r="C18">
        <f>IF(ekodom3[[#This Row],[retencja]]=0,C17+1,0)</f>
        <v>4</v>
      </c>
      <c r="D18">
        <f>IF(ekodom3[[#This Row],[ilosc dni bez opadow]]&lt;&gt;0,IF(MOD(ekodom3[[#This Row],[ilosc dni bez opadow]], 5)=0, 1, 0), 0)</f>
        <v>0</v>
      </c>
      <c r="G18" s="7"/>
      <c r="H18" s="8"/>
      <c r="I18" s="9"/>
    </row>
    <row r="19" spans="1:9" x14ac:dyDescent="0.25">
      <c r="A19" s="1">
        <v>44579</v>
      </c>
      <c r="B19">
        <v>0</v>
      </c>
      <c r="C19">
        <f>IF(ekodom3[[#This Row],[retencja]]=0,C18+1,0)</f>
        <v>5</v>
      </c>
      <c r="D19">
        <f>IF(ekodom3[[#This Row],[ilosc dni bez opadow]]&lt;&gt;0,IF(MOD(ekodom3[[#This Row],[ilosc dni bez opadow]], 5)=0, 1, 0), 0)</f>
        <v>1</v>
      </c>
      <c r="G19" s="7"/>
      <c r="H19" s="8"/>
      <c r="I19" s="9"/>
    </row>
    <row r="20" spans="1:9" x14ac:dyDescent="0.25">
      <c r="A20" s="1">
        <v>44580</v>
      </c>
      <c r="B20">
        <v>0</v>
      </c>
      <c r="C20">
        <f>IF(ekodom3[[#This Row],[retencja]]=0,C19+1,0)</f>
        <v>6</v>
      </c>
      <c r="D20">
        <f>IF(ekodom3[[#This Row],[ilosc dni bez opadow]]&lt;&gt;0,IF(MOD(ekodom3[[#This Row],[ilosc dni bez opadow]], 5)=0, 1, 0), 0)</f>
        <v>0</v>
      </c>
      <c r="G20" s="7"/>
      <c r="H20" s="8"/>
      <c r="I20" s="9"/>
    </row>
    <row r="21" spans="1:9" x14ac:dyDescent="0.25">
      <c r="A21" s="1">
        <v>44581</v>
      </c>
      <c r="B21">
        <v>0</v>
      </c>
      <c r="C21">
        <f>IF(ekodom3[[#This Row],[retencja]]=0,C20+1,0)</f>
        <v>7</v>
      </c>
      <c r="D21">
        <f>IF(ekodom3[[#This Row],[ilosc dni bez opadow]]&lt;&gt;0,IF(MOD(ekodom3[[#This Row],[ilosc dni bez opadow]], 5)=0, 1, 0), 0)</f>
        <v>0</v>
      </c>
      <c r="G21" s="10"/>
      <c r="H21" s="8"/>
      <c r="I21" s="9"/>
    </row>
    <row r="22" spans="1:9" x14ac:dyDescent="0.25">
      <c r="A22" s="1">
        <v>44582</v>
      </c>
      <c r="B22">
        <v>0</v>
      </c>
      <c r="C22">
        <f>IF(ekodom3[[#This Row],[retencja]]=0,C21+1,0)</f>
        <v>8</v>
      </c>
      <c r="D22">
        <f>IF(ekodom3[[#This Row],[ilosc dni bez opadow]]&lt;&gt;0,IF(MOD(ekodom3[[#This Row],[ilosc dni bez opadow]], 5)=0, 1, 0), 0)</f>
        <v>0</v>
      </c>
    </row>
    <row r="23" spans="1:9" x14ac:dyDescent="0.25">
      <c r="A23" s="1">
        <v>44583</v>
      </c>
      <c r="B23">
        <v>0</v>
      </c>
      <c r="C23">
        <f>IF(ekodom3[[#This Row],[retencja]]=0,C22+1,0)</f>
        <v>9</v>
      </c>
      <c r="D23">
        <f>IF(ekodom3[[#This Row],[ilosc dni bez opadow]]&lt;&gt;0,IF(MOD(ekodom3[[#This Row],[ilosc dni bez opadow]], 5)=0, 1, 0), 0)</f>
        <v>0</v>
      </c>
    </row>
    <row r="24" spans="1:9" x14ac:dyDescent="0.25">
      <c r="A24" s="1">
        <v>44584</v>
      </c>
      <c r="B24">
        <v>33</v>
      </c>
      <c r="C24">
        <f>IF(ekodom3[[#This Row],[retencja]]=0,C23+1,0)</f>
        <v>0</v>
      </c>
      <c r="D24">
        <f>IF(ekodom3[[#This Row],[ilosc dni bez opadow]]&lt;&gt;0,IF(MOD(ekodom3[[#This Row],[ilosc dni bez opadow]], 5)=0, 1, 0), 0)</f>
        <v>0</v>
      </c>
    </row>
    <row r="25" spans="1:9" x14ac:dyDescent="0.25">
      <c r="A25" s="1">
        <v>44585</v>
      </c>
      <c r="B25">
        <v>75</v>
      </c>
      <c r="C25">
        <f>IF(ekodom3[[#This Row],[retencja]]=0,C24+1,0)</f>
        <v>0</v>
      </c>
      <c r="D25">
        <f>IF(ekodom3[[#This Row],[ilosc dni bez opadow]]&lt;&gt;0,IF(MOD(ekodom3[[#This Row],[ilosc dni bez opadow]], 5)=0, 1, 0), 0)</f>
        <v>0</v>
      </c>
    </row>
    <row r="26" spans="1:9" x14ac:dyDescent="0.25">
      <c r="A26" s="1">
        <v>44586</v>
      </c>
      <c r="B26">
        <v>537</v>
      </c>
      <c r="C26">
        <f>IF(ekodom3[[#This Row],[retencja]]=0,C25+1,0)</f>
        <v>0</v>
      </c>
      <c r="D26">
        <f>IF(ekodom3[[#This Row],[ilosc dni bez opadow]]&lt;&gt;0,IF(MOD(ekodom3[[#This Row],[ilosc dni bez opadow]], 5)=0, 1, 0), 0)</f>
        <v>0</v>
      </c>
    </row>
    <row r="27" spans="1:9" x14ac:dyDescent="0.25">
      <c r="A27" s="1">
        <v>44587</v>
      </c>
      <c r="B27">
        <v>826</v>
      </c>
      <c r="C27">
        <f>IF(ekodom3[[#This Row],[retencja]]=0,C26+1,0)</f>
        <v>0</v>
      </c>
      <c r="D27">
        <f>IF(ekodom3[[#This Row],[ilosc dni bez opadow]]&lt;&gt;0,IF(MOD(ekodom3[[#This Row],[ilosc dni bez opadow]], 5)=0, 1, 0), 0)</f>
        <v>0</v>
      </c>
    </row>
    <row r="28" spans="1:9" x14ac:dyDescent="0.25">
      <c r="A28" s="1">
        <v>44588</v>
      </c>
      <c r="B28">
        <v>26</v>
      </c>
      <c r="C28">
        <f>IF(ekodom3[[#This Row],[retencja]]=0,C27+1,0)</f>
        <v>0</v>
      </c>
      <c r="D28">
        <f>IF(ekodom3[[#This Row],[ilosc dni bez opadow]]&lt;&gt;0,IF(MOD(ekodom3[[#This Row],[ilosc dni bez opadow]], 5)=0, 1, 0), 0)</f>
        <v>0</v>
      </c>
    </row>
    <row r="29" spans="1:9" x14ac:dyDescent="0.25">
      <c r="A29" s="1">
        <v>44589</v>
      </c>
      <c r="B29">
        <v>0</v>
      </c>
      <c r="C29">
        <f>IF(ekodom3[[#This Row],[retencja]]=0,C28+1,0)</f>
        <v>1</v>
      </c>
      <c r="D29">
        <f>IF(ekodom3[[#This Row],[ilosc dni bez opadow]]&lt;&gt;0,IF(MOD(ekodom3[[#This Row],[ilosc dni bez opadow]], 5)=0, 1, 0), 0)</f>
        <v>0</v>
      </c>
    </row>
    <row r="30" spans="1:9" x14ac:dyDescent="0.25">
      <c r="A30" s="1">
        <v>44590</v>
      </c>
      <c r="B30">
        <v>0</v>
      </c>
      <c r="C30">
        <f>IF(ekodom3[[#This Row],[retencja]]=0,C29+1,0)</f>
        <v>2</v>
      </c>
      <c r="D30">
        <f>IF(ekodom3[[#This Row],[ilosc dni bez opadow]]&lt;&gt;0,IF(MOD(ekodom3[[#This Row],[ilosc dni bez opadow]], 5)=0, 1, 0), 0)</f>
        <v>0</v>
      </c>
    </row>
    <row r="31" spans="1:9" x14ac:dyDescent="0.25">
      <c r="A31" s="1">
        <v>44591</v>
      </c>
      <c r="B31">
        <v>0</v>
      </c>
      <c r="C31">
        <f>IF(ekodom3[[#This Row],[retencja]]=0,C30+1,0)</f>
        <v>3</v>
      </c>
      <c r="D31">
        <f>IF(ekodom3[[#This Row],[ilosc dni bez opadow]]&lt;&gt;0,IF(MOD(ekodom3[[#This Row],[ilosc dni bez opadow]], 5)=0, 1, 0), 0)</f>
        <v>0</v>
      </c>
    </row>
    <row r="32" spans="1:9" x14ac:dyDescent="0.25">
      <c r="A32" s="1">
        <v>44592</v>
      </c>
      <c r="B32">
        <v>0</v>
      </c>
      <c r="C32">
        <f>IF(ekodom3[[#This Row],[retencja]]=0,C31+1,0)</f>
        <v>4</v>
      </c>
      <c r="D32">
        <f>IF(ekodom3[[#This Row],[ilosc dni bez opadow]]&lt;&gt;0,IF(MOD(ekodom3[[#This Row],[ilosc dni bez opadow]], 5)=0, 1, 0), 0)</f>
        <v>0</v>
      </c>
    </row>
    <row r="33" spans="1:4" x14ac:dyDescent="0.25">
      <c r="A33" s="1">
        <v>44593</v>
      </c>
      <c r="B33">
        <v>0</v>
      </c>
      <c r="C33">
        <f>IF(ekodom3[[#This Row],[retencja]]=0,C32+1,0)</f>
        <v>5</v>
      </c>
      <c r="D33">
        <f>IF(ekodom3[[#This Row],[ilosc dni bez opadow]]&lt;&gt;0,IF(MOD(ekodom3[[#This Row],[ilosc dni bez opadow]], 5)=0, 1, 0), 0)</f>
        <v>1</v>
      </c>
    </row>
    <row r="34" spans="1:4" x14ac:dyDescent="0.25">
      <c r="A34" s="1">
        <v>44594</v>
      </c>
      <c r="B34">
        <v>0</v>
      </c>
      <c r="C34">
        <f>IF(ekodom3[[#This Row],[retencja]]=0,C33+1,0)</f>
        <v>6</v>
      </c>
      <c r="D34">
        <f>IF(ekodom3[[#This Row],[ilosc dni bez opadow]]&lt;&gt;0,IF(MOD(ekodom3[[#This Row],[ilosc dni bez opadow]], 5)=0, 1, 0), 0)</f>
        <v>0</v>
      </c>
    </row>
    <row r="35" spans="1:4" x14ac:dyDescent="0.25">
      <c r="A35" s="1">
        <v>44595</v>
      </c>
      <c r="B35">
        <v>0</v>
      </c>
      <c r="C35">
        <f>IF(ekodom3[[#This Row],[retencja]]=0,C34+1,0)</f>
        <v>7</v>
      </c>
      <c r="D35">
        <f>IF(ekodom3[[#This Row],[ilosc dni bez opadow]]&lt;&gt;0,IF(MOD(ekodom3[[#This Row],[ilosc dni bez opadow]], 5)=0, 1, 0), 0)</f>
        <v>0</v>
      </c>
    </row>
    <row r="36" spans="1:4" x14ac:dyDescent="0.25">
      <c r="A36" s="1">
        <v>44596</v>
      </c>
      <c r="B36">
        <v>0</v>
      </c>
      <c r="C36">
        <f>IF(ekodom3[[#This Row],[retencja]]=0,C35+1,0)</f>
        <v>8</v>
      </c>
      <c r="D36">
        <f>IF(ekodom3[[#This Row],[ilosc dni bez opadow]]&lt;&gt;0,IF(MOD(ekodom3[[#This Row],[ilosc dni bez opadow]], 5)=0, 1, 0), 0)</f>
        <v>0</v>
      </c>
    </row>
    <row r="37" spans="1:4" x14ac:dyDescent="0.25">
      <c r="A37" s="1">
        <v>44597</v>
      </c>
      <c r="B37">
        <v>97</v>
      </c>
      <c r="C37">
        <f>IF(ekodom3[[#This Row],[retencja]]=0,C36+1,0)</f>
        <v>0</v>
      </c>
      <c r="D37">
        <f>IF(ekodom3[[#This Row],[ilosc dni bez opadow]]&lt;&gt;0,IF(MOD(ekodom3[[#This Row],[ilosc dni bez opadow]], 5)=0, 1, 0), 0)</f>
        <v>0</v>
      </c>
    </row>
    <row r="38" spans="1:4" x14ac:dyDescent="0.25">
      <c r="A38" s="1">
        <v>44598</v>
      </c>
      <c r="B38">
        <v>0</v>
      </c>
      <c r="C38">
        <f>IF(ekodom3[[#This Row],[retencja]]=0,C37+1,0)</f>
        <v>1</v>
      </c>
      <c r="D38">
        <f>IF(ekodom3[[#This Row],[ilosc dni bez opadow]]&lt;&gt;0,IF(MOD(ekodom3[[#This Row],[ilosc dni bez opadow]], 5)=0, 1, 0), 0)</f>
        <v>0</v>
      </c>
    </row>
    <row r="39" spans="1:4" x14ac:dyDescent="0.25">
      <c r="A39" s="1">
        <v>44599</v>
      </c>
      <c r="B39">
        <v>99</v>
      </c>
      <c r="C39">
        <f>IF(ekodom3[[#This Row],[retencja]]=0,C38+1,0)</f>
        <v>0</v>
      </c>
      <c r="D39">
        <f>IF(ekodom3[[#This Row],[ilosc dni bez opadow]]&lt;&gt;0,IF(MOD(ekodom3[[#This Row],[ilosc dni bez opadow]], 5)=0, 1, 0), 0)</f>
        <v>0</v>
      </c>
    </row>
    <row r="40" spans="1:4" x14ac:dyDescent="0.25">
      <c r="A40" s="1">
        <v>44600</v>
      </c>
      <c r="B40">
        <v>0</v>
      </c>
      <c r="C40">
        <f>IF(ekodom3[[#This Row],[retencja]]=0,C39+1,0)</f>
        <v>1</v>
      </c>
      <c r="D40">
        <f>IF(ekodom3[[#This Row],[ilosc dni bez opadow]]&lt;&gt;0,IF(MOD(ekodom3[[#This Row],[ilosc dni bez opadow]], 5)=0, 1, 0), 0)</f>
        <v>0</v>
      </c>
    </row>
    <row r="41" spans="1:4" x14ac:dyDescent="0.25">
      <c r="A41" s="1">
        <v>44601</v>
      </c>
      <c r="B41">
        <v>0</v>
      </c>
      <c r="C41">
        <f>IF(ekodom3[[#This Row],[retencja]]=0,C40+1,0)</f>
        <v>2</v>
      </c>
      <c r="D41">
        <f>IF(ekodom3[[#This Row],[ilosc dni bez opadow]]&lt;&gt;0,IF(MOD(ekodom3[[#This Row],[ilosc dni bez opadow]], 5)=0, 1, 0), 0)</f>
        <v>0</v>
      </c>
    </row>
    <row r="42" spans="1:4" x14ac:dyDescent="0.25">
      <c r="A42" s="1">
        <v>44602</v>
      </c>
      <c r="B42">
        <v>0</v>
      </c>
      <c r="C42">
        <f>IF(ekodom3[[#This Row],[retencja]]=0,C41+1,0)</f>
        <v>3</v>
      </c>
      <c r="D42">
        <f>IF(ekodom3[[#This Row],[ilosc dni bez opadow]]&lt;&gt;0,IF(MOD(ekodom3[[#This Row],[ilosc dni bez opadow]], 5)=0, 1, 0), 0)</f>
        <v>0</v>
      </c>
    </row>
    <row r="43" spans="1:4" x14ac:dyDescent="0.25">
      <c r="A43" s="1">
        <v>44603</v>
      </c>
      <c r="B43">
        <v>97</v>
      </c>
      <c r="C43">
        <f>IF(ekodom3[[#This Row],[retencja]]=0,C42+1,0)</f>
        <v>0</v>
      </c>
      <c r="D43">
        <f>IF(ekodom3[[#This Row],[ilosc dni bez opadow]]&lt;&gt;0,IF(MOD(ekodom3[[#This Row],[ilosc dni bez opadow]], 5)=0, 1, 0), 0)</f>
        <v>0</v>
      </c>
    </row>
    <row r="44" spans="1:4" x14ac:dyDescent="0.25">
      <c r="A44" s="1">
        <v>44604</v>
      </c>
      <c r="B44">
        <v>83</v>
      </c>
      <c r="C44">
        <f>IF(ekodom3[[#This Row],[retencja]]=0,C43+1,0)</f>
        <v>0</v>
      </c>
      <c r="D44">
        <f>IF(ekodom3[[#This Row],[ilosc dni bez opadow]]&lt;&gt;0,IF(MOD(ekodom3[[#This Row],[ilosc dni bez opadow]], 5)=0, 1, 0), 0)</f>
        <v>0</v>
      </c>
    </row>
    <row r="45" spans="1:4" x14ac:dyDescent="0.25">
      <c r="A45" s="1">
        <v>44605</v>
      </c>
      <c r="B45">
        <v>77</v>
      </c>
      <c r="C45">
        <f>IF(ekodom3[[#This Row],[retencja]]=0,C44+1,0)</f>
        <v>0</v>
      </c>
      <c r="D45">
        <f>IF(ekodom3[[#This Row],[ilosc dni bez opadow]]&lt;&gt;0,IF(MOD(ekodom3[[#This Row],[ilosc dni bez opadow]], 5)=0, 1, 0), 0)</f>
        <v>0</v>
      </c>
    </row>
    <row r="46" spans="1:4" x14ac:dyDescent="0.25">
      <c r="A46" s="1">
        <v>44606</v>
      </c>
      <c r="B46">
        <v>195</v>
      </c>
      <c r="C46">
        <f>IF(ekodom3[[#This Row],[retencja]]=0,C45+1,0)</f>
        <v>0</v>
      </c>
      <c r="D46">
        <f>IF(ekodom3[[#This Row],[ilosc dni bez opadow]]&lt;&gt;0,IF(MOD(ekodom3[[#This Row],[ilosc dni bez opadow]], 5)=0, 1, 0), 0)</f>
        <v>0</v>
      </c>
    </row>
    <row r="47" spans="1:4" x14ac:dyDescent="0.25">
      <c r="A47" s="1">
        <v>44607</v>
      </c>
      <c r="B47">
        <v>145</v>
      </c>
      <c r="C47">
        <f>IF(ekodom3[[#This Row],[retencja]]=0,C46+1,0)</f>
        <v>0</v>
      </c>
      <c r="D47">
        <f>IF(ekodom3[[#This Row],[ilosc dni bez opadow]]&lt;&gt;0,IF(MOD(ekodom3[[#This Row],[ilosc dni bez opadow]], 5)=0, 1, 0), 0)</f>
        <v>0</v>
      </c>
    </row>
    <row r="48" spans="1:4" x14ac:dyDescent="0.25">
      <c r="A48" s="1">
        <v>44608</v>
      </c>
      <c r="B48">
        <v>90</v>
      </c>
      <c r="C48">
        <f>IF(ekodom3[[#This Row],[retencja]]=0,C47+1,0)</f>
        <v>0</v>
      </c>
      <c r="D48">
        <f>IF(ekodom3[[#This Row],[ilosc dni bez opadow]]&lt;&gt;0,IF(MOD(ekodom3[[#This Row],[ilosc dni bez opadow]], 5)=0, 1, 0), 0)</f>
        <v>0</v>
      </c>
    </row>
    <row r="49" spans="1:4" x14ac:dyDescent="0.25">
      <c r="A49" s="1">
        <v>44609</v>
      </c>
      <c r="B49">
        <v>0</v>
      </c>
      <c r="C49">
        <f>IF(ekodom3[[#This Row],[retencja]]=0,C48+1,0)</f>
        <v>1</v>
      </c>
      <c r="D49">
        <f>IF(ekodom3[[#This Row],[ilosc dni bez opadow]]&lt;&gt;0,IF(MOD(ekodom3[[#This Row],[ilosc dni bez opadow]], 5)=0, 1, 0), 0)</f>
        <v>0</v>
      </c>
    </row>
    <row r="50" spans="1:4" x14ac:dyDescent="0.25">
      <c r="A50" s="1">
        <v>44610</v>
      </c>
      <c r="B50">
        <v>0</v>
      </c>
      <c r="C50">
        <f>IF(ekodom3[[#This Row],[retencja]]=0,C49+1,0)</f>
        <v>2</v>
      </c>
      <c r="D50">
        <f>IF(ekodom3[[#This Row],[ilosc dni bez opadow]]&lt;&gt;0,IF(MOD(ekodom3[[#This Row],[ilosc dni bez opadow]], 5)=0, 1, 0), 0)</f>
        <v>0</v>
      </c>
    </row>
    <row r="51" spans="1:4" x14ac:dyDescent="0.25">
      <c r="A51" s="1">
        <v>44611</v>
      </c>
      <c r="B51">
        <v>93</v>
      </c>
      <c r="C51">
        <f>IF(ekodom3[[#This Row],[retencja]]=0,C50+1,0)</f>
        <v>0</v>
      </c>
      <c r="D51">
        <f>IF(ekodom3[[#This Row],[ilosc dni bez opadow]]&lt;&gt;0,IF(MOD(ekodom3[[#This Row],[ilosc dni bez opadow]], 5)=0, 1, 0), 0)</f>
        <v>0</v>
      </c>
    </row>
    <row r="52" spans="1:4" x14ac:dyDescent="0.25">
      <c r="A52" s="1">
        <v>44612</v>
      </c>
      <c r="B52">
        <v>0</v>
      </c>
      <c r="C52">
        <f>IF(ekodom3[[#This Row],[retencja]]=0,C51+1,0)</f>
        <v>1</v>
      </c>
      <c r="D52">
        <f>IF(ekodom3[[#This Row],[ilosc dni bez opadow]]&lt;&gt;0,IF(MOD(ekodom3[[#This Row],[ilosc dni bez opadow]], 5)=0, 1, 0), 0)</f>
        <v>0</v>
      </c>
    </row>
    <row r="53" spans="1:4" x14ac:dyDescent="0.25">
      <c r="A53" s="1">
        <v>44613</v>
      </c>
      <c r="B53">
        <v>0</v>
      </c>
      <c r="C53">
        <f>IF(ekodom3[[#This Row],[retencja]]=0,C52+1,0)</f>
        <v>2</v>
      </c>
      <c r="D53">
        <f>IF(ekodom3[[#This Row],[ilosc dni bez opadow]]&lt;&gt;0,IF(MOD(ekodom3[[#This Row],[ilosc dni bez opadow]], 5)=0, 1, 0), 0)</f>
        <v>0</v>
      </c>
    </row>
    <row r="54" spans="1:4" x14ac:dyDescent="0.25">
      <c r="A54" s="1">
        <v>44614</v>
      </c>
      <c r="B54">
        <v>93</v>
      </c>
      <c r="C54">
        <f>IF(ekodom3[[#This Row],[retencja]]=0,C53+1,0)</f>
        <v>0</v>
      </c>
      <c r="D54">
        <f>IF(ekodom3[[#This Row],[ilosc dni bez opadow]]&lt;&gt;0,IF(MOD(ekodom3[[#This Row],[ilosc dni bez opadow]], 5)=0, 1, 0), 0)</f>
        <v>0</v>
      </c>
    </row>
    <row r="55" spans="1:4" x14ac:dyDescent="0.25">
      <c r="A55" s="1">
        <v>44615</v>
      </c>
      <c r="B55">
        <v>0</v>
      </c>
      <c r="C55">
        <f>IF(ekodom3[[#This Row],[retencja]]=0,C54+1,0)</f>
        <v>1</v>
      </c>
      <c r="D55">
        <f>IF(ekodom3[[#This Row],[ilosc dni bez opadow]]&lt;&gt;0,IF(MOD(ekodom3[[#This Row],[ilosc dni bez opadow]], 5)=0, 1, 0), 0)</f>
        <v>0</v>
      </c>
    </row>
    <row r="56" spans="1:4" x14ac:dyDescent="0.25">
      <c r="A56" s="1">
        <v>44616</v>
      </c>
      <c r="B56">
        <v>0</v>
      </c>
      <c r="C56">
        <f>IF(ekodom3[[#This Row],[retencja]]=0,C55+1,0)</f>
        <v>2</v>
      </c>
      <c r="D56">
        <f>IF(ekodom3[[#This Row],[ilosc dni bez opadow]]&lt;&gt;0,IF(MOD(ekodom3[[#This Row],[ilosc dni bez opadow]], 5)=0, 1, 0), 0)</f>
        <v>0</v>
      </c>
    </row>
    <row r="57" spans="1:4" x14ac:dyDescent="0.25">
      <c r="A57" s="1">
        <v>44617</v>
      </c>
      <c r="B57">
        <v>0</v>
      </c>
      <c r="C57">
        <f>IF(ekodom3[[#This Row],[retencja]]=0,C56+1,0)</f>
        <v>3</v>
      </c>
      <c r="D57">
        <f>IF(ekodom3[[#This Row],[ilosc dni bez opadow]]&lt;&gt;0,IF(MOD(ekodom3[[#This Row],[ilosc dni bez opadow]], 5)=0, 1, 0), 0)</f>
        <v>0</v>
      </c>
    </row>
    <row r="58" spans="1:4" x14ac:dyDescent="0.25">
      <c r="A58" s="1">
        <v>44618</v>
      </c>
      <c r="B58">
        <v>228</v>
      </c>
      <c r="C58">
        <f>IF(ekodom3[[#This Row],[retencja]]=0,C57+1,0)</f>
        <v>0</v>
      </c>
      <c r="D58">
        <f>IF(ekodom3[[#This Row],[ilosc dni bez opadow]]&lt;&gt;0,IF(MOD(ekodom3[[#This Row],[ilosc dni bez opadow]], 5)=0, 1, 0), 0)</f>
        <v>0</v>
      </c>
    </row>
    <row r="59" spans="1:4" x14ac:dyDescent="0.25">
      <c r="A59" s="1">
        <v>44619</v>
      </c>
      <c r="B59">
        <v>0</v>
      </c>
      <c r="C59">
        <f>IF(ekodom3[[#This Row],[retencja]]=0,C58+1,0)</f>
        <v>1</v>
      </c>
      <c r="D59">
        <f>IF(ekodom3[[#This Row],[ilosc dni bez opadow]]&lt;&gt;0,IF(MOD(ekodom3[[#This Row],[ilosc dni bez opadow]], 5)=0, 1, 0), 0)</f>
        <v>0</v>
      </c>
    </row>
    <row r="60" spans="1:4" x14ac:dyDescent="0.25">
      <c r="A60" s="1">
        <v>44620</v>
      </c>
      <c r="B60">
        <v>84</v>
      </c>
      <c r="C60">
        <f>IF(ekodom3[[#This Row],[retencja]]=0,C59+1,0)</f>
        <v>0</v>
      </c>
      <c r="D60">
        <f>IF(ekodom3[[#This Row],[ilosc dni bez opadow]]&lt;&gt;0,IF(MOD(ekodom3[[#This Row],[ilosc dni bez opadow]], 5)=0, 1, 0), 0)</f>
        <v>0</v>
      </c>
    </row>
    <row r="61" spans="1:4" x14ac:dyDescent="0.25">
      <c r="A61" s="1">
        <v>44621</v>
      </c>
      <c r="B61">
        <v>90</v>
      </c>
      <c r="C61">
        <f>IF(ekodom3[[#This Row],[retencja]]=0,C60+1,0)</f>
        <v>0</v>
      </c>
      <c r="D61">
        <f>IF(ekodom3[[#This Row],[ilosc dni bez opadow]]&lt;&gt;0,IF(MOD(ekodom3[[#This Row],[ilosc dni bez opadow]], 5)=0, 1, 0), 0)</f>
        <v>0</v>
      </c>
    </row>
    <row r="62" spans="1:4" x14ac:dyDescent="0.25">
      <c r="A62" s="1">
        <v>44622</v>
      </c>
      <c r="B62">
        <v>0</v>
      </c>
      <c r="C62">
        <f>IF(ekodom3[[#This Row],[retencja]]=0,C61+1,0)</f>
        <v>1</v>
      </c>
      <c r="D62">
        <f>IF(ekodom3[[#This Row],[ilosc dni bez opadow]]&lt;&gt;0,IF(MOD(ekodom3[[#This Row],[ilosc dni bez opadow]], 5)=0, 1, 0), 0)</f>
        <v>0</v>
      </c>
    </row>
    <row r="63" spans="1:4" x14ac:dyDescent="0.25">
      <c r="A63" s="1">
        <v>44623</v>
      </c>
      <c r="B63">
        <v>93</v>
      </c>
      <c r="C63">
        <f>IF(ekodom3[[#This Row],[retencja]]=0,C62+1,0)</f>
        <v>0</v>
      </c>
      <c r="D63">
        <f>IF(ekodom3[[#This Row],[ilosc dni bez opadow]]&lt;&gt;0,IF(MOD(ekodom3[[#This Row],[ilosc dni bez opadow]], 5)=0, 1, 0), 0)</f>
        <v>0</v>
      </c>
    </row>
    <row r="64" spans="1:4" x14ac:dyDescent="0.25">
      <c r="A64" s="1">
        <v>44624</v>
      </c>
      <c r="B64">
        <v>1189</v>
      </c>
      <c r="C64">
        <f>IF(ekodom3[[#This Row],[retencja]]=0,C63+1,0)</f>
        <v>0</v>
      </c>
      <c r="D64">
        <f>IF(ekodom3[[#This Row],[ilosc dni bez opadow]]&lt;&gt;0,IF(MOD(ekodom3[[#This Row],[ilosc dni bez opadow]], 5)=0, 1, 0), 0)</f>
        <v>0</v>
      </c>
    </row>
    <row r="65" spans="1:4" x14ac:dyDescent="0.25">
      <c r="A65" s="1">
        <v>44625</v>
      </c>
      <c r="B65">
        <v>139</v>
      </c>
      <c r="C65">
        <f>IF(ekodom3[[#This Row],[retencja]]=0,C64+1,0)</f>
        <v>0</v>
      </c>
      <c r="D65">
        <f>IF(ekodom3[[#This Row],[ilosc dni bez opadow]]&lt;&gt;0,IF(MOD(ekodom3[[#This Row],[ilosc dni bez opadow]], 5)=0, 1, 0), 0)</f>
        <v>0</v>
      </c>
    </row>
    <row r="66" spans="1:4" x14ac:dyDescent="0.25">
      <c r="A66" s="1">
        <v>44626</v>
      </c>
      <c r="B66">
        <v>0</v>
      </c>
      <c r="C66">
        <f>IF(ekodom3[[#This Row],[retencja]]=0,C65+1,0)</f>
        <v>1</v>
      </c>
      <c r="D66">
        <f>IF(ekodom3[[#This Row],[ilosc dni bez opadow]]&lt;&gt;0,IF(MOD(ekodom3[[#This Row],[ilosc dni bez opadow]], 5)=0, 1, 0), 0)</f>
        <v>0</v>
      </c>
    </row>
    <row r="67" spans="1:4" x14ac:dyDescent="0.25">
      <c r="A67" s="1">
        <v>44627</v>
      </c>
      <c r="B67">
        <v>0</v>
      </c>
      <c r="C67">
        <f>IF(ekodom3[[#This Row],[retencja]]=0,C66+1,0)</f>
        <v>2</v>
      </c>
      <c r="D67">
        <f>IF(ekodom3[[#This Row],[ilosc dni bez opadow]]&lt;&gt;0,IF(MOD(ekodom3[[#This Row],[ilosc dni bez opadow]], 5)=0, 1, 0), 0)</f>
        <v>0</v>
      </c>
    </row>
    <row r="68" spans="1:4" x14ac:dyDescent="0.25">
      <c r="A68" s="1">
        <v>44628</v>
      </c>
      <c r="B68">
        <v>75</v>
      </c>
      <c r="C68">
        <f>IF(ekodom3[[#This Row],[retencja]]=0,C67+1,0)</f>
        <v>0</v>
      </c>
      <c r="D68">
        <f>IF(ekodom3[[#This Row],[ilosc dni bez opadow]]&lt;&gt;0,IF(MOD(ekodom3[[#This Row],[ilosc dni bez opadow]], 5)=0, 1, 0), 0)</f>
        <v>0</v>
      </c>
    </row>
    <row r="69" spans="1:4" x14ac:dyDescent="0.25">
      <c r="A69" s="1">
        <v>44629</v>
      </c>
      <c r="B69">
        <v>612</v>
      </c>
      <c r="C69">
        <f>IF(ekodom3[[#This Row],[retencja]]=0,C68+1,0)</f>
        <v>0</v>
      </c>
      <c r="D69">
        <f>IF(ekodom3[[#This Row],[ilosc dni bez opadow]]&lt;&gt;0,IF(MOD(ekodom3[[#This Row],[ilosc dni bez opadow]], 5)=0, 1, 0), 0)</f>
        <v>0</v>
      </c>
    </row>
    <row r="70" spans="1:4" x14ac:dyDescent="0.25">
      <c r="A70" s="1">
        <v>44630</v>
      </c>
      <c r="B70">
        <v>0</v>
      </c>
      <c r="C70">
        <f>IF(ekodom3[[#This Row],[retencja]]=0,C69+1,0)</f>
        <v>1</v>
      </c>
      <c r="D70">
        <f>IF(ekodom3[[#This Row],[ilosc dni bez opadow]]&lt;&gt;0,IF(MOD(ekodom3[[#This Row],[ilosc dni bez opadow]], 5)=0, 1, 0), 0)</f>
        <v>0</v>
      </c>
    </row>
    <row r="71" spans="1:4" x14ac:dyDescent="0.25">
      <c r="A71" s="1">
        <v>44631</v>
      </c>
      <c r="B71">
        <v>137</v>
      </c>
      <c r="C71">
        <f>IF(ekodom3[[#This Row],[retencja]]=0,C70+1,0)</f>
        <v>0</v>
      </c>
      <c r="D71">
        <f>IF(ekodom3[[#This Row],[ilosc dni bez opadow]]&lt;&gt;0,IF(MOD(ekodom3[[#This Row],[ilosc dni bez opadow]], 5)=0, 1, 0), 0)</f>
        <v>0</v>
      </c>
    </row>
    <row r="72" spans="1:4" x14ac:dyDescent="0.25">
      <c r="A72" s="1">
        <v>44632</v>
      </c>
      <c r="B72">
        <v>122</v>
      </c>
      <c r="C72">
        <f>IF(ekodom3[[#This Row],[retencja]]=0,C71+1,0)</f>
        <v>0</v>
      </c>
      <c r="D72">
        <f>IF(ekodom3[[#This Row],[ilosc dni bez opadow]]&lt;&gt;0,IF(MOD(ekodom3[[#This Row],[ilosc dni bez opadow]], 5)=0, 1, 0), 0)</f>
        <v>0</v>
      </c>
    </row>
    <row r="73" spans="1:4" x14ac:dyDescent="0.25">
      <c r="A73" s="1">
        <v>44633</v>
      </c>
      <c r="B73">
        <v>0</v>
      </c>
      <c r="C73">
        <f>IF(ekodom3[[#This Row],[retencja]]=0,C72+1,0)</f>
        <v>1</v>
      </c>
      <c r="D73">
        <f>IF(ekodom3[[#This Row],[ilosc dni bez opadow]]&lt;&gt;0,IF(MOD(ekodom3[[#This Row],[ilosc dni bez opadow]], 5)=0, 1, 0), 0)</f>
        <v>0</v>
      </c>
    </row>
    <row r="74" spans="1:4" x14ac:dyDescent="0.25">
      <c r="A74" s="1">
        <v>44634</v>
      </c>
      <c r="B74">
        <v>0</v>
      </c>
      <c r="C74">
        <f>IF(ekodom3[[#This Row],[retencja]]=0,C73+1,0)</f>
        <v>2</v>
      </c>
      <c r="D74">
        <f>IF(ekodom3[[#This Row],[ilosc dni bez opadow]]&lt;&gt;0,IF(MOD(ekodom3[[#This Row],[ilosc dni bez opadow]], 5)=0, 1, 0), 0)</f>
        <v>0</v>
      </c>
    </row>
    <row r="75" spans="1:4" x14ac:dyDescent="0.25">
      <c r="A75" s="1">
        <v>44635</v>
      </c>
      <c r="B75">
        <v>88</v>
      </c>
      <c r="C75">
        <f>IF(ekodom3[[#This Row],[retencja]]=0,C74+1,0)</f>
        <v>0</v>
      </c>
      <c r="D75">
        <f>IF(ekodom3[[#This Row],[ilosc dni bez opadow]]&lt;&gt;0,IF(MOD(ekodom3[[#This Row],[ilosc dni bez opadow]], 5)=0, 1, 0), 0)</f>
        <v>0</v>
      </c>
    </row>
    <row r="76" spans="1:4" x14ac:dyDescent="0.25">
      <c r="A76" s="1">
        <v>44636</v>
      </c>
      <c r="B76">
        <v>112</v>
      </c>
      <c r="C76">
        <f>IF(ekodom3[[#This Row],[retencja]]=0,C75+1,0)</f>
        <v>0</v>
      </c>
      <c r="D76">
        <f>IF(ekodom3[[#This Row],[ilosc dni bez opadow]]&lt;&gt;0,IF(MOD(ekodom3[[#This Row],[ilosc dni bez opadow]], 5)=0, 1, 0), 0)</f>
        <v>0</v>
      </c>
    </row>
    <row r="77" spans="1:4" x14ac:dyDescent="0.25">
      <c r="A77" s="1">
        <v>44637</v>
      </c>
      <c r="B77">
        <v>82</v>
      </c>
      <c r="C77">
        <f>IF(ekodom3[[#This Row],[retencja]]=0,C76+1,0)</f>
        <v>0</v>
      </c>
      <c r="D77">
        <f>IF(ekodom3[[#This Row],[ilosc dni bez opadow]]&lt;&gt;0,IF(MOD(ekodom3[[#This Row],[ilosc dni bez opadow]], 5)=0, 1, 0), 0)</f>
        <v>0</v>
      </c>
    </row>
    <row r="78" spans="1:4" x14ac:dyDescent="0.25">
      <c r="A78" s="1">
        <v>44638</v>
      </c>
      <c r="B78">
        <v>174</v>
      </c>
      <c r="C78">
        <f>IF(ekodom3[[#This Row],[retencja]]=0,C77+1,0)</f>
        <v>0</v>
      </c>
      <c r="D78">
        <f>IF(ekodom3[[#This Row],[ilosc dni bez opadow]]&lt;&gt;0,IF(MOD(ekodom3[[#This Row],[ilosc dni bez opadow]], 5)=0, 1, 0), 0)</f>
        <v>0</v>
      </c>
    </row>
    <row r="79" spans="1:4" x14ac:dyDescent="0.25">
      <c r="A79" s="1">
        <v>44639</v>
      </c>
      <c r="B79">
        <v>279</v>
      </c>
      <c r="C79">
        <f>IF(ekodom3[[#This Row],[retencja]]=0,C78+1,0)</f>
        <v>0</v>
      </c>
      <c r="D79">
        <f>IF(ekodom3[[#This Row],[ilosc dni bez opadow]]&lt;&gt;0,IF(MOD(ekodom3[[#This Row],[ilosc dni bez opadow]], 5)=0, 1, 0), 0)</f>
        <v>0</v>
      </c>
    </row>
    <row r="80" spans="1:4" x14ac:dyDescent="0.25">
      <c r="A80" s="1">
        <v>44640</v>
      </c>
      <c r="B80">
        <v>125</v>
      </c>
      <c r="C80">
        <f>IF(ekodom3[[#This Row],[retencja]]=0,C79+1,0)</f>
        <v>0</v>
      </c>
      <c r="D80">
        <f>IF(ekodom3[[#This Row],[ilosc dni bez opadow]]&lt;&gt;0,IF(MOD(ekodom3[[#This Row],[ilosc dni bez opadow]], 5)=0, 1, 0), 0)</f>
        <v>0</v>
      </c>
    </row>
    <row r="81" spans="1:4" x14ac:dyDescent="0.25">
      <c r="A81" s="1">
        <v>44641</v>
      </c>
      <c r="B81">
        <v>123</v>
      </c>
      <c r="C81">
        <f>IF(ekodom3[[#This Row],[retencja]]=0,C80+1,0)</f>
        <v>0</v>
      </c>
      <c r="D81">
        <f>IF(ekodom3[[#This Row],[ilosc dni bez opadow]]&lt;&gt;0,IF(MOD(ekodom3[[#This Row],[ilosc dni bez opadow]], 5)=0, 1, 0), 0)</f>
        <v>0</v>
      </c>
    </row>
    <row r="82" spans="1:4" x14ac:dyDescent="0.25">
      <c r="A82" s="1">
        <v>44642</v>
      </c>
      <c r="B82">
        <v>108</v>
      </c>
      <c r="C82">
        <f>IF(ekodom3[[#This Row],[retencja]]=0,C81+1,0)</f>
        <v>0</v>
      </c>
      <c r="D82">
        <f>IF(ekodom3[[#This Row],[ilosc dni bez opadow]]&lt;&gt;0,IF(MOD(ekodom3[[#This Row],[ilosc dni bez opadow]], 5)=0, 1, 0), 0)</f>
        <v>0</v>
      </c>
    </row>
    <row r="83" spans="1:4" x14ac:dyDescent="0.25">
      <c r="A83" s="1">
        <v>44643</v>
      </c>
      <c r="B83">
        <v>0</v>
      </c>
      <c r="C83">
        <f>IF(ekodom3[[#This Row],[retencja]]=0,C82+1,0)</f>
        <v>1</v>
      </c>
      <c r="D83">
        <f>IF(ekodom3[[#This Row],[ilosc dni bez opadow]]&lt;&gt;0,IF(MOD(ekodom3[[#This Row],[ilosc dni bez opadow]], 5)=0, 1, 0), 0)</f>
        <v>0</v>
      </c>
    </row>
    <row r="84" spans="1:4" x14ac:dyDescent="0.25">
      <c r="A84" s="1">
        <v>44644</v>
      </c>
      <c r="B84">
        <v>0</v>
      </c>
      <c r="C84">
        <f>IF(ekodom3[[#This Row],[retencja]]=0,C83+1,0)</f>
        <v>2</v>
      </c>
      <c r="D84">
        <f>IF(ekodom3[[#This Row],[ilosc dni bez opadow]]&lt;&gt;0,IF(MOD(ekodom3[[#This Row],[ilosc dni bez opadow]], 5)=0, 1, 0), 0)</f>
        <v>0</v>
      </c>
    </row>
    <row r="85" spans="1:4" x14ac:dyDescent="0.25">
      <c r="A85" s="1">
        <v>44645</v>
      </c>
      <c r="B85">
        <v>0</v>
      </c>
      <c r="C85">
        <f>IF(ekodom3[[#This Row],[retencja]]=0,C84+1,0)</f>
        <v>3</v>
      </c>
      <c r="D85">
        <f>IF(ekodom3[[#This Row],[ilosc dni bez opadow]]&lt;&gt;0,IF(MOD(ekodom3[[#This Row],[ilosc dni bez opadow]], 5)=0, 1, 0), 0)</f>
        <v>0</v>
      </c>
    </row>
    <row r="86" spans="1:4" x14ac:dyDescent="0.25">
      <c r="A86" s="1">
        <v>44646</v>
      </c>
      <c r="B86">
        <v>0</v>
      </c>
      <c r="C86">
        <f>IF(ekodom3[[#This Row],[retencja]]=0,C85+1,0)</f>
        <v>4</v>
      </c>
      <c r="D86">
        <f>IF(ekodom3[[#This Row],[ilosc dni bez opadow]]&lt;&gt;0,IF(MOD(ekodom3[[#This Row],[ilosc dni bez opadow]], 5)=0, 1, 0), 0)</f>
        <v>0</v>
      </c>
    </row>
    <row r="87" spans="1:4" x14ac:dyDescent="0.25">
      <c r="A87" s="1">
        <v>44647</v>
      </c>
      <c r="B87">
        <v>0</v>
      </c>
      <c r="C87">
        <f>IF(ekodom3[[#This Row],[retencja]]=0,C86+1,0)</f>
        <v>5</v>
      </c>
      <c r="D87">
        <f>IF(ekodom3[[#This Row],[ilosc dni bez opadow]]&lt;&gt;0,IF(MOD(ekodom3[[#This Row],[ilosc dni bez opadow]], 5)=0, 1, 0), 0)</f>
        <v>1</v>
      </c>
    </row>
    <row r="88" spans="1:4" x14ac:dyDescent="0.25">
      <c r="A88" s="1">
        <v>44648</v>
      </c>
      <c r="B88">
        <v>0</v>
      </c>
      <c r="C88">
        <f>IF(ekodom3[[#This Row],[retencja]]=0,C87+1,0)</f>
        <v>6</v>
      </c>
      <c r="D88">
        <f>IF(ekodom3[[#This Row],[ilosc dni bez opadow]]&lt;&gt;0,IF(MOD(ekodom3[[#This Row],[ilosc dni bez opadow]], 5)=0, 1, 0), 0)</f>
        <v>0</v>
      </c>
    </row>
    <row r="89" spans="1:4" x14ac:dyDescent="0.25">
      <c r="A89" s="1">
        <v>44649</v>
      </c>
      <c r="B89">
        <v>0</v>
      </c>
      <c r="C89">
        <f>IF(ekodom3[[#This Row],[retencja]]=0,C88+1,0)</f>
        <v>7</v>
      </c>
      <c r="D89">
        <f>IF(ekodom3[[#This Row],[ilosc dni bez opadow]]&lt;&gt;0,IF(MOD(ekodom3[[#This Row],[ilosc dni bez opadow]], 5)=0, 1, 0), 0)</f>
        <v>0</v>
      </c>
    </row>
    <row r="90" spans="1:4" x14ac:dyDescent="0.25">
      <c r="A90" s="1">
        <v>44650</v>
      </c>
      <c r="B90">
        <v>0</v>
      </c>
      <c r="C90">
        <f>IF(ekodom3[[#This Row],[retencja]]=0,C89+1,0)</f>
        <v>8</v>
      </c>
      <c r="D90">
        <f>IF(ekodom3[[#This Row],[ilosc dni bez opadow]]&lt;&gt;0,IF(MOD(ekodom3[[#This Row],[ilosc dni bez opadow]], 5)=0, 1, 0), 0)</f>
        <v>0</v>
      </c>
    </row>
    <row r="91" spans="1:4" x14ac:dyDescent="0.25">
      <c r="A91" s="1">
        <v>44651</v>
      </c>
      <c r="B91">
        <v>207</v>
      </c>
      <c r="C91">
        <f>IF(ekodom3[[#This Row],[retencja]]=0,C90+1,0)</f>
        <v>0</v>
      </c>
      <c r="D91">
        <f>IF(ekodom3[[#This Row],[ilosc dni bez opadow]]&lt;&gt;0,IF(MOD(ekodom3[[#This Row],[ilosc dni bez opadow]], 5)=0, 1, 0), 0)</f>
        <v>0</v>
      </c>
    </row>
    <row r="92" spans="1:4" x14ac:dyDescent="0.25">
      <c r="A92" s="1">
        <v>44652</v>
      </c>
      <c r="B92">
        <v>1299</v>
      </c>
      <c r="C92">
        <f>IF(ekodom3[[#This Row],[retencja]]=0,C91+1,0)</f>
        <v>0</v>
      </c>
      <c r="D92">
        <f>IF(ekodom3[[#This Row],[ilosc dni bez opadow]]&lt;&gt;0,IF(MOD(ekodom3[[#This Row],[ilosc dni bez opadow]], 5)=0, 1, 0), 0)</f>
        <v>0</v>
      </c>
    </row>
    <row r="93" spans="1:4" x14ac:dyDescent="0.25">
      <c r="A93" s="1">
        <v>44653</v>
      </c>
      <c r="B93">
        <v>218</v>
      </c>
      <c r="C93">
        <f>IF(ekodom3[[#This Row],[retencja]]=0,C92+1,0)</f>
        <v>0</v>
      </c>
      <c r="D93">
        <f>IF(ekodom3[[#This Row],[ilosc dni bez opadow]]&lt;&gt;0,IF(MOD(ekodom3[[#This Row],[ilosc dni bez opadow]], 5)=0, 1, 0), 0)</f>
        <v>0</v>
      </c>
    </row>
    <row r="94" spans="1:4" x14ac:dyDescent="0.25">
      <c r="A94" s="1">
        <v>44654</v>
      </c>
      <c r="B94">
        <v>0</v>
      </c>
      <c r="C94">
        <f>IF(ekodom3[[#This Row],[retencja]]=0,C93+1,0)</f>
        <v>1</v>
      </c>
      <c r="D94">
        <f>IF(ekodom3[[#This Row],[ilosc dni bez opadow]]&lt;&gt;0,IF(MOD(ekodom3[[#This Row],[ilosc dni bez opadow]], 5)=0, 1, 0), 0)</f>
        <v>0</v>
      </c>
    </row>
    <row r="95" spans="1:4" x14ac:dyDescent="0.25">
      <c r="A95" s="1">
        <v>44655</v>
      </c>
      <c r="B95">
        <v>0</v>
      </c>
      <c r="C95">
        <f>IF(ekodom3[[#This Row],[retencja]]=0,C94+1,0)</f>
        <v>2</v>
      </c>
      <c r="D95">
        <f>IF(ekodom3[[#This Row],[ilosc dni bez opadow]]&lt;&gt;0,IF(MOD(ekodom3[[#This Row],[ilosc dni bez opadow]], 5)=0, 1, 0), 0)</f>
        <v>0</v>
      </c>
    </row>
    <row r="96" spans="1:4" x14ac:dyDescent="0.25">
      <c r="A96" s="1">
        <v>44656</v>
      </c>
      <c r="B96">
        <v>0</v>
      </c>
      <c r="C96">
        <f>IF(ekodom3[[#This Row],[retencja]]=0,C95+1,0)</f>
        <v>3</v>
      </c>
      <c r="D96">
        <f>IF(ekodom3[[#This Row],[ilosc dni bez opadow]]&lt;&gt;0,IF(MOD(ekodom3[[#This Row],[ilosc dni bez opadow]], 5)=0, 1, 0), 0)</f>
        <v>0</v>
      </c>
    </row>
    <row r="97" spans="1:4" x14ac:dyDescent="0.25">
      <c r="A97" s="1">
        <v>44657</v>
      </c>
      <c r="B97">
        <v>220</v>
      </c>
      <c r="C97">
        <f>IF(ekodom3[[#This Row],[retencja]]=0,C96+1,0)</f>
        <v>0</v>
      </c>
      <c r="D97">
        <f>IF(ekodom3[[#This Row],[ilosc dni bez opadow]]&lt;&gt;0,IF(MOD(ekodom3[[#This Row],[ilosc dni bez opadow]], 5)=0, 1, 0), 0)</f>
        <v>0</v>
      </c>
    </row>
    <row r="98" spans="1:4" x14ac:dyDescent="0.25">
      <c r="A98" s="1">
        <v>44658</v>
      </c>
      <c r="B98">
        <v>72</v>
      </c>
      <c r="C98">
        <f>IF(ekodom3[[#This Row],[retencja]]=0,C97+1,0)</f>
        <v>0</v>
      </c>
      <c r="D98">
        <f>IF(ekodom3[[#This Row],[ilosc dni bez opadow]]&lt;&gt;0,IF(MOD(ekodom3[[#This Row],[ilosc dni bez opadow]], 5)=0, 1, 0), 0)</f>
        <v>0</v>
      </c>
    </row>
    <row r="99" spans="1:4" x14ac:dyDescent="0.25">
      <c r="A99" s="1">
        <v>44659</v>
      </c>
      <c r="B99">
        <v>0</v>
      </c>
      <c r="C99">
        <f>IF(ekodom3[[#This Row],[retencja]]=0,C98+1,0)</f>
        <v>1</v>
      </c>
      <c r="D99">
        <f>IF(ekodom3[[#This Row],[ilosc dni bez opadow]]&lt;&gt;0,IF(MOD(ekodom3[[#This Row],[ilosc dni bez opadow]], 5)=0, 1, 0), 0)</f>
        <v>0</v>
      </c>
    </row>
    <row r="100" spans="1:4" x14ac:dyDescent="0.25">
      <c r="A100" s="1">
        <v>44660</v>
      </c>
      <c r="B100">
        <v>0</v>
      </c>
      <c r="C100">
        <f>IF(ekodom3[[#This Row],[retencja]]=0,C99+1,0)</f>
        <v>2</v>
      </c>
      <c r="D100">
        <f>IF(ekodom3[[#This Row],[ilosc dni bez opadow]]&lt;&gt;0,IF(MOD(ekodom3[[#This Row],[ilosc dni bez opadow]], 5)=0, 1, 0), 0)</f>
        <v>0</v>
      </c>
    </row>
    <row r="101" spans="1:4" x14ac:dyDescent="0.25">
      <c r="A101" s="1">
        <v>44661</v>
      </c>
      <c r="B101">
        <v>0</v>
      </c>
      <c r="C101">
        <f>IF(ekodom3[[#This Row],[retencja]]=0,C100+1,0)</f>
        <v>3</v>
      </c>
      <c r="D101">
        <f>IF(ekodom3[[#This Row],[ilosc dni bez opadow]]&lt;&gt;0,IF(MOD(ekodom3[[#This Row],[ilosc dni bez opadow]], 5)=0, 1, 0), 0)</f>
        <v>0</v>
      </c>
    </row>
    <row r="102" spans="1:4" x14ac:dyDescent="0.25">
      <c r="A102" s="1">
        <v>44662</v>
      </c>
      <c r="B102">
        <v>0</v>
      </c>
      <c r="C102">
        <f>IF(ekodom3[[#This Row],[retencja]]=0,C101+1,0)</f>
        <v>4</v>
      </c>
      <c r="D102">
        <f>IF(ekodom3[[#This Row],[ilosc dni bez opadow]]&lt;&gt;0,IF(MOD(ekodom3[[#This Row],[ilosc dni bez opadow]], 5)=0, 1, 0), 0)</f>
        <v>0</v>
      </c>
    </row>
    <row r="103" spans="1:4" x14ac:dyDescent="0.25">
      <c r="A103" s="1">
        <v>44663</v>
      </c>
      <c r="B103">
        <v>0</v>
      </c>
      <c r="C103">
        <f>IF(ekodom3[[#This Row],[retencja]]=0,C102+1,0)</f>
        <v>5</v>
      </c>
      <c r="D103">
        <f>IF(ekodom3[[#This Row],[ilosc dni bez opadow]]&lt;&gt;0,IF(MOD(ekodom3[[#This Row],[ilosc dni bez opadow]], 5)=0, 1, 0), 0)</f>
        <v>1</v>
      </c>
    </row>
    <row r="104" spans="1:4" x14ac:dyDescent="0.25">
      <c r="A104" s="1">
        <v>44664</v>
      </c>
      <c r="B104">
        <v>205</v>
      </c>
      <c r="C104">
        <f>IF(ekodom3[[#This Row],[retencja]]=0,C103+1,0)</f>
        <v>0</v>
      </c>
      <c r="D104">
        <f>IF(ekodom3[[#This Row],[ilosc dni bez opadow]]&lt;&gt;0,IF(MOD(ekodom3[[#This Row],[ilosc dni bez opadow]], 5)=0, 1, 0), 0)</f>
        <v>0</v>
      </c>
    </row>
    <row r="105" spans="1:4" x14ac:dyDescent="0.25">
      <c r="A105" s="1">
        <v>44665</v>
      </c>
      <c r="B105">
        <v>0</v>
      </c>
      <c r="C105">
        <f>IF(ekodom3[[#This Row],[retencja]]=0,C104+1,0)</f>
        <v>1</v>
      </c>
      <c r="D105">
        <f>IF(ekodom3[[#This Row],[ilosc dni bez opadow]]&lt;&gt;0,IF(MOD(ekodom3[[#This Row],[ilosc dni bez opadow]], 5)=0, 1, 0), 0)</f>
        <v>0</v>
      </c>
    </row>
    <row r="106" spans="1:4" x14ac:dyDescent="0.25">
      <c r="A106" s="1">
        <v>44666</v>
      </c>
      <c r="B106">
        <v>436</v>
      </c>
      <c r="C106">
        <f>IF(ekodom3[[#This Row],[retencja]]=0,C105+1,0)</f>
        <v>0</v>
      </c>
      <c r="D106">
        <f>IF(ekodom3[[#This Row],[ilosc dni bez opadow]]&lt;&gt;0,IF(MOD(ekodom3[[#This Row],[ilosc dni bez opadow]], 5)=0, 1, 0), 0)</f>
        <v>0</v>
      </c>
    </row>
    <row r="107" spans="1:4" x14ac:dyDescent="0.25">
      <c r="A107" s="1">
        <v>44667</v>
      </c>
      <c r="B107">
        <v>622</v>
      </c>
      <c r="C107">
        <f>IF(ekodom3[[#This Row],[retencja]]=0,C106+1,0)</f>
        <v>0</v>
      </c>
      <c r="D107">
        <f>IF(ekodom3[[#This Row],[ilosc dni bez opadow]]&lt;&gt;0,IF(MOD(ekodom3[[#This Row],[ilosc dni bez opadow]], 5)=0, 1, 0), 0)</f>
        <v>0</v>
      </c>
    </row>
    <row r="108" spans="1:4" x14ac:dyDescent="0.25">
      <c r="A108" s="1">
        <v>44668</v>
      </c>
      <c r="B108">
        <v>34</v>
      </c>
      <c r="C108">
        <f>IF(ekodom3[[#This Row],[retencja]]=0,C107+1,0)</f>
        <v>0</v>
      </c>
      <c r="D108">
        <f>IF(ekodom3[[#This Row],[ilosc dni bez opadow]]&lt;&gt;0,IF(MOD(ekodom3[[#This Row],[ilosc dni bez opadow]], 5)=0, 1, 0), 0)</f>
        <v>0</v>
      </c>
    </row>
    <row r="109" spans="1:4" x14ac:dyDescent="0.25">
      <c r="A109" s="1">
        <v>44669</v>
      </c>
      <c r="B109">
        <v>0</v>
      </c>
      <c r="C109">
        <f>IF(ekodom3[[#This Row],[retencja]]=0,C108+1,0)</f>
        <v>1</v>
      </c>
      <c r="D109">
        <f>IF(ekodom3[[#This Row],[ilosc dni bez opadow]]&lt;&gt;0,IF(MOD(ekodom3[[#This Row],[ilosc dni bez opadow]], 5)=0, 1, 0), 0)</f>
        <v>0</v>
      </c>
    </row>
    <row r="110" spans="1:4" x14ac:dyDescent="0.25">
      <c r="A110" s="1">
        <v>44670</v>
      </c>
      <c r="B110">
        <v>0</v>
      </c>
      <c r="C110">
        <f>IF(ekodom3[[#This Row],[retencja]]=0,C109+1,0)</f>
        <v>2</v>
      </c>
      <c r="D110">
        <f>IF(ekodom3[[#This Row],[ilosc dni bez opadow]]&lt;&gt;0,IF(MOD(ekodom3[[#This Row],[ilosc dni bez opadow]], 5)=0, 1, 0), 0)</f>
        <v>0</v>
      </c>
    </row>
    <row r="111" spans="1:4" x14ac:dyDescent="0.25">
      <c r="A111" s="1">
        <v>44671</v>
      </c>
      <c r="B111">
        <v>0</v>
      </c>
      <c r="C111">
        <f>IF(ekodom3[[#This Row],[retencja]]=0,C110+1,0)</f>
        <v>3</v>
      </c>
      <c r="D111">
        <f>IF(ekodom3[[#This Row],[ilosc dni bez opadow]]&lt;&gt;0,IF(MOD(ekodom3[[#This Row],[ilosc dni bez opadow]], 5)=0, 1, 0), 0)</f>
        <v>0</v>
      </c>
    </row>
    <row r="112" spans="1:4" x14ac:dyDescent="0.25">
      <c r="A112" s="1">
        <v>44672</v>
      </c>
      <c r="B112">
        <v>0</v>
      </c>
      <c r="C112">
        <f>IF(ekodom3[[#This Row],[retencja]]=0,C111+1,0)</f>
        <v>4</v>
      </c>
      <c r="D112">
        <f>IF(ekodom3[[#This Row],[ilosc dni bez opadow]]&lt;&gt;0,IF(MOD(ekodom3[[#This Row],[ilosc dni bez opadow]], 5)=0, 1, 0), 0)</f>
        <v>0</v>
      </c>
    </row>
    <row r="113" spans="1:4" x14ac:dyDescent="0.25">
      <c r="A113" s="1">
        <v>44673</v>
      </c>
      <c r="B113">
        <v>0</v>
      </c>
      <c r="C113">
        <f>IF(ekodom3[[#This Row],[retencja]]=0,C112+1,0)</f>
        <v>5</v>
      </c>
      <c r="D113">
        <f>IF(ekodom3[[#This Row],[ilosc dni bez opadow]]&lt;&gt;0,IF(MOD(ekodom3[[#This Row],[ilosc dni bez opadow]], 5)=0, 1, 0), 0)</f>
        <v>1</v>
      </c>
    </row>
    <row r="114" spans="1:4" x14ac:dyDescent="0.25">
      <c r="A114" s="1">
        <v>44674</v>
      </c>
      <c r="B114">
        <v>0</v>
      </c>
      <c r="C114">
        <f>IF(ekodom3[[#This Row],[retencja]]=0,C113+1,0)</f>
        <v>6</v>
      </c>
      <c r="D114">
        <f>IF(ekodom3[[#This Row],[ilosc dni bez opadow]]&lt;&gt;0,IF(MOD(ekodom3[[#This Row],[ilosc dni bez opadow]], 5)=0, 1, 0), 0)</f>
        <v>0</v>
      </c>
    </row>
    <row r="115" spans="1:4" x14ac:dyDescent="0.25">
      <c r="A115" s="1">
        <v>44675</v>
      </c>
      <c r="B115">
        <v>0</v>
      </c>
      <c r="C115">
        <f>IF(ekodom3[[#This Row],[retencja]]=0,C114+1,0)</f>
        <v>7</v>
      </c>
      <c r="D115">
        <f>IF(ekodom3[[#This Row],[ilosc dni bez opadow]]&lt;&gt;0,IF(MOD(ekodom3[[#This Row],[ilosc dni bez opadow]], 5)=0, 1, 0), 0)</f>
        <v>0</v>
      </c>
    </row>
    <row r="116" spans="1:4" x14ac:dyDescent="0.25">
      <c r="A116" s="1">
        <v>44676</v>
      </c>
      <c r="B116">
        <v>0</v>
      </c>
      <c r="C116">
        <f>IF(ekodom3[[#This Row],[retencja]]=0,C115+1,0)</f>
        <v>8</v>
      </c>
      <c r="D116">
        <f>IF(ekodom3[[#This Row],[ilosc dni bez opadow]]&lt;&gt;0,IF(MOD(ekodom3[[#This Row],[ilosc dni bez opadow]], 5)=0, 1, 0), 0)</f>
        <v>0</v>
      </c>
    </row>
    <row r="117" spans="1:4" x14ac:dyDescent="0.25">
      <c r="A117" s="1">
        <v>44677</v>
      </c>
      <c r="B117">
        <v>0</v>
      </c>
      <c r="C117">
        <f>IF(ekodom3[[#This Row],[retencja]]=0,C116+1,0)</f>
        <v>9</v>
      </c>
      <c r="D117">
        <f>IF(ekodom3[[#This Row],[ilosc dni bez opadow]]&lt;&gt;0,IF(MOD(ekodom3[[#This Row],[ilosc dni bez opadow]], 5)=0, 1, 0), 0)</f>
        <v>0</v>
      </c>
    </row>
    <row r="118" spans="1:4" x14ac:dyDescent="0.25">
      <c r="A118" s="1">
        <v>44678</v>
      </c>
      <c r="B118">
        <v>0</v>
      </c>
      <c r="C118">
        <f>IF(ekodom3[[#This Row],[retencja]]=0,C117+1,0)</f>
        <v>10</v>
      </c>
      <c r="D118">
        <f>IF(ekodom3[[#This Row],[ilosc dni bez opadow]]&lt;&gt;0,IF(MOD(ekodom3[[#This Row],[ilosc dni bez opadow]], 5)=0, 1, 0), 0)</f>
        <v>1</v>
      </c>
    </row>
    <row r="119" spans="1:4" x14ac:dyDescent="0.25">
      <c r="A119" s="1">
        <v>44679</v>
      </c>
      <c r="B119">
        <v>36</v>
      </c>
      <c r="C119">
        <f>IF(ekodom3[[#This Row],[retencja]]=0,C118+1,0)</f>
        <v>0</v>
      </c>
      <c r="D119">
        <f>IF(ekodom3[[#This Row],[ilosc dni bez opadow]]&lt;&gt;0,IF(MOD(ekodom3[[#This Row],[ilosc dni bez opadow]], 5)=0, 1, 0), 0)</f>
        <v>0</v>
      </c>
    </row>
    <row r="120" spans="1:4" x14ac:dyDescent="0.25">
      <c r="A120" s="1">
        <v>44680</v>
      </c>
      <c r="B120">
        <v>542</v>
      </c>
      <c r="C120">
        <f>IF(ekodom3[[#This Row],[retencja]]=0,C119+1,0)</f>
        <v>0</v>
      </c>
      <c r="D120">
        <f>IF(ekodom3[[#This Row],[ilosc dni bez opadow]]&lt;&gt;0,IF(MOD(ekodom3[[#This Row],[ilosc dni bez opadow]], 5)=0, 1, 0), 0)</f>
        <v>0</v>
      </c>
    </row>
    <row r="121" spans="1:4" x14ac:dyDescent="0.25">
      <c r="A121" s="1">
        <v>44681</v>
      </c>
      <c r="B121">
        <v>529</v>
      </c>
      <c r="C121">
        <f>IF(ekodom3[[#This Row],[retencja]]=0,C120+1,0)</f>
        <v>0</v>
      </c>
      <c r="D121">
        <f>IF(ekodom3[[#This Row],[ilosc dni bez opadow]]&lt;&gt;0,IF(MOD(ekodom3[[#This Row],[ilosc dni bez opadow]], 5)=0, 1, 0), 0)</f>
        <v>0</v>
      </c>
    </row>
    <row r="122" spans="1:4" x14ac:dyDescent="0.25">
      <c r="A122" s="1">
        <v>44682</v>
      </c>
      <c r="B122">
        <v>890</v>
      </c>
      <c r="C122">
        <f>IF(ekodom3[[#This Row],[retencja]]=0,C121+1,0)</f>
        <v>0</v>
      </c>
      <c r="D122">
        <f>IF(ekodom3[[#This Row],[ilosc dni bez opadow]]&lt;&gt;0,IF(MOD(ekodom3[[#This Row],[ilosc dni bez opadow]], 5)=0, 1, 0), 0)</f>
        <v>0</v>
      </c>
    </row>
    <row r="123" spans="1:4" x14ac:dyDescent="0.25">
      <c r="A123" s="1">
        <v>44683</v>
      </c>
      <c r="B123">
        <v>609</v>
      </c>
      <c r="C123">
        <f>IF(ekodom3[[#This Row],[retencja]]=0,C122+1,0)</f>
        <v>0</v>
      </c>
      <c r="D123">
        <f>IF(ekodom3[[#This Row],[ilosc dni bez opadow]]&lt;&gt;0,IF(MOD(ekodom3[[#This Row],[ilosc dni bez opadow]], 5)=0, 1, 0), 0)</f>
        <v>0</v>
      </c>
    </row>
    <row r="124" spans="1:4" x14ac:dyDescent="0.25">
      <c r="A124" s="1">
        <v>44684</v>
      </c>
      <c r="B124">
        <v>79</v>
      </c>
      <c r="C124">
        <f>IF(ekodom3[[#This Row],[retencja]]=0,C123+1,0)</f>
        <v>0</v>
      </c>
      <c r="D124">
        <f>IF(ekodom3[[#This Row],[ilosc dni bez opadow]]&lt;&gt;0,IF(MOD(ekodom3[[#This Row],[ilosc dni bez opadow]], 5)=0, 1, 0), 0)</f>
        <v>0</v>
      </c>
    </row>
    <row r="125" spans="1:4" x14ac:dyDescent="0.25">
      <c r="A125" s="1">
        <v>44685</v>
      </c>
      <c r="B125">
        <v>0</v>
      </c>
      <c r="C125">
        <f>IF(ekodom3[[#This Row],[retencja]]=0,C124+1,0)</f>
        <v>1</v>
      </c>
      <c r="D125">
        <f>IF(ekodom3[[#This Row],[ilosc dni bez opadow]]&lt;&gt;0,IF(MOD(ekodom3[[#This Row],[ilosc dni bez opadow]], 5)=0, 1, 0), 0)</f>
        <v>0</v>
      </c>
    </row>
    <row r="126" spans="1:4" x14ac:dyDescent="0.25">
      <c r="A126" s="1">
        <v>44686</v>
      </c>
      <c r="B126">
        <v>0</v>
      </c>
      <c r="C126">
        <f>IF(ekodom3[[#This Row],[retencja]]=0,C125+1,0)</f>
        <v>2</v>
      </c>
      <c r="D126">
        <f>IF(ekodom3[[#This Row],[ilosc dni bez opadow]]&lt;&gt;0,IF(MOD(ekodom3[[#This Row],[ilosc dni bez opadow]], 5)=0, 1, 0), 0)</f>
        <v>0</v>
      </c>
    </row>
    <row r="127" spans="1:4" x14ac:dyDescent="0.25">
      <c r="A127" s="1">
        <v>44687</v>
      </c>
      <c r="B127">
        <v>0</v>
      </c>
      <c r="C127">
        <f>IF(ekodom3[[#This Row],[retencja]]=0,C126+1,0)</f>
        <v>3</v>
      </c>
      <c r="D127">
        <f>IF(ekodom3[[#This Row],[ilosc dni bez opadow]]&lt;&gt;0,IF(MOD(ekodom3[[#This Row],[ilosc dni bez opadow]], 5)=0, 1, 0), 0)</f>
        <v>0</v>
      </c>
    </row>
    <row r="128" spans="1:4" x14ac:dyDescent="0.25">
      <c r="A128" s="1">
        <v>44688</v>
      </c>
      <c r="B128">
        <v>0</v>
      </c>
      <c r="C128">
        <f>IF(ekodom3[[#This Row],[retencja]]=0,C127+1,0)</f>
        <v>4</v>
      </c>
      <c r="D128">
        <f>IF(ekodom3[[#This Row],[ilosc dni bez opadow]]&lt;&gt;0,IF(MOD(ekodom3[[#This Row],[ilosc dni bez opadow]], 5)=0, 1, 0), 0)</f>
        <v>0</v>
      </c>
    </row>
    <row r="129" spans="1:4" x14ac:dyDescent="0.25">
      <c r="A129" s="1">
        <v>44689</v>
      </c>
      <c r="B129">
        <v>0</v>
      </c>
      <c r="C129">
        <f>IF(ekodom3[[#This Row],[retencja]]=0,C128+1,0)</f>
        <v>5</v>
      </c>
      <c r="D129">
        <f>IF(ekodom3[[#This Row],[ilosc dni bez opadow]]&lt;&gt;0,IF(MOD(ekodom3[[#This Row],[ilosc dni bez opadow]], 5)=0, 1, 0), 0)</f>
        <v>1</v>
      </c>
    </row>
    <row r="130" spans="1:4" x14ac:dyDescent="0.25">
      <c r="A130" s="1">
        <v>44690</v>
      </c>
      <c r="B130">
        <v>0</v>
      </c>
      <c r="C130">
        <f>IF(ekodom3[[#This Row],[retencja]]=0,C129+1,0)</f>
        <v>6</v>
      </c>
      <c r="D130">
        <f>IF(ekodom3[[#This Row],[ilosc dni bez opadow]]&lt;&gt;0,IF(MOD(ekodom3[[#This Row],[ilosc dni bez opadow]], 5)=0, 1, 0), 0)</f>
        <v>0</v>
      </c>
    </row>
    <row r="131" spans="1:4" x14ac:dyDescent="0.25">
      <c r="A131" s="1">
        <v>44691</v>
      </c>
      <c r="B131">
        <v>467</v>
      </c>
      <c r="C131">
        <f>IF(ekodom3[[#This Row],[retencja]]=0,C130+1,0)</f>
        <v>0</v>
      </c>
      <c r="D131">
        <f>IF(ekodom3[[#This Row],[ilosc dni bez opadow]]&lt;&gt;0,IF(MOD(ekodom3[[#This Row],[ilosc dni bez opadow]], 5)=0, 1, 0), 0)</f>
        <v>0</v>
      </c>
    </row>
    <row r="132" spans="1:4" x14ac:dyDescent="0.25">
      <c r="A132" s="1">
        <v>44692</v>
      </c>
      <c r="B132">
        <v>234</v>
      </c>
      <c r="C132">
        <f>IF(ekodom3[[#This Row],[retencja]]=0,C131+1,0)</f>
        <v>0</v>
      </c>
      <c r="D132">
        <f>IF(ekodom3[[#This Row],[ilosc dni bez opadow]]&lt;&gt;0,IF(MOD(ekodom3[[#This Row],[ilosc dni bez opadow]], 5)=0, 1, 0), 0)</f>
        <v>0</v>
      </c>
    </row>
    <row r="133" spans="1:4" x14ac:dyDescent="0.25">
      <c r="A133" s="1">
        <v>44693</v>
      </c>
      <c r="B133">
        <v>0</v>
      </c>
      <c r="C133">
        <f>IF(ekodom3[[#This Row],[retencja]]=0,C132+1,0)</f>
        <v>1</v>
      </c>
      <c r="D133">
        <f>IF(ekodom3[[#This Row],[ilosc dni bez opadow]]&lt;&gt;0,IF(MOD(ekodom3[[#This Row],[ilosc dni bez opadow]], 5)=0, 1, 0), 0)</f>
        <v>0</v>
      </c>
    </row>
    <row r="134" spans="1:4" x14ac:dyDescent="0.25">
      <c r="A134" s="1">
        <v>44694</v>
      </c>
      <c r="B134">
        <v>0</v>
      </c>
      <c r="C134">
        <f>IF(ekodom3[[#This Row],[retencja]]=0,C133+1,0)</f>
        <v>2</v>
      </c>
      <c r="D134">
        <f>IF(ekodom3[[#This Row],[ilosc dni bez opadow]]&lt;&gt;0,IF(MOD(ekodom3[[#This Row],[ilosc dni bez opadow]], 5)=0, 1, 0), 0)</f>
        <v>0</v>
      </c>
    </row>
    <row r="135" spans="1:4" x14ac:dyDescent="0.25">
      <c r="A135" s="1">
        <v>44695</v>
      </c>
      <c r="B135">
        <v>0</v>
      </c>
      <c r="C135">
        <f>IF(ekodom3[[#This Row],[retencja]]=0,C134+1,0)</f>
        <v>3</v>
      </c>
      <c r="D135">
        <f>IF(ekodom3[[#This Row],[ilosc dni bez opadow]]&lt;&gt;0,IF(MOD(ekodom3[[#This Row],[ilosc dni bez opadow]], 5)=0, 1, 0), 0)</f>
        <v>0</v>
      </c>
    </row>
    <row r="136" spans="1:4" x14ac:dyDescent="0.25">
      <c r="A136" s="1">
        <v>44696</v>
      </c>
      <c r="B136">
        <v>0</v>
      </c>
      <c r="C136">
        <f>IF(ekodom3[[#This Row],[retencja]]=0,C135+1,0)</f>
        <v>4</v>
      </c>
      <c r="D136">
        <f>IF(ekodom3[[#This Row],[ilosc dni bez opadow]]&lt;&gt;0,IF(MOD(ekodom3[[#This Row],[ilosc dni bez opadow]], 5)=0, 1, 0), 0)</f>
        <v>0</v>
      </c>
    </row>
    <row r="137" spans="1:4" x14ac:dyDescent="0.25">
      <c r="A137" s="1">
        <v>44697</v>
      </c>
      <c r="B137">
        <v>65</v>
      </c>
      <c r="C137">
        <f>IF(ekodom3[[#This Row],[retencja]]=0,C136+1,0)</f>
        <v>0</v>
      </c>
      <c r="D137">
        <f>IF(ekodom3[[#This Row],[ilosc dni bez opadow]]&lt;&gt;0,IF(MOD(ekodom3[[#This Row],[ilosc dni bez opadow]], 5)=0, 1, 0), 0)</f>
        <v>0</v>
      </c>
    </row>
    <row r="138" spans="1:4" x14ac:dyDescent="0.25">
      <c r="A138" s="1">
        <v>44698</v>
      </c>
      <c r="B138">
        <v>781</v>
      </c>
      <c r="C138">
        <f>IF(ekodom3[[#This Row],[retencja]]=0,C137+1,0)</f>
        <v>0</v>
      </c>
      <c r="D138">
        <f>IF(ekodom3[[#This Row],[ilosc dni bez opadow]]&lt;&gt;0,IF(MOD(ekodom3[[#This Row],[ilosc dni bez opadow]], 5)=0, 1, 0), 0)</f>
        <v>0</v>
      </c>
    </row>
    <row r="139" spans="1:4" x14ac:dyDescent="0.25">
      <c r="A139" s="1">
        <v>44699</v>
      </c>
      <c r="B139">
        <v>778</v>
      </c>
      <c r="C139">
        <f>IF(ekodom3[[#This Row],[retencja]]=0,C138+1,0)</f>
        <v>0</v>
      </c>
      <c r="D139">
        <f>IF(ekodom3[[#This Row],[ilosc dni bez opadow]]&lt;&gt;0,IF(MOD(ekodom3[[#This Row],[ilosc dni bez opadow]], 5)=0, 1, 0), 0)</f>
        <v>0</v>
      </c>
    </row>
    <row r="140" spans="1:4" x14ac:dyDescent="0.25">
      <c r="A140" s="1">
        <v>44700</v>
      </c>
      <c r="B140">
        <v>32</v>
      </c>
      <c r="C140">
        <f>IF(ekodom3[[#This Row],[retencja]]=0,C139+1,0)</f>
        <v>0</v>
      </c>
      <c r="D140">
        <f>IF(ekodom3[[#This Row],[ilosc dni bez opadow]]&lt;&gt;0,IF(MOD(ekodom3[[#This Row],[ilosc dni bez opadow]], 5)=0, 1, 0), 0)</f>
        <v>0</v>
      </c>
    </row>
    <row r="141" spans="1:4" x14ac:dyDescent="0.25">
      <c r="A141" s="1">
        <v>44701</v>
      </c>
      <c r="B141">
        <v>0</v>
      </c>
      <c r="C141">
        <f>IF(ekodom3[[#This Row],[retencja]]=0,C140+1,0)</f>
        <v>1</v>
      </c>
      <c r="D141">
        <f>IF(ekodom3[[#This Row],[ilosc dni bez opadow]]&lt;&gt;0,IF(MOD(ekodom3[[#This Row],[ilosc dni bez opadow]], 5)=0, 1, 0), 0)</f>
        <v>0</v>
      </c>
    </row>
    <row r="142" spans="1:4" x14ac:dyDescent="0.25">
      <c r="A142" s="1">
        <v>44702</v>
      </c>
      <c r="B142">
        <v>0</v>
      </c>
      <c r="C142">
        <f>IF(ekodom3[[#This Row],[retencja]]=0,C141+1,0)</f>
        <v>2</v>
      </c>
      <c r="D142">
        <f>IF(ekodom3[[#This Row],[ilosc dni bez opadow]]&lt;&gt;0,IF(MOD(ekodom3[[#This Row],[ilosc dni bez opadow]], 5)=0, 1, 0), 0)</f>
        <v>0</v>
      </c>
    </row>
    <row r="143" spans="1:4" x14ac:dyDescent="0.25">
      <c r="A143" s="1">
        <v>44703</v>
      </c>
      <c r="B143">
        <v>0</v>
      </c>
      <c r="C143">
        <f>IF(ekodom3[[#This Row],[retencja]]=0,C142+1,0)</f>
        <v>3</v>
      </c>
      <c r="D143">
        <f>IF(ekodom3[[#This Row],[ilosc dni bez opadow]]&lt;&gt;0,IF(MOD(ekodom3[[#This Row],[ilosc dni bez opadow]], 5)=0, 1, 0), 0)</f>
        <v>0</v>
      </c>
    </row>
    <row r="144" spans="1:4" x14ac:dyDescent="0.25">
      <c r="A144" s="1">
        <v>44704</v>
      </c>
      <c r="B144">
        <v>0</v>
      </c>
      <c r="C144">
        <f>IF(ekodom3[[#This Row],[retencja]]=0,C143+1,0)</f>
        <v>4</v>
      </c>
      <c r="D144">
        <f>IF(ekodom3[[#This Row],[ilosc dni bez opadow]]&lt;&gt;0,IF(MOD(ekodom3[[#This Row],[ilosc dni bez opadow]], 5)=0, 1, 0), 0)</f>
        <v>0</v>
      </c>
    </row>
    <row r="145" spans="1:4" x14ac:dyDescent="0.25">
      <c r="A145" s="1">
        <v>44705</v>
      </c>
      <c r="B145">
        <v>0</v>
      </c>
      <c r="C145">
        <f>IF(ekodom3[[#This Row],[retencja]]=0,C144+1,0)</f>
        <v>5</v>
      </c>
      <c r="D145">
        <f>IF(ekodom3[[#This Row],[ilosc dni bez opadow]]&lt;&gt;0,IF(MOD(ekodom3[[#This Row],[ilosc dni bez opadow]], 5)=0, 1, 0), 0)</f>
        <v>1</v>
      </c>
    </row>
    <row r="146" spans="1:4" x14ac:dyDescent="0.25">
      <c r="A146" s="1">
        <v>44706</v>
      </c>
      <c r="B146">
        <v>0</v>
      </c>
      <c r="C146">
        <f>IF(ekodom3[[#This Row],[retencja]]=0,C145+1,0)</f>
        <v>6</v>
      </c>
      <c r="D146">
        <f>IF(ekodom3[[#This Row],[ilosc dni bez opadow]]&lt;&gt;0,IF(MOD(ekodom3[[#This Row],[ilosc dni bez opadow]], 5)=0, 1, 0), 0)</f>
        <v>0</v>
      </c>
    </row>
    <row r="147" spans="1:4" x14ac:dyDescent="0.25">
      <c r="A147" s="1">
        <v>44707</v>
      </c>
      <c r="B147">
        <v>0</v>
      </c>
      <c r="C147">
        <f>IF(ekodom3[[#This Row],[retencja]]=0,C146+1,0)</f>
        <v>7</v>
      </c>
      <c r="D147">
        <f>IF(ekodom3[[#This Row],[ilosc dni bez opadow]]&lt;&gt;0,IF(MOD(ekodom3[[#This Row],[ilosc dni bez opadow]], 5)=0, 1, 0), 0)</f>
        <v>0</v>
      </c>
    </row>
    <row r="148" spans="1:4" x14ac:dyDescent="0.25">
      <c r="A148" s="1">
        <v>44708</v>
      </c>
      <c r="B148">
        <v>0</v>
      </c>
      <c r="C148">
        <f>IF(ekodom3[[#This Row],[retencja]]=0,C147+1,0)</f>
        <v>8</v>
      </c>
      <c r="D148">
        <f>IF(ekodom3[[#This Row],[ilosc dni bez opadow]]&lt;&gt;0,IF(MOD(ekodom3[[#This Row],[ilosc dni bez opadow]], 5)=0, 1, 0), 0)</f>
        <v>0</v>
      </c>
    </row>
    <row r="149" spans="1:4" x14ac:dyDescent="0.25">
      <c r="A149" s="1">
        <v>44709</v>
      </c>
      <c r="B149">
        <v>0</v>
      </c>
      <c r="C149">
        <f>IF(ekodom3[[#This Row],[retencja]]=0,C148+1,0)</f>
        <v>9</v>
      </c>
      <c r="D149">
        <f>IF(ekodom3[[#This Row],[ilosc dni bez opadow]]&lt;&gt;0,IF(MOD(ekodom3[[#This Row],[ilosc dni bez opadow]], 5)=0, 1, 0), 0)</f>
        <v>0</v>
      </c>
    </row>
    <row r="150" spans="1:4" x14ac:dyDescent="0.25">
      <c r="A150" s="1">
        <v>44710</v>
      </c>
      <c r="B150">
        <v>0</v>
      </c>
      <c r="C150">
        <f>IF(ekodom3[[#This Row],[retencja]]=0,C149+1,0)</f>
        <v>10</v>
      </c>
      <c r="D150">
        <f>IF(ekodom3[[#This Row],[ilosc dni bez opadow]]&lt;&gt;0,IF(MOD(ekodom3[[#This Row],[ilosc dni bez opadow]], 5)=0, 1, 0), 0)</f>
        <v>1</v>
      </c>
    </row>
    <row r="151" spans="1:4" x14ac:dyDescent="0.25">
      <c r="A151" s="1">
        <v>44711</v>
      </c>
      <c r="B151">
        <v>0</v>
      </c>
      <c r="C151">
        <f>IF(ekodom3[[#This Row],[retencja]]=0,C150+1,0)</f>
        <v>11</v>
      </c>
      <c r="D151">
        <f>IF(ekodom3[[#This Row],[ilosc dni bez opadow]]&lt;&gt;0,IF(MOD(ekodom3[[#This Row],[ilosc dni bez opadow]], 5)=0, 1, 0), 0)</f>
        <v>0</v>
      </c>
    </row>
    <row r="152" spans="1:4" x14ac:dyDescent="0.25">
      <c r="A152" s="1">
        <v>44712</v>
      </c>
      <c r="B152">
        <v>0</v>
      </c>
      <c r="C152">
        <f>IF(ekodom3[[#This Row],[retencja]]=0,C151+1,0)</f>
        <v>12</v>
      </c>
      <c r="D152">
        <f>IF(ekodom3[[#This Row],[ilosc dni bez opadow]]&lt;&gt;0,IF(MOD(ekodom3[[#This Row],[ilosc dni bez opadow]], 5)=0, 1, 0), 0)</f>
        <v>0</v>
      </c>
    </row>
    <row r="153" spans="1:4" x14ac:dyDescent="0.25">
      <c r="A153" s="1">
        <v>44713</v>
      </c>
      <c r="B153">
        <v>0</v>
      </c>
      <c r="C153">
        <f>IF(ekodom3[[#This Row],[retencja]]=0,C152+1,0)</f>
        <v>13</v>
      </c>
      <c r="D153">
        <f>IF(ekodom3[[#This Row],[ilosc dni bez opadow]]&lt;&gt;0,IF(MOD(ekodom3[[#This Row],[ilosc dni bez opadow]], 5)=0, 1, 0), 0)</f>
        <v>0</v>
      </c>
    </row>
    <row r="154" spans="1:4" x14ac:dyDescent="0.25">
      <c r="A154" s="1">
        <v>44714</v>
      </c>
      <c r="B154">
        <v>18</v>
      </c>
      <c r="C154">
        <f>IF(ekodom3[[#This Row],[retencja]]=0,C153+1,0)</f>
        <v>0</v>
      </c>
      <c r="D154">
        <f>IF(ekodom3[[#This Row],[ilosc dni bez opadow]]&lt;&gt;0,IF(MOD(ekodom3[[#This Row],[ilosc dni bez opadow]], 5)=0, 1, 0), 0)</f>
        <v>0</v>
      </c>
    </row>
    <row r="155" spans="1:4" x14ac:dyDescent="0.25">
      <c r="A155" s="1">
        <v>44715</v>
      </c>
      <c r="B155">
        <v>525</v>
      </c>
      <c r="C155">
        <f>IF(ekodom3[[#This Row],[retencja]]=0,C154+1,0)</f>
        <v>0</v>
      </c>
      <c r="D155">
        <f>IF(ekodom3[[#This Row],[ilosc dni bez opadow]]&lt;&gt;0,IF(MOD(ekodom3[[#This Row],[ilosc dni bez opadow]], 5)=0, 1, 0), 0)</f>
        <v>0</v>
      </c>
    </row>
    <row r="156" spans="1:4" x14ac:dyDescent="0.25">
      <c r="A156" s="1">
        <v>44716</v>
      </c>
      <c r="B156">
        <v>697</v>
      </c>
      <c r="C156">
        <f>IF(ekodom3[[#This Row],[retencja]]=0,C155+1,0)</f>
        <v>0</v>
      </c>
      <c r="D156">
        <f>IF(ekodom3[[#This Row],[ilosc dni bez opadow]]&lt;&gt;0,IF(MOD(ekodom3[[#This Row],[ilosc dni bez opadow]], 5)=0, 1, 0), 0)</f>
        <v>0</v>
      </c>
    </row>
    <row r="157" spans="1:4" x14ac:dyDescent="0.25">
      <c r="A157" s="1">
        <v>44717</v>
      </c>
      <c r="B157">
        <v>786</v>
      </c>
      <c r="C157">
        <f>IF(ekodom3[[#This Row],[retencja]]=0,C156+1,0)</f>
        <v>0</v>
      </c>
      <c r="D157">
        <f>IF(ekodom3[[#This Row],[ilosc dni bez opadow]]&lt;&gt;0,IF(MOD(ekodom3[[#This Row],[ilosc dni bez opadow]], 5)=0, 1, 0), 0)</f>
        <v>0</v>
      </c>
    </row>
    <row r="158" spans="1:4" x14ac:dyDescent="0.25">
      <c r="A158" s="1">
        <v>44718</v>
      </c>
      <c r="B158">
        <v>792</v>
      </c>
      <c r="C158">
        <f>IF(ekodom3[[#This Row],[retencja]]=0,C157+1,0)</f>
        <v>0</v>
      </c>
      <c r="D158">
        <f>IF(ekodom3[[#This Row],[ilosc dni bez opadow]]&lt;&gt;0,IF(MOD(ekodom3[[#This Row],[ilosc dni bez opadow]], 5)=0, 1, 0), 0)</f>
        <v>0</v>
      </c>
    </row>
    <row r="159" spans="1:4" x14ac:dyDescent="0.25">
      <c r="A159" s="1">
        <v>44719</v>
      </c>
      <c r="B159">
        <v>0</v>
      </c>
      <c r="C159">
        <f>IF(ekodom3[[#This Row],[retencja]]=0,C158+1,0)</f>
        <v>1</v>
      </c>
      <c r="D159">
        <f>IF(ekodom3[[#This Row],[ilosc dni bez opadow]]&lt;&gt;0,IF(MOD(ekodom3[[#This Row],[ilosc dni bez opadow]], 5)=0, 1, 0), 0)</f>
        <v>0</v>
      </c>
    </row>
    <row r="160" spans="1:4" x14ac:dyDescent="0.25">
      <c r="A160" s="1">
        <v>44720</v>
      </c>
      <c r="B160">
        <v>0</v>
      </c>
      <c r="C160">
        <f>IF(ekodom3[[#This Row],[retencja]]=0,C159+1,0)</f>
        <v>2</v>
      </c>
      <c r="D160">
        <f>IF(ekodom3[[#This Row],[ilosc dni bez opadow]]&lt;&gt;0,IF(MOD(ekodom3[[#This Row],[ilosc dni bez opadow]], 5)=0, 1, 0), 0)</f>
        <v>0</v>
      </c>
    </row>
    <row r="161" spans="1:4" x14ac:dyDescent="0.25">
      <c r="A161" s="1">
        <v>44721</v>
      </c>
      <c r="B161">
        <v>0</v>
      </c>
      <c r="C161">
        <f>IF(ekodom3[[#This Row],[retencja]]=0,C160+1,0)</f>
        <v>3</v>
      </c>
      <c r="D161">
        <f>IF(ekodom3[[#This Row],[ilosc dni bez opadow]]&lt;&gt;0,IF(MOD(ekodom3[[#This Row],[ilosc dni bez opadow]], 5)=0, 1, 0), 0)</f>
        <v>0</v>
      </c>
    </row>
    <row r="162" spans="1:4" x14ac:dyDescent="0.25">
      <c r="A162" s="1">
        <v>44722</v>
      </c>
      <c r="B162">
        <v>0</v>
      </c>
      <c r="C162">
        <f>IF(ekodom3[[#This Row],[retencja]]=0,C161+1,0)</f>
        <v>4</v>
      </c>
      <c r="D162">
        <f>IF(ekodom3[[#This Row],[ilosc dni bez opadow]]&lt;&gt;0,IF(MOD(ekodom3[[#This Row],[ilosc dni bez opadow]], 5)=0, 1, 0), 0)</f>
        <v>0</v>
      </c>
    </row>
    <row r="163" spans="1:4" x14ac:dyDescent="0.25">
      <c r="A163" s="1">
        <v>44723</v>
      </c>
      <c r="B163">
        <v>0</v>
      </c>
      <c r="C163">
        <f>IF(ekodom3[[#This Row],[retencja]]=0,C162+1,0)</f>
        <v>5</v>
      </c>
      <c r="D163">
        <f>IF(ekodom3[[#This Row],[ilosc dni bez opadow]]&lt;&gt;0,IF(MOD(ekodom3[[#This Row],[ilosc dni bez opadow]], 5)=0, 1, 0), 0)</f>
        <v>1</v>
      </c>
    </row>
    <row r="164" spans="1:4" x14ac:dyDescent="0.25">
      <c r="A164" s="1">
        <v>44724</v>
      </c>
      <c r="B164">
        <v>0</v>
      </c>
      <c r="C164">
        <f>IF(ekodom3[[#This Row],[retencja]]=0,C163+1,0)</f>
        <v>6</v>
      </c>
      <c r="D164">
        <f>IF(ekodom3[[#This Row],[ilosc dni bez opadow]]&lt;&gt;0,IF(MOD(ekodom3[[#This Row],[ilosc dni bez opadow]], 5)=0, 1, 0), 0)</f>
        <v>0</v>
      </c>
    </row>
    <row r="165" spans="1:4" x14ac:dyDescent="0.25">
      <c r="A165" s="1">
        <v>44725</v>
      </c>
      <c r="B165">
        <v>0</v>
      </c>
      <c r="C165">
        <f>IF(ekodom3[[#This Row],[retencja]]=0,C164+1,0)</f>
        <v>7</v>
      </c>
      <c r="D165">
        <f>IF(ekodom3[[#This Row],[ilosc dni bez opadow]]&lt;&gt;0,IF(MOD(ekodom3[[#This Row],[ilosc dni bez opadow]], 5)=0, 1, 0), 0)</f>
        <v>0</v>
      </c>
    </row>
    <row r="166" spans="1:4" x14ac:dyDescent="0.25">
      <c r="A166" s="1">
        <v>44726</v>
      </c>
      <c r="B166">
        <v>0</v>
      </c>
      <c r="C166">
        <f>IF(ekodom3[[#This Row],[retencja]]=0,C165+1,0)</f>
        <v>8</v>
      </c>
      <c r="D166">
        <f>IF(ekodom3[[#This Row],[ilosc dni bez opadow]]&lt;&gt;0,IF(MOD(ekodom3[[#This Row],[ilosc dni bez opadow]], 5)=0, 1, 0), 0)</f>
        <v>0</v>
      </c>
    </row>
    <row r="167" spans="1:4" x14ac:dyDescent="0.25">
      <c r="A167" s="1">
        <v>44727</v>
      </c>
      <c r="B167">
        <v>0</v>
      </c>
      <c r="C167">
        <f>IF(ekodom3[[#This Row],[retencja]]=0,C166+1,0)</f>
        <v>9</v>
      </c>
      <c r="D167">
        <f>IF(ekodom3[[#This Row],[ilosc dni bez opadow]]&lt;&gt;0,IF(MOD(ekodom3[[#This Row],[ilosc dni bez opadow]], 5)=0, 1, 0), 0)</f>
        <v>0</v>
      </c>
    </row>
    <row r="168" spans="1:4" x14ac:dyDescent="0.25">
      <c r="A168" s="1">
        <v>44728</v>
      </c>
      <c r="B168">
        <v>0</v>
      </c>
      <c r="C168">
        <f>IF(ekodom3[[#This Row],[retencja]]=0,C167+1,0)</f>
        <v>10</v>
      </c>
      <c r="D168">
        <f>IF(ekodom3[[#This Row],[ilosc dni bez opadow]]&lt;&gt;0,IF(MOD(ekodom3[[#This Row],[ilosc dni bez opadow]], 5)=0, 1, 0), 0)</f>
        <v>1</v>
      </c>
    </row>
    <row r="169" spans="1:4" x14ac:dyDescent="0.25">
      <c r="A169" s="1">
        <v>44729</v>
      </c>
      <c r="B169">
        <v>998</v>
      </c>
      <c r="C169">
        <f>IF(ekodom3[[#This Row],[retencja]]=0,C168+1,0)</f>
        <v>0</v>
      </c>
      <c r="D169">
        <f>IF(ekodom3[[#This Row],[ilosc dni bez opadow]]&lt;&gt;0,IF(MOD(ekodom3[[#This Row],[ilosc dni bez opadow]], 5)=0, 1, 0), 0)</f>
        <v>0</v>
      </c>
    </row>
    <row r="170" spans="1:4" x14ac:dyDescent="0.25">
      <c r="A170" s="1">
        <v>44730</v>
      </c>
      <c r="B170">
        <v>0</v>
      </c>
      <c r="C170">
        <f>IF(ekodom3[[#This Row],[retencja]]=0,C169+1,0)</f>
        <v>1</v>
      </c>
      <c r="D170">
        <f>IF(ekodom3[[#This Row],[ilosc dni bez opadow]]&lt;&gt;0,IF(MOD(ekodom3[[#This Row],[ilosc dni bez opadow]], 5)=0, 1, 0), 0)</f>
        <v>0</v>
      </c>
    </row>
    <row r="171" spans="1:4" x14ac:dyDescent="0.25">
      <c r="A171" s="1">
        <v>44731</v>
      </c>
      <c r="B171">
        <v>0</v>
      </c>
      <c r="C171">
        <f>IF(ekodom3[[#This Row],[retencja]]=0,C170+1,0)</f>
        <v>2</v>
      </c>
      <c r="D171">
        <f>IF(ekodom3[[#This Row],[ilosc dni bez opadow]]&lt;&gt;0,IF(MOD(ekodom3[[#This Row],[ilosc dni bez opadow]], 5)=0, 1, 0), 0)</f>
        <v>0</v>
      </c>
    </row>
    <row r="172" spans="1:4" x14ac:dyDescent="0.25">
      <c r="A172" s="1">
        <v>44732</v>
      </c>
      <c r="B172">
        <v>0</v>
      </c>
      <c r="C172">
        <f>IF(ekodom3[[#This Row],[retencja]]=0,C171+1,0)</f>
        <v>3</v>
      </c>
      <c r="D172">
        <f>IF(ekodom3[[#This Row],[ilosc dni bez opadow]]&lt;&gt;0,IF(MOD(ekodom3[[#This Row],[ilosc dni bez opadow]], 5)=0, 1, 0), 0)</f>
        <v>0</v>
      </c>
    </row>
    <row r="173" spans="1:4" x14ac:dyDescent="0.25">
      <c r="A173" s="1">
        <v>44733</v>
      </c>
      <c r="B173">
        <v>0</v>
      </c>
      <c r="C173">
        <f>IF(ekodom3[[#This Row],[retencja]]=0,C172+1,0)</f>
        <v>4</v>
      </c>
      <c r="D173">
        <f>IF(ekodom3[[#This Row],[ilosc dni bez opadow]]&lt;&gt;0,IF(MOD(ekodom3[[#This Row],[ilosc dni bez opadow]], 5)=0, 1, 0), 0)</f>
        <v>0</v>
      </c>
    </row>
    <row r="174" spans="1:4" x14ac:dyDescent="0.25">
      <c r="A174" s="1">
        <v>44734</v>
      </c>
      <c r="B174">
        <v>0</v>
      </c>
      <c r="C174">
        <f>IF(ekodom3[[#This Row],[retencja]]=0,C173+1,0)</f>
        <v>5</v>
      </c>
      <c r="D174">
        <f>IF(ekodom3[[#This Row],[ilosc dni bez opadow]]&lt;&gt;0,IF(MOD(ekodom3[[#This Row],[ilosc dni bez opadow]], 5)=0, 1, 0), 0)</f>
        <v>1</v>
      </c>
    </row>
    <row r="175" spans="1:4" x14ac:dyDescent="0.25">
      <c r="A175" s="1">
        <v>44735</v>
      </c>
      <c r="B175">
        <v>0</v>
      </c>
      <c r="C175">
        <f>IF(ekodom3[[#This Row],[retencja]]=0,C174+1,0)</f>
        <v>6</v>
      </c>
      <c r="D175">
        <f>IF(ekodom3[[#This Row],[ilosc dni bez opadow]]&lt;&gt;0,IF(MOD(ekodom3[[#This Row],[ilosc dni bez opadow]], 5)=0, 1, 0), 0)</f>
        <v>0</v>
      </c>
    </row>
    <row r="176" spans="1:4" x14ac:dyDescent="0.25">
      <c r="A176" s="1">
        <v>44736</v>
      </c>
      <c r="B176">
        <v>0</v>
      </c>
      <c r="C176">
        <f>IF(ekodom3[[#This Row],[retencja]]=0,C175+1,0)</f>
        <v>7</v>
      </c>
      <c r="D176">
        <f>IF(ekodom3[[#This Row],[ilosc dni bez opadow]]&lt;&gt;0,IF(MOD(ekodom3[[#This Row],[ilosc dni bez opadow]], 5)=0, 1, 0), 0)</f>
        <v>0</v>
      </c>
    </row>
    <row r="177" spans="1:4" x14ac:dyDescent="0.25">
      <c r="A177" s="1">
        <v>44737</v>
      </c>
      <c r="B177">
        <v>0</v>
      </c>
      <c r="C177">
        <f>IF(ekodom3[[#This Row],[retencja]]=0,C176+1,0)</f>
        <v>8</v>
      </c>
      <c r="D177">
        <f>IF(ekodom3[[#This Row],[ilosc dni bez opadow]]&lt;&gt;0,IF(MOD(ekodom3[[#This Row],[ilosc dni bez opadow]], 5)=0, 1, 0), 0)</f>
        <v>0</v>
      </c>
    </row>
    <row r="178" spans="1:4" x14ac:dyDescent="0.25">
      <c r="A178" s="1">
        <v>44738</v>
      </c>
      <c r="B178">
        <v>540</v>
      </c>
      <c r="C178">
        <f>IF(ekodom3[[#This Row],[retencja]]=0,C177+1,0)</f>
        <v>0</v>
      </c>
      <c r="D178">
        <f>IF(ekodom3[[#This Row],[ilosc dni bez opadow]]&lt;&gt;0,IF(MOD(ekodom3[[#This Row],[ilosc dni bez opadow]], 5)=0, 1, 0), 0)</f>
        <v>0</v>
      </c>
    </row>
    <row r="179" spans="1:4" x14ac:dyDescent="0.25">
      <c r="A179" s="1">
        <v>44739</v>
      </c>
      <c r="B179">
        <v>607</v>
      </c>
      <c r="C179">
        <f>IF(ekodom3[[#This Row],[retencja]]=0,C178+1,0)</f>
        <v>0</v>
      </c>
      <c r="D179">
        <f>IF(ekodom3[[#This Row],[ilosc dni bez opadow]]&lt;&gt;0,IF(MOD(ekodom3[[#This Row],[ilosc dni bez opadow]], 5)=0, 1, 0), 0)</f>
        <v>0</v>
      </c>
    </row>
    <row r="180" spans="1:4" x14ac:dyDescent="0.25">
      <c r="A180" s="1">
        <v>44740</v>
      </c>
      <c r="B180">
        <v>603</v>
      </c>
      <c r="C180">
        <f>IF(ekodom3[[#This Row],[retencja]]=0,C179+1,0)</f>
        <v>0</v>
      </c>
      <c r="D180">
        <f>IF(ekodom3[[#This Row],[ilosc dni bez opadow]]&lt;&gt;0,IF(MOD(ekodom3[[#This Row],[ilosc dni bez opadow]], 5)=0, 1, 0), 0)</f>
        <v>0</v>
      </c>
    </row>
    <row r="181" spans="1:4" x14ac:dyDescent="0.25">
      <c r="A181" s="1">
        <v>44741</v>
      </c>
      <c r="B181">
        <v>0</v>
      </c>
      <c r="C181">
        <f>IF(ekodom3[[#This Row],[retencja]]=0,C180+1,0)</f>
        <v>1</v>
      </c>
      <c r="D181">
        <f>IF(ekodom3[[#This Row],[ilosc dni bez opadow]]&lt;&gt;0,IF(MOD(ekodom3[[#This Row],[ilosc dni bez opadow]], 5)=0, 1, 0), 0)</f>
        <v>0</v>
      </c>
    </row>
    <row r="182" spans="1:4" x14ac:dyDescent="0.25">
      <c r="A182" s="1">
        <v>44742</v>
      </c>
      <c r="B182">
        <v>0</v>
      </c>
      <c r="C182">
        <f>IF(ekodom3[[#This Row],[retencja]]=0,C181+1,0)</f>
        <v>2</v>
      </c>
      <c r="D182">
        <f>IF(ekodom3[[#This Row],[ilosc dni bez opadow]]&lt;&gt;0,IF(MOD(ekodom3[[#This Row],[ilosc dni bez opadow]], 5)=0, 1, 0), 0)</f>
        <v>0</v>
      </c>
    </row>
    <row r="183" spans="1:4" x14ac:dyDescent="0.25">
      <c r="A183" s="1">
        <v>44743</v>
      </c>
      <c r="B183">
        <v>0</v>
      </c>
      <c r="C183">
        <f>IF(ekodom3[[#This Row],[retencja]]=0,C182+1,0)</f>
        <v>3</v>
      </c>
      <c r="D183">
        <f>IF(ekodom3[[#This Row],[ilosc dni bez opadow]]&lt;&gt;0,IF(MOD(ekodom3[[#This Row],[ilosc dni bez opadow]], 5)=0, 1, 0), 0)</f>
        <v>0</v>
      </c>
    </row>
    <row r="184" spans="1:4" x14ac:dyDescent="0.25">
      <c r="A184" s="1">
        <v>44744</v>
      </c>
      <c r="B184">
        <v>0</v>
      </c>
      <c r="C184">
        <f>IF(ekodom3[[#This Row],[retencja]]=0,C183+1,0)</f>
        <v>4</v>
      </c>
      <c r="D184">
        <f>IF(ekodom3[[#This Row],[ilosc dni bez opadow]]&lt;&gt;0,IF(MOD(ekodom3[[#This Row],[ilosc dni bez opadow]], 5)=0, 1, 0), 0)</f>
        <v>0</v>
      </c>
    </row>
    <row r="185" spans="1:4" x14ac:dyDescent="0.25">
      <c r="A185" s="1">
        <v>44745</v>
      </c>
      <c r="B185">
        <v>0</v>
      </c>
      <c r="C185">
        <f>IF(ekodom3[[#This Row],[retencja]]=0,C184+1,0)</f>
        <v>5</v>
      </c>
      <c r="D185">
        <f>IF(ekodom3[[#This Row],[ilosc dni bez opadow]]&lt;&gt;0,IF(MOD(ekodom3[[#This Row],[ilosc dni bez opadow]], 5)=0, 1, 0), 0)</f>
        <v>1</v>
      </c>
    </row>
    <row r="186" spans="1:4" x14ac:dyDescent="0.25">
      <c r="A186" s="1">
        <v>44746</v>
      </c>
      <c r="B186">
        <v>0</v>
      </c>
      <c r="C186">
        <f>IF(ekodom3[[#This Row],[retencja]]=0,C185+1,0)</f>
        <v>6</v>
      </c>
      <c r="D186">
        <f>IF(ekodom3[[#This Row],[ilosc dni bez opadow]]&lt;&gt;0,IF(MOD(ekodom3[[#This Row],[ilosc dni bez opadow]], 5)=0, 1, 0), 0)</f>
        <v>0</v>
      </c>
    </row>
    <row r="187" spans="1:4" x14ac:dyDescent="0.25">
      <c r="A187" s="1">
        <v>44747</v>
      </c>
      <c r="B187">
        <v>0</v>
      </c>
      <c r="C187">
        <f>IF(ekodom3[[#This Row],[retencja]]=0,C186+1,0)</f>
        <v>7</v>
      </c>
      <c r="D187">
        <f>IF(ekodom3[[#This Row],[ilosc dni bez opadow]]&lt;&gt;0,IF(MOD(ekodom3[[#This Row],[ilosc dni bez opadow]], 5)=0, 1, 0), 0)</f>
        <v>0</v>
      </c>
    </row>
    <row r="188" spans="1:4" x14ac:dyDescent="0.25">
      <c r="A188" s="1">
        <v>44748</v>
      </c>
      <c r="B188">
        <v>527</v>
      </c>
      <c r="C188">
        <f>IF(ekodom3[[#This Row],[retencja]]=0,C187+1,0)</f>
        <v>0</v>
      </c>
      <c r="D188">
        <f>IF(ekodom3[[#This Row],[ilosc dni bez opadow]]&lt;&gt;0,IF(MOD(ekodom3[[#This Row],[ilosc dni bez opadow]], 5)=0, 1, 0), 0)</f>
        <v>0</v>
      </c>
    </row>
    <row r="189" spans="1:4" x14ac:dyDescent="0.25">
      <c r="A189" s="1">
        <v>44749</v>
      </c>
      <c r="B189">
        <v>619</v>
      </c>
      <c r="C189">
        <f>IF(ekodom3[[#This Row],[retencja]]=0,C188+1,0)</f>
        <v>0</v>
      </c>
      <c r="D189">
        <f>IF(ekodom3[[#This Row],[ilosc dni bez opadow]]&lt;&gt;0,IF(MOD(ekodom3[[#This Row],[ilosc dni bez opadow]], 5)=0, 1, 0), 0)</f>
        <v>0</v>
      </c>
    </row>
    <row r="190" spans="1:4" x14ac:dyDescent="0.25">
      <c r="A190" s="1">
        <v>44750</v>
      </c>
      <c r="B190">
        <v>0</v>
      </c>
      <c r="C190">
        <f>IF(ekodom3[[#This Row],[retencja]]=0,C189+1,0)</f>
        <v>1</v>
      </c>
      <c r="D190">
        <f>IF(ekodom3[[#This Row],[ilosc dni bez opadow]]&lt;&gt;0,IF(MOD(ekodom3[[#This Row],[ilosc dni bez opadow]], 5)=0, 1, 0), 0)</f>
        <v>0</v>
      </c>
    </row>
    <row r="191" spans="1:4" x14ac:dyDescent="0.25">
      <c r="A191" s="1">
        <v>44751</v>
      </c>
      <c r="B191">
        <v>0</v>
      </c>
      <c r="C191">
        <f>IF(ekodom3[[#This Row],[retencja]]=0,C190+1,0)</f>
        <v>2</v>
      </c>
      <c r="D191">
        <f>IF(ekodom3[[#This Row],[ilosc dni bez opadow]]&lt;&gt;0,IF(MOD(ekodom3[[#This Row],[ilosc dni bez opadow]], 5)=0, 1, 0), 0)</f>
        <v>0</v>
      </c>
    </row>
    <row r="192" spans="1:4" x14ac:dyDescent="0.25">
      <c r="A192" s="1">
        <v>44752</v>
      </c>
      <c r="B192">
        <v>0</v>
      </c>
      <c r="C192">
        <f>IF(ekodom3[[#This Row],[retencja]]=0,C191+1,0)</f>
        <v>3</v>
      </c>
      <c r="D192">
        <f>IF(ekodom3[[#This Row],[ilosc dni bez opadow]]&lt;&gt;0,IF(MOD(ekodom3[[#This Row],[ilosc dni bez opadow]], 5)=0, 1, 0), 0)</f>
        <v>0</v>
      </c>
    </row>
    <row r="193" spans="1:4" x14ac:dyDescent="0.25">
      <c r="A193" s="1">
        <v>44753</v>
      </c>
      <c r="B193">
        <v>170</v>
      </c>
      <c r="C193">
        <f>IF(ekodom3[[#This Row],[retencja]]=0,C192+1,0)</f>
        <v>0</v>
      </c>
      <c r="D193">
        <f>IF(ekodom3[[#This Row],[ilosc dni bez opadow]]&lt;&gt;0,IF(MOD(ekodom3[[#This Row],[ilosc dni bez opadow]], 5)=0, 1, 0), 0)</f>
        <v>0</v>
      </c>
    </row>
    <row r="194" spans="1:4" x14ac:dyDescent="0.25">
      <c r="A194" s="1">
        <v>44754</v>
      </c>
      <c r="B194">
        <v>13</v>
      </c>
      <c r="C194">
        <f>IF(ekodom3[[#This Row],[retencja]]=0,C193+1,0)</f>
        <v>0</v>
      </c>
      <c r="D194">
        <f>IF(ekodom3[[#This Row],[ilosc dni bez opadow]]&lt;&gt;0,IF(MOD(ekodom3[[#This Row],[ilosc dni bez opadow]], 5)=0, 1, 0), 0)</f>
        <v>0</v>
      </c>
    </row>
    <row r="195" spans="1:4" x14ac:dyDescent="0.25">
      <c r="A195" s="1">
        <v>44755</v>
      </c>
      <c r="B195">
        <v>0</v>
      </c>
      <c r="C195">
        <f>IF(ekodom3[[#This Row],[retencja]]=0,C194+1,0)</f>
        <v>1</v>
      </c>
      <c r="D195">
        <f>IF(ekodom3[[#This Row],[ilosc dni bez opadow]]&lt;&gt;0,IF(MOD(ekodom3[[#This Row],[ilosc dni bez opadow]], 5)=0, 1, 0), 0)</f>
        <v>0</v>
      </c>
    </row>
    <row r="196" spans="1:4" x14ac:dyDescent="0.25">
      <c r="A196" s="1">
        <v>44756</v>
      </c>
      <c r="B196">
        <v>0</v>
      </c>
      <c r="C196">
        <f>IF(ekodom3[[#This Row],[retencja]]=0,C195+1,0)</f>
        <v>2</v>
      </c>
      <c r="D196">
        <f>IF(ekodom3[[#This Row],[ilosc dni bez opadow]]&lt;&gt;0,IF(MOD(ekodom3[[#This Row],[ilosc dni bez opadow]], 5)=0, 1, 0), 0)</f>
        <v>0</v>
      </c>
    </row>
    <row r="197" spans="1:4" x14ac:dyDescent="0.25">
      <c r="A197" s="1">
        <v>44757</v>
      </c>
      <c r="B197">
        <v>0</v>
      </c>
      <c r="C197">
        <f>IF(ekodom3[[#This Row],[retencja]]=0,C196+1,0)</f>
        <v>3</v>
      </c>
      <c r="D197">
        <f>IF(ekodom3[[#This Row],[ilosc dni bez opadow]]&lt;&gt;0,IF(MOD(ekodom3[[#This Row],[ilosc dni bez opadow]], 5)=0, 1, 0), 0)</f>
        <v>0</v>
      </c>
    </row>
    <row r="198" spans="1:4" x14ac:dyDescent="0.25">
      <c r="A198" s="1">
        <v>44758</v>
      </c>
      <c r="B198">
        <v>0</v>
      </c>
      <c r="C198">
        <f>IF(ekodom3[[#This Row],[retencja]]=0,C197+1,0)</f>
        <v>4</v>
      </c>
      <c r="D198">
        <f>IF(ekodom3[[#This Row],[ilosc dni bez opadow]]&lt;&gt;0,IF(MOD(ekodom3[[#This Row],[ilosc dni bez opadow]], 5)=0, 1, 0), 0)</f>
        <v>0</v>
      </c>
    </row>
    <row r="199" spans="1:4" x14ac:dyDescent="0.25">
      <c r="A199" s="1">
        <v>44759</v>
      </c>
      <c r="B199">
        <v>518</v>
      </c>
      <c r="C199">
        <f>IF(ekodom3[[#This Row],[retencja]]=0,C198+1,0)</f>
        <v>0</v>
      </c>
      <c r="D199">
        <f>IF(ekodom3[[#This Row],[ilosc dni bez opadow]]&lt;&gt;0,IF(MOD(ekodom3[[#This Row],[ilosc dni bez opadow]], 5)=0, 1, 0), 0)</f>
        <v>0</v>
      </c>
    </row>
    <row r="200" spans="1:4" x14ac:dyDescent="0.25">
      <c r="A200" s="1">
        <v>44760</v>
      </c>
      <c r="B200">
        <v>791</v>
      </c>
      <c r="C200">
        <f>IF(ekodom3[[#This Row],[retencja]]=0,C199+1,0)</f>
        <v>0</v>
      </c>
      <c r="D200">
        <f>IF(ekodom3[[#This Row],[ilosc dni bez opadow]]&lt;&gt;0,IF(MOD(ekodom3[[#This Row],[ilosc dni bez opadow]], 5)=0, 1, 0), 0)</f>
        <v>0</v>
      </c>
    </row>
    <row r="201" spans="1:4" x14ac:dyDescent="0.25">
      <c r="A201" s="1">
        <v>44761</v>
      </c>
      <c r="B201">
        <v>673</v>
      </c>
      <c r="C201">
        <f>IF(ekodom3[[#This Row],[retencja]]=0,C200+1,0)</f>
        <v>0</v>
      </c>
      <c r="D201">
        <f>IF(ekodom3[[#This Row],[ilosc dni bez opadow]]&lt;&gt;0,IF(MOD(ekodom3[[#This Row],[ilosc dni bez opadow]], 5)=0, 1, 0), 0)</f>
        <v>0</v>
      </c>
    </row>
    <row r="202" spans="1:4" x14ac:dyDescent="0.25">
      <c r="A202" s="1">
        <v>44762</v>
      </c>
      <c r="B202">
        <v>601</v>
      </c>
      <c r="C202">
        <f>IF(ekodom3[[#This Row],[retencja]]=0,C201+1,0)</f>
        <v>0</v>
      </c>
      <c r="D202">
        <f>IF(ekodom3[[#This Row],[ilosc dni bez opadow]]&lt;&gt;0,IF(MOD(ekodom3[[#This Row],[ilosc dni bez opadow]], 5)=0, 1, 0), 0)</f>
        <v>0</v>
      </c>
    </row>
    <row r="203" spans="1:4" x14ac:dyDescent="0.25">
      <c r="A203" s="1">
        <v>44763</v>
      </c>
      <c r="B203">
        <v>612</v>
      </c>
      <c r="C203">
        <f>IF(ekodom3[[#This Row],[retencja]]=0,C202+1,0)</f>
        <v>0</v>
      </c>
      <c r="D203">
        <f>IF(ekodom3[[#This Row],[ilosc dni bez opadow]]&lt;&gt;0,IF(MOD(ekodom3[[#This Row],[ilosc dni bez opadow]], 5)=0, 1, 0), 0)</f>
        <v>0</v>
      </c>
    </row>
    <row r="204" spans="1:4" x14ac:dyDescent="0.25">
      <c r="A204" s="1">
        <v>44764</v>
      </c>
      <c r="B204">
        <v>705</v>
      </c>
      <c r="C204">
        <f>IF(ekodom3[[#This Row],[retencja]]=0,C203+1,0)</f>
        <v>0</v>
      </c>
      <c r="D204">
        <f>IF(ekodom3[[#This Row],[ilosc dni bez opadow]]&lt;&gt;0,IF(MOD(ekodom3[[#This Row],[ilosc dni bez opadow]], 5)=0, 1, 0), 0)</f>
        <v>0</v>
      </c>
    </row>
    <row r="205" spans="1:4" x14ac:dyDescent="0.25">
      <c r="A205" s="1">
        <v>44765</v>
      </c>
      <c r="B205">
        <v>0</v>
      </c>
      <c r="C205">
        <f>IF(ekodom3[[#This Row],[retencja]]=0,C204+1,0)</f>
        <v>1</v>
      </c>
      <c r="D205">
        <f>IF(ekodom3[[#This Row],[ilosc dni bez opadow]]&lt;&gt;0,IF(MOD(ekodom3[[#This Row],[ilosc dni bez opadow]], 5)=0, 1, 0), 0)</f>
        <v>0</v>
      </c>
    </row>
    <row r="206" spans="1:4" x14ac:dyDescent="0.25">
      <c r="A206" s="1">
        <v>44766</v>
      </c>
      <c r="B206">
        <v>0</v>
      </c>
      <c r="C206">
        <f>IF(ekodom3[[#This Row],[retencja]]=0,C205+1,0)</f>
        <v>2</v>
      </c>
      <c r="D206">
        <f>IF(ekodom3[[#This Row],[ilosc dni bez opadow]]&lt;&gt;0,IF(MOD(ekodom3[[#This Row],[ilosc dni bez opadow]], 5)=0, 1, 0), 0)</f>
        <v>0</v>
      </c>
    </row>
    <row r="207" spans="1:4" x14ac:dyDescent="0.25">
      <c r="A207" s="1">
        <v>44767</v>
      </c>
      <c r="B207">
        <v>1100</v>
      </c>
      <c r="C207">
        <f>IF(ekodom3[[#This Row],[retencja]]=0,C206+1,0)</f>
        <v>0</v>
      </c>
      <c r="D207">
        <f>IF(ekodom3[[#This Row],[ilosc dni bez opadow]]&lt;&gt;0,IF(MOD(ekodom3[[#This Row],[ilosc dni bez opadow]], 5)=0, 1, 0), 0)</f>
        <v>0</v>
      </c>
    </row>
    <row r="208" spans="1:4" x14ac:dyDescent="0.25">
      <c r="A208" s="1">
        <v>44768</v>
      </c>
      <c r="B208">
        <v>118</v>
      </c>
      <c r="C208">
        <f>IF(ekodom3[[#This Row],[retencja]]=0,C207+1,0)</f>
        <v>0</v>
      </c>
      <c r="D208">
        <f>IF(ekodom3[[#This Row],[ilosc dni bez opadow]]&lt;&gt;0,IF(MOD(ekodom3[[#This Row],[ilosc dni bez opadow]], 5)=0, 1, 0), 0)</f>
        <v>0</v>
      </c>
    </row>
    <row r="209" spans="1:4" x14ac:dyDescent="0.25">
      <c r="A209" s="1">
        <v>44769</v>
      </c>
      <c r="B209">
        <v>69</v>
      </c>
      <c r="C209">
        <f>IF(ekodom3[[#This Row],[retencja]]=0,C208+1,0)</f>
        <v>0</v>
      </c>
      <c r="D209">
        <f>IF(ekodom3[[#This Row],[ilosc dni bez opadow]]&lt;&gt;0,IF(MOD(ekodom3[[#This Row],[ilosc dni bez opadow]], 5)=0, 1, 0), 0)</f>
        <v>0</v>
      </c>
    </row>
    <row r="210" spans="1:4" x14ac:dyDescent="0.25">
      <c r="A210" s="1">
        <v>44770</v>
      </c>
      <c r="B210">
        <v>0</v>
      </c>
      <c r="C210">
        <f>IF(ekodom3[[#This Row],[retencja]]=0,C209+1,0)</f>
        <v>1</v>
      </c>
      <c r="D210">
        <f>IF(ekodom3[[#This Row],[ilosc dni bez opadow]]&lt;&gt;0,IF(MOD(ekodom3[[#This Row],[ilosc dni bez opadow]], 5)=0, 1, 0), 0)</f>
        <v>0</v>
      </c>
    </row>
    <row r="211" spans="1:4" x14ac:dyDescent="0.25">
      <c r="A211" s="1">
        <v>44771</v>
      </c>
      <c r="B211">
        <v>0</v>
      </c>
      <c r="C211">
        <f>IF(ekodom3[[#This Row],[retencja]]=0,C210+1,0)</f>
        <v>2</v>
      </c>
      <c r="D211">
        <f>IF(ekodom3[[#This Row],[ilosc dni bez opadow]]&lt;&gt;0,IF(MOD(ekodom3[[#This Row],[ilosc dni bez opadow]], 5)=0, 1, 0), 0)</f>
        <v>0</v>
      </c>
    </row>
    <row r="212" spans="1:4" x14ac:dyDescent="0.25">
      <c r="A212" s="1">
        <v>44772</v>
      </c>
      <c r="B212">
        <v>0</v>
      </c>
      <c r="C212">
        <f>IF(ekodom3[[#This Row],[retencja]]=0,C211+1,0)</f>
        <v>3</v>
      </c>
      <c r="D212">
        <f>IF(ekodom3[[#This Row],[ilosc dni bez opadow]]&lt;&gt;0,IF(MOD(ekodom3[[#This Row],[ilosc dni bez opadow]], 5)=0, 1, 0), 0)</f>
        <v>0</v>
      </c>
    </row>
    <row r="213" spans="1:4" x14ac:dyDescent="0.25">
      <c r="A213" s="1">
        <v>44773</v>
      </c>
      <c r="B213">
        <v>0</v>
      </c>
      <c r="C213">
        <f>IF(ekodom3[[#This Row],[retencja]]=0,C212+1,0)</f>
        <v>4</v>
      </c>
      <c r="D213">
        <f>IF(ekodom3[[#This Row],[ilosc dni bez opadow]]&lt;&gt;0,IF(MOD(ekodom3[[#This Row],[ilosc dni bez opadow]], 5)=0, 1, 0), 0)</f>
        <v>0</v>
      </c>
    </row>
    <row r="214" spans="1:4" x14ac:dyDescent="0.25">
      <c r="A214" s="1">
        <v>44774</v>
      </c>
      <c r="B214">
        <v>0</v>
      </c>
      <c r="C214">
        <f>IF(ekodom3[[#This Row],[retencja]]=0,C213+1,0)</f>
        <v>5</v>
      </c>
      <c r="D214">
        <f>IF(ekodom3[[#This Row],[ilosc dni bez opadow]]&lt;&gt;0,IF(MOD(ekodom3[[#This Row],[ilosc dni bez opadow]], 5)=0, 1, 0), 0)</f>
        <v>1</v>
      </c>
    </row>
    <row r="215" spans="1:4" x14ac:dyDescent="0.25">
      <c r="A215" s="1">
        <v>44775</v>
      </c>
      <c r="B215">
        <v>0</v>
      </c>
      <c r="C215">
        <f>IF(ekodom3[[#This Row],[retencja]]=0,C214+1,0)</f>
        <v>6</v>
      </c>
      <c r="D215">
        <f>IF(ekodom3[[#This Row],[ilosc dni bez opadow]]&lt;&gt;0,IF(MOD(ekodom3[[#This Row],[ilosc dni bez opadow]], 5)=0, 1, 0), 0)</f>
        <v>0</v>
      </c>
    </row>
    <row r="216" spans="1:4" x14ac:dyDescent="0.25">
      <c r="A216" s="1">
        <v>44776</v>
      </c>
      <c r="B216">
        <v>0</v>
      </c>
      <c r="C216">
        <f>IF(ekodom3[[#This Row],[retencja]]=0,C215+1,0)</f>
        <v>7</v>
      </c>
      <c r="D216">
        <f>IF(ekodom3[[#This Row],[ilosc dni bez opadow]]&lt;&gt;0,IF(MOD(ekodom3[[#This Row],[ilosc dni bez opadow]], 5)=0, 1, 0), 0)</f>
        <v>0</v>
      </c>
    </row>
    <row r="217" spans="1:4" x14ac:dyDescent="0.25">
      <c r="A217" s="1">
        <v>44777</v>
      </c>
      <c r="B217">
        <v>0</v>
      </c>
      <c r="C217">
        <f>IF(ekodom3[[#This Row],[retencja]]=0,C216+1,0)</f>
        <v>8</v>
      </c>
      <c r="D217">
        <f>IF(ekodom3[[#This Row],[ilosc dni bez opadow]]&lt;&gt;0,IF(MOD(ekodom3[[#This Row],[ilosc dni bez opadow]], 5)=0, 1, 0), 0)</f>
        <v>0</v>
      </c>
    </row>
    <row r="218" spans="1:4" x14ac:dyDescent="0.25">
      <c r="A218" s="1">
        <v>44778</v>
      </c>
      <c r="B218">
        <v>0</v>
      </c>
      <c r="C218">
        <f>IF(ekodom3[[#This Row],[retencja]]=0,C217+1,0)</f>
        <v>9</v>
      </c>
      <c r="D218">
        <f>IF(ekodom3[[#This Row],[ilosc dni bez opadow]]&lt;&gt;0,IF(MOD(ekodom3[[#This Row],[ilosc dni bez opadow]], 5)=0, 1, 0), 0)</f>
        <v>0</v>
      </c>
    </row>
    <row r="219" spans="1:4" x14ac:dyDescent="0.25">
      <c r="A219" s="1">
        <v>44779</v>
      </c>
      <c r="B219">
        <v>0</v>
      </c>
      <c r="C219">
        <f>IF(ekodom3[[#This Row],[retencja]]=0,C218+1,0)</f>
        <v>10</v>
      </c>
      <c r="D219">
        <f>IF(ekodom3[[#This Row],[ilosc dni bez opadow]]&lt;&gt;0,IF(MOD(ekodom3[[#This Row],[ilosc dni bez opadow]], 5)=0, 1, 0), 0)</f>
        <v>1</v>
      </c>
    </row>
    <row r="220" spans="1:4" x14ac:dyDescent="0.25">
      <c r="A220" s="1">
        <v>44780</v>
      </c>
      <c r="B220">
        <v>0</v>
      </c>
      <c r="C220">
        <f>IF(ekodom3[[#This Row],[retencja]]=0,C219+1,0)</f>
        <v>11</v>
      </c>
      <c r="D220">
        <f>IF(ekodom3[[#This Row],[ilosc dni bez opadow]]&lt;&gt;0,IF(MOD(ekodom3[[#This Row],[ilosc dni bez opadow]], 5)=0, 1, 0), 0)</f>
        <v>0</v>
      </c>
    </row>
    <row r="221" spans="1:4" x14ac:dyDescent="0.25">
      <c r="A221" s="1">
        <v>44781</v>
      </c>
      <c r="B221">
        <v>660</v>
      </c>
      <c r="C221">
        <f>IF(ekodom3[[#This Row],[retencja]]=0,C220+1,0)</f>
        <v>0</v>
      </c>
      <c r="D221">
        <f>IF(ekodom3[[#This Row],[ilosc dni bez opadow]]&lt;&gt;0,IF(MOD(ekodom3[[#This Row],[ilosc dni bez opadow]], 5)=0, 1, 0), 0)</f>
        <v>0</v>
      </c>
    </row>
    <row r="222" spans="1:4" x14ac:dyDescent="0.25">
      <c r="A222" s="1">
        <v>44782</v>
      </c>
      <c r="B222">
        <v>1245</v>
      </c>
      <c r="C222">
        <f>IF(ekodom3[[#This Row],[retencja]]=0,C221+1,0)</f>
        <v>0</v>
      </c>
      <c r="D222">
        <f>IF(ekodom3[[#This Row],[ilosc dni bez opadow]]&lt;&gt;0,IF(MOD(ekodom3[[#This Row],[ilosc dni bez opadow]], 5)=0, 1, 0), 0)</f>
        <v>0</v>
      </c>
    </row>
    <row r="223" spans="1:4" x14ac:dyDescent="0.25">
      <c r="A223" s="1">
        <v>44783</v>
      </c>
      <c r="B223">
        <v>745</v>
      </c>
      <c r="C223">
        <f>IF(ekodom3[[#This Row],[retencja]]=0,C222+1,0)</f>
        <v>0</v>
      </c>
      <c r="D223">
        <f>IF(ekodom3[[#This Row],[ilosc dni bez opadow]]&lt;&gt;0,IF(MOD(ekodom3[[#This Row],[ilosc dni bez opadow]], 5)=0, 1, 0), 0)</f>
        <v>0</v>
      </c>
    </row>
    <row r="224" spans="1:4" x14ac:dyDescent="0.25">
      <c r="A224" s="1">
        <v>44784</v>
      </c>
      <c r="B224">
        <v>48</v>
      </c>
      <c r="C224">
        <f>IF(ekodom3[[#This Row],[retencja]]=0,C223+1,0)</f>
        <v>0</v>
      </c>
      <c r="D224">
        <f>IF(ekodom3[[#This Row],[ilosc dni bez opadow]]&lt;&gt;0,IF(MOD(ekodom3[[#This Row],[ilosc dni bez opadow]], 5)=0, 1, 0), 0)</f>
        <v>0</v>
      </c>
    </row>
    <row r="225" spans="1:4" x14ac:dyDescent="0.25">
      <c r="A225" s="2">
        <v>44785</v>
      </c>
      <c r="B225" s="3">
        <v>0</v>
      </c>
      <c r="C225" s="3">
        <f>IF(ekodom3[[#This Row],[retencja]]=0,C224+1,0)</f>
        <v>1</v>
      </c>
      <c r="D225">
        <f>IF(ekodom3[[#This Row],[ilosc dni bez opadow]]&lt;&gt;0,IF(MOD(ekodom3[[#This Row],[ilosc dni bez opadow]], 5)=0, 1, 0), 0)</f>
        <v>0</v>
      </c>
    </row>
    <row r="226" spans="1:4" x14ac:dyDescent="0.25">
      <c r="A226" s="2">
        <v>44786</v>
      </c>
      <c r="B226" s="3">
        <v>0</v>
      </c>
      <c r="C226" s="3">
        <f>IF(ekodom3[[#This Row],[retencja]]=0,C225+1,0)</f>
        <v>2</v>
      </c>
      <c r="D226">
        <f>IF(ekodom3[[#This Row],[ilosc dni bez opadow]]&lt;&gt;0,IF(MOD(ekodom3[[#This Row],[ilosc dni bez opadow]], 5)=0, 1, 0), 0)</f>
        <v>0</v>
      </c>
    </row>
    <row r="227" spans="1:4" x14ac:dyDescent="0.25">
      <c r="A227" s="2">
        <v>44787</v>
      </c>
      <c r="B227" s="3">
        <v>0</v>
      </c>
      <c r="C227" s="3">
        <f>IF(ekodom3[[#This Row],[retencja]]=0,C226+1,0)</f>
        <v>3</v>
      </c>
      <c r="D227">
        <f>IF(ekodom3[[#This Row],[ilosc dni bez opadow]]&lt;&gt;0,IF(MOD(ekodom3[[#This Row],[ilosc dni bez opadow]], 5)=0, 1, 0), 0)</f>
        <v>0</v>
      </c>
    </row>
    <row r="228" spans="1:4" x14ac:dyDescent="0.25">
      <c r="A228" s="2">
        <v>44788</v>
      </c>
      <c r="B228" s="3">
        <v>0</v>
      </c>
      <c r="C228" s="3">
        <f>IF(ekodom3[[#This Row],[retencja]]=0,C227+1,0)</f>
        <v>4</v>
      </c>
      <c r="D228">
        <f>IF(ekodom3[[#This Row],[ilosc dni bez opadow]]&lt;&gt;0,IF(MOD(ekodom3[[#This Row],[ilosc dni bez opadow]], 5)=0, 1, 0), 0)</f>
        <v>0</v>
      </c>
    </row>
    <row r="229" spans="1:4" x14ac:dyDescent="0.25">
      <c r="A229" s="2">
        <v>44789</v>
      </c>
      <c r="B229" s="3">
        <v>0</v>
      </c>
      <c r="C229" s="3">
        <f>IF(ekodom3[[#This Row],[retencja]]=0,C228+1,0)</f>
        <v>5</v>
      </c>
      <c r="D229">
        <f>IF(ekodom3[[#This Row],[ilosc dni bez opadow]]&lt;&gt;0,IF(MOD(ekodom3[[#This Row],[ilosc dni bez opadow]], 5)=0, 1, 0), 0)</f>
        <v>1</v>
      </c>
    </row>
    <row r="230" spans="1:4" x14ac:dyDescent="0.25">
      <c r="A230" s="2">
        <v>44790</v>
      </c>
      <c r="B230" s="3">
        <v>0</v>
      </c>
      <c r="C230" s="3">
        <f>IF(ekodom3[[#This Row],[retencja]]=0,C229+1,0)</f>
        <v>6</v>
      </c>
      <c r="D230">
        <f>IF(ekodom3[[#This Row],[ilosc dni bez opadow]]&lt;&gt;0,IF(MOD(ekodom3[[#This Row],[ilosc dni bez opadow]], 5)=0, 1, 0), 0)</f>
        <v>0</v>
      </c>
    </row>
    <row r="231" spans="1:4" x14ac:dyDescent="0.25">
      <c r="A231" s="2">
        <v>44791</v>
      </c>
      <c r="B231" s="3">
        <v>0</v>
      </c>
      <c r="C231" s="3">
        <f>IF(ekodom3[[#This Row],[retencja]]=0,C230+1,0)</f>
        <v>7</v>
      </c>
      <c r="D231">
        <f>IF(ekodom3[[#This Row],[ilosc dni bez opadow]]&lt;&gt;0,IF(MOD(ekodom3[[#This Row],[ilosc dni bez opadow]], 5)=0, 1, 0), 0)</f>
        <v>0</v>
      </c>
    </row>
    <row r="232" spans="1:4" x14ac:dyDescent="0.25">
      <c r="A232" s="2">
        <v>44792</v>
      </c>
      <c r="B232" s="3">
        <v>0</v>
      </c>
      <c r="C232" s="3">
        <f>IF(ekodom3[[#This Row],[retencja]]=0,C231+1,0)</f>
        <v>8</v>
      </c>
      <c r="D232">
        <f>IF(ekodom3[[#This Row],[ilosc dni bez opadow]]&lt;&gt;0,IF(MOD(ekodom3[[#This Row],[ilosc dni bez opadow]], 5)=0, 1, 0), 0)</f>
        <v>0</v>
      </c>
    </row>
    <row r="233" spans="1:4" x14ac:dyDescent="0.25">
      <c r="A233" s="2">
        <v>44793</v>
      </c>
      <c r="B233" s="3">
        <v>0</v>
      </c>
      <c r="C233" s="3">
        <f>IF(ekodom3[[#This Row],[retencja]]=0,C232+1,0)</f>
        <v>9</v>
      </c>
      <c r="D233">
        <f>IF(ekodom3[[#This Row],[ilosc dni bez opadow]]&lt;&gt;0,IF(MOD(ekodom3[[#This Row],[ilosc dni bez opadow]], 5)=0, 1, 0), 0)</f>
        <v>0</v>
      </c>
    </row>
    <row r="234" spans="1:4" x14ac:dyDescent="0.25">
      <c r="A234" s="2">
        <v>44794</v>
      </c>
      <c r="B234" s="3">
        <v>0</v>
      </c>
      <c r="C234" s="3">
        <f>IF(ekodom3[[#This Row],[retencja]]=0,C233+1,0)</f>
        <v>10</v>
      </c>
      <c r="D234">
        <f>IF(ekodom3[[#This Row],[ilosc dni bez opadow]]&lt;&gt;0,IF(MOD(ekodom3[[#This Row],[ilosc dni bez opadow]], 5)=0, 1, 0), 0)</f>
        <v>1</v>
      </c>
    </row>
    <row r="235" spans="1:4" x14ac:dyDescent="0.25">
      <c r="A235" s="2">
        <v>44795</v>
      </c>
      <c r="B235" s="3">
        <v>0</v>
      </c>
      <c r="C235" s="3">
        <f>IF(ekodom3[[#This Row],[retencja]]=0,C234+1,0)</f>
        <v>11</v>
      </c>
      <c r="D235">
        <f>IF(ekodom3[[#This Row],[ilosc dni bez opadow]]&lt;&gt;0,IF(MOD(ekodom3[[#This Row],[ilosc dni bez opadow]], 5)=0, 1, 0), 0)</f>
        <v>0</v>
      </c>
    </row>
    <row r="236" spans="1:4" x14ac:dyDescent="0.25">
      <c r="A236" s="2">
        <v>44796</v>
      </c>
      <c r="B236" s="3">
        <v>0</v>
      </c>
      <c r="C236" s="3">
        <f>IF(ekodom3[[#This Row],[retencja]]=0,C235+1,0)</f>
        <v>12</v>
      </c>
      <c r="D236">
        <f>IF(ekodom3[[#This Row],[ilosc dni bez opadow]]&lt;&gt;0,IF(MOD(ekodom3[[#This Row],[ilosc dni bez opadow]], 5)=0, 1, 0), 0)</f>
        <v>0</v>
      </c>
    </row>
    <row r="237" spans="1:4" x14ac:dyDescent="0.25">
      <c r="A237" s="2">
        <v>44797</v>
      </c>
      <c r="B237" s="3">
        <v>0</v>
      </c>
      <c r="C237" s="3">
        <f>IF(ekodom3[[#This Row],[retencja]]=0,C236+1,0)</f>
        <v>13</v>
      </c>
      <c r="D237">
        <f>IF(ekodom3[[#This Row],[ilosc dni bez opadow]]&lt;&gt;0,IF(MOD(ekodom3[[#This Row],[ilosc dni bez opadow]], 5)=0, 1, 0), 0)</f>
        <v>0</v>
      </c>
    </row>
    <row r="238" spans="1:4" x14ac:dyDescent="0.25">
      <c r="A238" s="2">
        <v>44798</v>
      </c>
      <c r="B238" s="3">
        <v>0</v>
      </c>
      <c r="C238" s="3">
        <f>IF(ekodom3[[#This Row],[retencja]]=0,C237+1,0)</f>
        <v>14</v>
      </c>
      <c r="D238">
        <f>IF(ekodom3[[#This Row],[ilosc dni bez opadow]]&lt;&gt;0,IF(MOD(ekodom3[[#This Row],[ilosc dni bez opadow]], 5)=0, 1, 0), 0)</f>
        <v>0</v>
      </c>
    </row>
    <row r="239" spans="1:4" x14ac:dyDescent="0.25">
      <c r="A239" s="2">
        <v>44799</v>
      </c>
      <c r="B239" s="3">
        <v>0</v>
      </c>
      <c r="C239" s="3">
        <f>IF(ekodom3[[#This Row],[retencja]]=0,C238+1,0)</f>
        <v>15</v>
      </c>
      <c r="D239">
        <f>IF(ekodom3[[#This Row],[ilosc dni bez opadow]]&lt;&gt;0,IF(MOD(ekodom3[[#This Row],[ilosc dni bez opadow]], 5)=0, 1, 0), 0)</f>
        <v>1</v>
      </c>
    </row>
    <row r="240" spans="1:4" x14ac:dyDescent="0.25">
      <c r="A240" s="2">
        <v>44800</v>
      </c>
      <c r="B240" s="3">
        <v>0</v>
      </c>
      <c r="C240" s="3">
        <f>IF(ekodom3[[#This Row],[retencja]]=0,C239+1,0)</f>
        <v>16</v>
      </c>
      <c r="D240">
        <f>IF(ekodom3[[#This Row],[ilosc dni bez opadow]]&lt;&gt;0,IF(MOD(ekodom3[[#This Row],[ilosc dni bez opadow]], 5)=0, 1, 0), 0)</f>
        <v>0</v>
      </c>
    </row>
    <row r="241" spans="1:4" x14ac:dyDescent="0.25">
      <c r="A241" s="2">
        <v>44801</v>
      </c>
      <c r="B241" s="3">
        <v>0</v>
      </c>
      <c r="C241" s="3">
        <f>IF(ekodom3[[#This Row],[retencja]]=0,C240+1,0)</f>
        <v>17</v>
      </c>
      <c r="D241">
        <f>IF(ekodom3[[#This Row],[ilosc dni bez opadow]]&lt;&gt;0,IF(MOD(ekodom3[[#This Row],[ilosc dni bez opadow]], 5)=0, 1, 0), 0)</f>
        <v>0</v>
      </c>
    </row>
    <row r="242" spans="1:4" x14ac:dyDescent="0.25">
      <c r="A242" s="2">
        <v>44802</v>
      </c>
      <c r="B242" s="3">
        <v>0</v>
      </c>
      <c r="C242" s="3">
        <f>IF(ekodom3[[#This Row],[retencja]]=0,C241+1,0)</f>
        <v>18</v>
      </c>
      <c r="D242">
        <f>IF(ekodom3[[#This Row],[ilosc dni bez opadow]]&lt;&gt;0,IF(MOD(ekodom3[[#This Row],[ilosc dni bez opadow]], 5)=0, 1, 0), 0)</f>
        <v>0</v>
      </c>
    </row>
    <row r="243" spans="1:4" x14ac:dyDescent="0.25">
      <c r="A243" s="2">
        <v>44803</v>
      </c>
      <c r="B243" s="3">
        <v>0</v>
      </c>
      <c r="C243" s="3">
        <f>IF(ekodom3[[#This Row],[retencja]]=0,C242+1,0)</f>
        <v>19</v>
      </c>
      <c r="D243">
        <f>IF(ekodom3[[#This Row],[ilosc dni bez opadow]]&lt;&gt;0,IF(MOD(ekodom3[[#This Row],[ilosc dni bez opadow]], 5)=0, 1, 0), 0)</f>
        <v>0</v>
      </c>
    </row>
    <row r="244" spans="1:4" x14ac:dyDescent="0.25">
      <c r="A244" s="2">
        <v>44804</v>
      </c>
      <c r="B244" s="3">
        <v>0</v>
      </c>
      <c r="C244" s="3">
        <f>IF(ekodom3[[#This Row],[retencja]]=0,C243+1,0)</f>
        <v>20</v>
      </c>
      <c r="D244">
        <f>IF(ekodom3[[#This Row],[ilosc dni bez opadow]]&lt;&gt;0,IF(MOD(ekodom3[[#This Row],[ilosc dni bez opadow]], 5)=0, 1, 0), 0)</f>
        <v>1</v>
      </c>
    </row>
    <row r="245" spans="1:4" x14ac:dyDescent="0.25">
      <c r="A245" s="2">
        <v>44805</v>
      </c>
      <c r="B245" s="3">
        <v>0</v>
      </c>
      <c r="C245" s="3">
        <f>IF(ekodom3[[#This Row],[retencja]]=0,C244+1,0)</f>
        <v>21</v>
      </c>
      <c r="D245">
        <f>IF(ekodom3[[#This Row],[ilosc dni bez opadow]]&lt;&gt;0,IF(MOD(ekodom3[[#This Row],[ilosc dni bez opadow]], 5)=0, 1, 0), 0)</f>
        <v>0</v>
      </c>
    </row>
    <row r="246" spans="1:4" x14ac:dyDescent="0.25">
      <c r="A246" s="1">
        <v>44806</v>
      </c>
      <c r="B246">
        <v>388</v>
      </c>
      <c r="C246">
        <f>IF(ekodom3[[#This Row],[retencja]]=0,C245+1,0)</f>
        <v>0</v>
      </c>
      <c r="D246">
        <f>IF(ekodom3[[#This Row],[ilosc dni bez opadow]]&lt;&gt;0,IF(MOD(ekodom3[[#This Row],[ilosc dni bez opadow]], 5)=0, 1, 0), 0)</f>
        <v>0</v>
      </c>
    </row>
    <row r="247" spans="1:4" x14ac:dyDescent="0.25">
      <c r="A247" s="1">
        <v>44807</v>
      </c>
      <c r="B247">
        <v>415</v>
      </c>
      <c r="C247">
        <f>IF(ekodom3[[#This Row],[retencja]]=0,C246+1,0)</f>
        <v>0</v>
      </c>
      <c r="D247">
        <f>IF(ekodom3[[#This Row],[ilosc dni bez opadow]]&lt;&gt;0,IF(MOD(ekodom3[[#This Row],[ilosc dni bez opadow]], 5)=0, 1, 0), 0)</f>
        <v>0</v>
      </c>
    </row>
    <row r="248" spans="1:4" x14ac:dyDescent="0.25">
      <c r="A248" s="1">
        <v>44808</v>
      </c>
      <c r="B248">
        <v>560</v>
      </c>
      <c r="C248">
        <f>IF(ekodom3[[#This Row],[retencja]]=0,C247+1,0)</f>
        <v>0</v>
      </c>
      <c r="D248">
        <f>IF(ekodom3[[#This Row],[ilosc dni bez opadow]]&lt;&gt;0,IF(MOD(ekodom3[[#This Row],[ilosc dni bez opadow]], 5)=0, 1, 0), 0)</f>
        <v>0</v>
      </c>
    </row>
    <row r="249" spans="1:4" x14ac:dyDescent="0.25">
      <c r="A249" s="1">
        <v>44809</v>
      </c>
      <c r="B249">
        <v>467</v>
      </c>
      <c r="C249">
        <f>IF(ekodom3[[#This Row],[retencja]]=0,C248+1,0)</f>
        <v>0</v>
      </c>
      <c r="D249">
        <f>IF(ekodom3[[#This Row],[ilosc dni bez opadow]]&lt;&gt;0,IF(MOD(ekodom3[[#This Row],[ilosc dni bez opadow]], 5)=0, 1, 0), 0)</f>
        <v>0</v>
      </c>
    </row>
    <row r="250" spans="1:4" x14ac:dyDescent="0.25">
      <c r="A250" s="1">
        <v>44810</v>
      </c>
      <c r="B250">
        <v>517</v>
      </c>
      <c r="C250">
        <f>IF(ekodom3[[#This Row],[retencja]]=0,C249+1,0)</f>
        <v>0</v>
      </c>
      <c r="D250">
        <f>IF(ekodom3[[#This Row],[ilosc dni bez opadow]]&lt;&gt;0,IF(MOD(ekodom3[[#This Row],[ilosc dni bez opadow]], 5)=0, 1, 0), 0)</f>
        <v>0</v>
      </c>
    </row>
    <row r="251" spans="1:4" x14ac:dyDescent="0.25">
      <c r="A251" s="1">
        <v>44811</v>
      </c>
      <c r="B251">
        <v>552</v>
      </c>
      <c r="C251">
        <f>IF(ekodom3[[#This Row],[retencja]]=0,C250+1,0)</f>
        <v>0</v>
      </c>
      <c r="D251">
        <f>IF(ekodom3[[#This Row],[ilosc dni bez opadow]]&lt;&gt;0,IF(MOD(ekodom3[[#This Row],[ilosc dni bez opadow]], 5)=0, 1, 0), 0)</f>
        <v>0</v>
      </c>
    </row>
    <row r="252" spans="1:4" x14ac:dyDescent="0.25">
      <c r="A252" s="1">
        <v>44812</v>
      </c>
      <c r="B252">
        <v>0</v>
      </c>
      <c r="C252">
        <f>IF(ekodom3[[#This Row],[retencja]]=0,C251+1,0)</f>
        <v>1</v>
      </c>
      <c r="D252">
        <f>IF(ekodom3[[#This Row],[ilosc dni bez opadow]]&lt;&gt;0,IF(MOD(ekodom3[[#This Row],[ilosc dni bez opadow]], 5)=0, 1, 0), 0)</f>
        <v>0</v>
      </c>
    </row>
    <row r="253" spans="1:4" x14ac:dyDescent="0.25">
      <c r="A253" s="1">
        <v>44813</v>
      </c>
      <c r="B253">
        <v>0</v>
      </c>
      <c r="C253">
        <f>IF(ekodom3[[#This Row],[retencja]]=0,C252+1,0)</f>
        <v>2</v>
      </c>
      <c r="D253">
        <f>IF(ekodom3[[#This Row],[ilosc dni bez opadow]]&lt;&gt;0,IF(MOD(ekodom3[[#This Row],[ilosc dni bez opadow]], 5)=0, 1, 0), 0)</f>
        <v>0</v>
      </c>
    </row>
    <row r="254" spans="1:4" x14ac:dyDescent="0.25">
      <c r="A254" s="1">
        <v>44814</v>
      </c>
      <c r="B254">
        <v>0</v>
      </c>
      <c r="C254">
        <f>IF(ekodom3[[#This Row],[retencja]]=0,C253+1,0)</f>
        <v>3</v>
      </c>
      <c r="D254">
        <f>IF(ekodom3[[#This Row],[ilosc dni bez opadow]]&lt;&gt;0,IF(MOD(ekodom3[[#This Row],[ilosc dni bez opadow]], 5)=0, 1, 0), 0)</f>
        <v>0</v>
      </c>
    </row>
    <row r="255" spans="1:4" x14ac:dyDescent="0.25">
      <c r="A255" s="1">
        <v>44815</v>
      </c>
      <c r="B255">
        <v>0</v>
      </c>
      <c r="C255">
        <f>IF(ekodom3[[#This Row],[retencja]]=0,C254+1,0)</f>
        <v>4</v>
      </c>
      <c r="D255">
        <f>IF(ekodom3[[#This Row],[ilosc dni bez opadow]]&lt;&gt;0,IF(MOD(ekodom3[[#This Row],[ilosc dni bez opadow]], 5)=0, 1, 0), 0)</f>
        <v>0</v>
      </c>
    </row>
    <row r="256" spans="1:4" x14ac:dyDescent="0.25">
      <c r="A256" s="1">
        <v>44816</v>
      </c>
      <c r="B256">
        <v>435</v>
      </c>
      <c r="C256">
        <f>IF(ekodom3[[#This Row],[retencja]]=0,C255+1,0)</f>
        <v>0</v>
      </c>
      <c r="D256">
        <f>IF(ekodom3[[#This Row],[ilosc dni bez opadow]]&lt;&gt;0,IF(MOD(ekodom3[[#This Row],[ilosc dni bez opadow]], 5)=0, 1, 0), 0)</f>
        <v>0</v>
      </c>
    </row>
    <row r="257" spans="1:4" x14ac:dyDescent="0.25">
      <c r="A257" s="1">
        <v>44817</v>
      </c>
      <c r="B257">
        <v>406</v>
      </c>
      <c r="C257">
        <f>IF(ekodom3[[#This Row],[retencja]]=0,C256+1,0)</f>
        <v>0</v>
      </c>
      <c r="D257">
        <f>IF(ekodom3[[#This Row],[ilosc dni bez opadow]]&lt;&gt;0,IF(MOD(ekodom3[[#This Row],[ilosc dni bez opadow]], 5)=0, 1, 0), 0)</f>
        <v>0</v>
      </c>
    </row>
    <row r="258" spans="1:4" x14ac:dyDescent="0.25">
      <c r="A258" s="1">
        <v>44818</v>
      </c>
      <c r="B258">
        <v>0</v>
      </c>
      <c r="C258">
        <f>IF(ekodom3[[#This Row],[retencja]]=0,C257+1,0)</f>
        <v>1</v>
      </c>
      <c r="D258">
        <f>IF(ekodom3[[#This Row],[ilosc dni bez opadow]]&lt;&gt;0,IF(MOD(ekodom3[[#This Row],[ilosc dni bez opadow]], 5)=0, 1, 0), 0)</f>
        <v>0</v>
      </c>
    </row>
    <row r="259" spans="1:4" x14ac:dyDescent="0.25">
      <c r="A259" s="1">
        <v>44819</v>
      </c>
      <c r="B259">
        <v>0</v>
      </c>
      <c r="C259">
        <f>IF(ekodom3[[#This Row],[retencja]]=0,C258+1,0)</f>
        <v>2</v>
      </c>
      <c r="D259">
        <f>IF(ekodom3[[#This Row],[ilosc dni bez opadow]]&lt;&gt;0,IF(MOD(ekodom3[[#This Row],[ilosc dni bez opadow]], 5)=0, 1, 0), 0)</f>
        <v>0</v>
      </c>
    </row>
    <row r="260" spans="1:4" x14ac:dyDescent="0.25">
      <c r="A260" s="1">
        <v>44820</v>
      </c>
      <c r="B260">
        <v>0</v>
      </c>
      <c r="C260">
        <f>IF(ekodom3[[#This Row],[retencja]]=0,C259+1,0)</f>
        <v>3</v>
      </c>
      <c r="D260">
        <f>IF(ekodom3[[#This Row],[ilosc dni bez opadow]]&lt;&gt;0,IF(MOD(ekodom3[[#This Row],[ilosc dni bez opadow]], 5)=0, 1, 0), 0)</f>
        <v>0</v>
      </c>
    </row>
    <row r="261" spans="1:4" x14ac:dyDescent="0.25">
      <c r="A261" s="1">
        <v>44821</v>
      </c>
      <c r="B261">
        <v>0</v>
      </c>
      <c r="C261">
        <f>IF(ekodom3[[#This Row],[retencja]]=0,C260+1,0)</f>
        <v>4</v>
      </c>
      <c r="D261">
        <f>IF(ekodom3[[#This Row],[ilosc dni bez opadow]]&lt;&gt;0,IF(MOD(ekodom3[[#This Row],[ilosc dni bez opadow]], 5)=0, 1, 0), 0)</f>
        <v>0</v>
      </c>
    </row>
    <row r="262" spans="1:4" x14ac:dyDescent="0.25">
      <c r="A262" s="1">
        <v>44822</v>
      </c>
      <c r="B262">
        <v>0</v>
      </c>
      <c r="C262">
        <f>IF(ekodom3[[#This Row],[retencja]]=0,C261+1,0)</f>
        <v>5</v>
      </c>
      <c r="D262">
        <f>IF(ekodom3[[#This Row],[ilosc dni bez opadow]]&lt;&gt;0,IF(MOD(ekodom3[[#This Row],[ilosc dni bez opadow]], 5)=0, 1, 0), 0)</f>
        <v>1</v>
      </c>
    </row>
    <row r="263" spans="1:4" x14ac:dyDescent="0.25">
      <c r="A263" s="1">
        <v>44823</v>
      </c>
      <c r="B263">
        <v>353</v>
      </c>
      <c r="C263">
        <f>IF(ekodom3[[#This Row],[retencja]]=0,C262+1,0)</f>
        <v>0</v>
      </c>
      <c r="D263">
        <f>IF(ekodom3[[#This Row],[ilosc dni bez opadow]]&lt;&gt;0,IF(MOD(ekodom3[[#This Row],[ilosc dni bez opadow]], 5)=0, 1, 0), 0)</f>
        <v>0</v>
      </c>
    </row>
    <row r="264" spans="1:4" x14ac:dyDescent="0.25">
      <c r="A264" s="1">
        <v>44824</v>
      </c>
      <c r="B264">
        <v>476</v>
      </c>
      <c r="C264">
        <f>IF(ekodom3[[#This Row],[retencja]]=0,C263+1,0)</f>
        <v>0</v>
      </c>
      <c r="D264">
        <f>IF(ekodom3[[#This Row],[ilosc dni bez opadow]]&lt;&gt;0,IF(MOD(ekodom3[[#This Row],[ilosc dni bez opadow]], 5)=0, 1, 0), 0)</f>
        <v>0</v>
      </c>
    </row>
    <row r="265" spans="1:4" x14ac:dyDescent="0.25">
      <c r="A265" s="1">
        <v>44825</v>
      </c>
      <c r="B265">
        <v>383</v>
      </c>
      <c r="C265">
        <f>IF(ekodom3[[#This Row],[retencja]]=0,C264+1,0)</f>
        <v>0</v>
      </c>
      <c r="D265">
        <f>IF(ekodom3[[#This Row],[ilosc dni bez opadow]]&lt;&gt;0,IF(MOD(ekodom3[[#This Row],[ilosc dni bez opadow]], 5)=0, 1, 0), 0)</f>
        <v>0</v>
      </c>
    </row>
    <row r="266" spans="1:4" x14ac:dyDescent="0.25">
      <c r="A266" s="1">
        <v>44826</v>
      </c>
      <c r="B266">
        <v>0</v>
      </c>
      <c r="C266">
        <f>IF(ekodom3[[#This Row],[retencja]]=0,C265+1,0)</f>
        <v>1</v>
      </c>
      <c r="D266">
        <f>IF(ekodom3[[#This Row],[ilosc dni bez opadow]]&lt;&gt;0,IF(MOD(ekodom3[[#This Row],[ilosc dni bez opadow]], 5)=0, 1, 0), 0)</f>
        <v>0</v>
      </c>
    </row>
    <row r="267" spans="1:4" x14ac:dyDescent="0.25">
      <c r="A267" s="1">
        <v>44827</v>
      </c>
      <c r="B267">
        <v>0</v>
      </c>
      <c r="C267">
        <f>IF(ekodom3[[#This Row],[retencja]]=0,C266+1,0)</f>
        <v>2</v>
      </c>
      <c r="D267">
        <f>IF(ekodom3[[#This Row],[ilosc dni bez opadow]]&lt;&gt;0,IF(MOD(ekodom3[[#This Row],[ilosc dni bez opadow]], 5)=0, 1, 0), 0)</f>
        <v>0</v>
      </c>
    </row>
    <row r="268" spans="1:4" x14ac:dyDescent="0.25">
      <c r="A268" s="1">
        <v>44828</v>
      </c>
      <c r="B268">
        <v>0</v>
      </c>
      <c r="C268">
        <f>IF(ekodom3[[#This Row],[retencja]]=0,C267+1,0)</f>
        <v>3</v>
      </c>
      <c r="D268">
        <f>IF(ekodom3[[#This Row],[ilosc dni bez opadow]]&lt;&gt;0,IF(MOD(ekodom3[[#This Row],[ilosc dni bez opadow]], 5)=0, 1, 0), 0)</f>
        <v>0</v>
      </c>
    </row>
    <row r="269" spans="1:4" x14ac:dyDescent="0.25">
      <c r="A269" s="1">
        <v>44829</v>
      </c>
      <c r="B269">
        <v>0</v>
      </c>
      <c r="C269">
        <f>IF(ekodom3[[#This Row],[retencja]]=0,C268+1,0)</f>
        <v>4</v>
      </c>
      <c r="D269">
        <f>IF(ekodom3[[#This Row],[ilosc dni bez opadow]]&lt;&gt;0,IF(MOD(ekodom3[[#This Row],[ilosc dni bez opadow]], 5)=0, 1, 0), 0)</f>
        <v>0</v>
      </c>
    </row>
    <row r="270" spans="1:4" x14ac:dyDescent="0.25">
      <c r="A270" s="1">
        <v>44830</v>
      </c>
      <c r="B270">
        <v>0</v>
      </c>
      <c r="C270">
        <f>IF(ekodom3[[#This Row],[retencja]]=0,C269+1,0)</f>
        <v>5</v>
      </c>
      <c r="D270">
        <f>IF(ekodom3[[#This Row],[ilosc dni bez opadow]]&lt;&gt;0,IF(MOD(ekodom3[[#This Row],[ilosc dni bez opadow]], 5)=0, 1, 0), 0)</f>
        <v>1</v>
      </c>
    </row>
    <row r="271" spans="1:4" x14ac:dyDescent="0.25">
      <c r="A271" s="1">
        <v>44831</v>
      </c>
      <c r="B271">
        <v>0</v>
      </c>
      <c r="C271">
        <f>IF(ekodom3[[#This Row],[retencja]]=0,C270+1,0)</f>
        <v>6</v>
      </c>
      <c r="D271">
        <f>IF(ekodom3[[#This Row],[ilosc dni bez opadow]]&lt;&gt;0,IF(MOD(ekodom3[[#This Row],[ilosc dni bez opadow]], 5)=0, 1, 0), 0)</f>
        <v>0</v>
      </c>
    </row>
    <row r="272" spans="1:4" x14ac:dyDescent="0.25">
      <c r="A272" s="1">
        <v>44832</v>
      </c>
      <c r="B272">
        <v>0</v>
      </c>
      <c r="C272">
        <f>IF(ekodom3[[#This Row],[retencja]]=0,C271+1,0)</f>
        <v>7</v>
      </c>
      <c r="D272">
        <f>IF(ekodom3[[#This Row],[ilosc dni bez opadow]]&lt;&gt;0,IF(MOD(ekodom3[[#This Row],[ilosc dni bez opadow]], 5)=0, 1, 0), 0)</f>
        <v>0</v>
      </c>
    </row>
    <row r="273" spans="1:4" x14ac:dyDescent="0.25">
      <c r="A273" s="1">
        <v>44833</v>
      </c>
      <c r="B273">
        <v>302</v>
      </c>
      <c r="C273">
        <f>IF(ekodom3[[#This Row],[retencja]]=0,C272+1,0)</f>
        <v>0</v>
      </c>
      <c r="D273">
        <f>IF(ekodom3[[#This Row],[ilosc dni bez opadow]]&lt;&gt;0,IF(MOD(ekodom3[[#This Row],[ilosc dni bez opadow]], 5)=0, 1, 0), 0)</f>
        <v>0</v>
      </c>
    </row>
    <row r="274" spans="1:4" x14ac:dyDescent="0.25">
      <c r="A274" s="1">
        <v>44834</v>
      </c>
      <c r="B274">
        <v>426</v>
      </c>
      <c r="C274">
        <f>IF(ekodom3[[#This Row],[retencja]]=0,C273+1,0)</f>
        <v>0</v>
      </c>
      <c r="D274">
        <f>IF(ekodom3[[#This Row],[ilosc dni bez opadow]]&lt;&gt;0,IF(MOD(ekodom3[[#This Row],[ilosc dni bez opadow]], 5)=0, 1, 0), 0)</f>
        <v>0</v>
      </c>
    </row>
    <row r="275" spans="1:4" x14ac:dyDescent="0.25">
      <c r="A275" s="1">
        <v>44835</v>
      </c>
      <c r="B275">
        <v>456</v>
      </c>
      <c r="C275">
        <f>IF(ekodom3[[#This Row],[retencja]]=0,C274+1,0)</f>
        <v>0</v>
      </c>
      <c r="D275">
        <f>IF(ekodom3[[#This Row],[ilosc dni bez opadow]]&lt;&gt;0,IF(MOD(ekodom3[[#This Row],[ilosc dni bez opadow]], 5)=0, 1, 0), 0)</f>
        <v>0</v>
      </c>
    </row>
    <row r="276" spans="1:4" x14ac:dyDescent="0.25">
      <c r="A276" s="1">
        <v>44836</v>
      </c>
      <c r="B276">
        <v>568</v>
      </c>
      <c r="C276">
        <f>IF(ekodom3[[#This Row],[retencja]]=0,C275+1,0)</f>
        <v>0</v>
      </c>
      <c r="D276">
        <f>IF(ekodom3[[#This Row],[ilosc dni bez opadow]]&lt;&gt;0,IF(MOD(ekodom3[[#This Row],[ilosc dni bez opadow]], 5)=0, 1, 0), 0)</f>
        <v>0</v>
      </c>
    </row>
    <row r="277" spans="1:4" x14ac:dyDescent="0.25">
      <c r="A277" s="1">
        <v>44837</v>
      </c>
      <c r="B277">
        <v>1182</v>
      </c>
      <c r="C277">
        <f>IF(ekodom3[[#This Row],[retencja]]=0,C276+1,0)</f>
        <v>0</v>
      </c>
      <c r="D277">
        <f>IF(ekodom3[[#This Row],[ilosc dni bez opadow]]&lt;&gt;0,IF(MOD(ekodom3[[#This Row],[ilosc dni bez opadow]], 5)=0, 1, 0), 0)</f>
        <v>0</v>
      </c>
    </row>
    <row r="278" spans="1:4" x14ac:dyDescent="0.25">
      <c r="A278" s="1">
        <v>44838</v>
      </c>
      <c r="B278">
        <v>0</v>
      </c>
      <c r="C278">
        <f>IF(ekodom3[[#This Row],[retencja]]=0,C277+1,0)</f>
        <v>1</v>
      </c>
      <c r="D278">
        <f>IF(ekodom3[[#This Row],[ilosc dni bez opadow]]&lt;&gt;0,IF(MOD(ekodom3[[#This Row],[ilosc dni bez opadow]], 5)=0, 1, 0), 0)</f>
        <v>0</v>
      </c>
    </row>
    <row r="279" spans="1:4" x14ac:dyDescent="0.25">
      <c r="A279" s="1">
        <v>44839</v>
      </c>
      <c r="B279">
        <v>0</v>
      </c>
      <c r="C279">
        <f>IF(ekodom3[[#This Row],[retencja]]=0,C278+1,0)</f>
        <v>2</v>
      </c>
      <c r="D279">
        <f>IF(ekodom3[[#This Row],[ilosc dni bez opadow]]&lt;&gt;0,IF(MOD(ekodom3[[#This Row],[ilosc dni bez opadow]], 5)=0, 1, 0), 0)</f>
        <v>0</v>
      </c>
    </row>
    <row r="280" spans="1:4" x14ac:dyDescent="0.25">
      <c r="A280" s="1">
        <v>44840</v>
      </c>
      <c r="B280">
        <v>0</v>
      </c>
      <c r="C280">
        <f>IF(ekodom3[[#This Row],[retencja]]=0,C279+1,0)</f>
        <v>3</v>
      </c>
      <c r="D280">
        <f>IF(ekodom3[[#This Row],[ilosc dni bez opadow]]&lt;&gt;0,IF(MOD(ekodom3[[#This Row],[ilosc dni bez opadow]], 5)=0, 1, 0), 0)</f>
        <v>0</v>
      </c>
    </row>
    <row r="281" spans="1:4" x14ac:dyDescent="0.25">
      <c r="A281" s="1">
        <v>44841</v>
      </c>
      <c r="B281">
        <v>0</v>
      </c>
      <c r="C281">
        <f>IF(ekodom3[[#This Row],[retencja]]=0,C280+1,0)</f>
        <v>4</v>
      </c>
      <c r="D281">
        <f>IF(ekodom3[[#This Row],[ilosc dni bez opadow]]&lt;&gt;0,IF(MOD(ekodom3[[#This Row],[ilosc dni bez opadow]], 5)=0, 1, 0), 0)</f>
        <v>0</v>
      </c>
    </row>
    <row r="282" spans="1:4" x14ac:dyDescent="0.25">
      <c r="A282" s="1">
        <v>44842</v>
      </c>
      <c r="B282">
        <v>0</v>
      </c>
      <c r="C282">
        <f>IF(ekodom3[[#This Row],[retencja]]=0,C281+1,0)</f>
        <v>5</v>
      </c>
      <c r="D282">
        <f>IF(ekodom3[[#This Row],[ilosc dni bez opadow]]&lt;&gt;0,IF(MOD(ekodom3[[#This Row],[ilosc dni bez opadow]], 5)=0, 1, 0), 0)</f>
        <v>1</v>
      </c>
    </row>
    <row r="283" spans="1:4" x14ac:dyDescent="0.25">
      <c r="A283" s="1">
        <v>44843</v>
      </c>
      <c r="B283">
        <v>0</v>
      </c>
      <c r="C283">
        <f>IF(ekodom3[[#This Row],[retencja]]=0,C282+1,0)</f>
        <v>6</v>
      </c>
      <c r="D283">
        <f>IF(ekodom3[[#This Row],[ilosc dni bez opadow]]&lt;&gt;0,IF(MOD(ekodom3[[#This Row],[ilosc dni bez opadow]], 5)=0, 1, 0), 0)</f>
        <v>0</v>
      </c>
    </row>
    <row r="284" spans="1:4" x14ac:dyDescent="0.25">
      <c r="A284" s="1">
        <v>44844</v>
      </c>
      <c r="B284">
        <v>1170</v>
      </c>
      <c r="C284">
        <f>IF(ekodom3[[#This Row],[retencja]]=0,C283+1,0)</f>
        <v>0</v>
      </c>
      <c r="D284">
        <f>IF(ekodom3[[#This Row],[ilosc dni bez opadow]]&lt;&gt;0,IF(MOD(ekodom3[[#This Row],[ilosc dni bez opadow]], 5)=0, 1, 0), 0)</f>
        <v>0</v>
      </c>
    </row>
    <row r="285" spans="1:4" x14ac:dyDescent="0.25">
      <c r="A285" s="1">
        <v>44845</v>
      </c>
      <c r="B285">
        <v>695</v>
      </c>
      <c r="C285">
        <f>IF(ekodom3[[#This Row],[retencja]]=0,C284+1,0)</f>
        <v>0</v>
      </c>
      <c r="D285">
        <f>IF(ekodom3[[#This Row],[ilosc dni bez opadow]]&lt;&gt;0,IF(MOD(ekodom3[[#This Row],[ilosc dni bez opadow]], 5)=0, 1, 0), 0)</f>
        <v>0</v>
      </c>
    </row>
    <row r="286" spans="1:4" x14ac:dyDescent="0.25">
      <c r="A286" s="1">
        <v>44846</v>
      </c>
      <c r="B286">
        <v>644</v>
      </c>
      <c r="C286">
        <f>IF(ekodom3[[#This Row],[retencja]]=0,C285+1,0)</f>
        <v>0</v>
      </c>
      <c r="D286">
        <f>IF(ekodom3[[#This Row],[ilosc dni bez opadow]]&lt;&gt;0,IF(MOD(ekodom3[[#This Row],[ilosc dni bez opadow]], 5)=0, 1, 0), 0)</f>
        <v>0</v>
      </c>
    </row>
    <row r="287" spans="1:4" x14ac:dyDescent="0.25">
      <c r="A287" s="1">
        <v>44847</v>
      </c>
      <c r="B287">
        <v>0</v>
      </c>
      <c r="C287">
        <f>IF(ekodom3[[#This Row],[retencja]]=0,C286+1,0)</f>
        <v>1</v>
      </c>
      <c r="D287">
        <f>IF(ekodom3[[#This Row],[ilosc dni bez opadow]]&lt;&gt;0,IF(MOD(ekodom3[[#This Row],[ilosc dni bez opadow]], 5)=0, 1, 0), 0)</f>
        <v>0</v>
      </c>
    </row>
    <row r="288" spans="1:4" x14ac:dyDescent="0.25">
      <c r="A288" s="1">
        <v>44848</v>
      </c>
      <c r="B288">
        <v>0</v>
      </c>
      <c r="C288">
        <f>IF(ekodom3[[#This Row],[retencja]]=0,C287+1,0)</f>
        <v>2</v>
      </c>
      <c r="D288">
        <f>IF(ekodom3[[#This Row],[ilosc dni bez opadow]]&lt;&gt;0,IF(MOD(ekodom3[[#This Row],[ilosc dni bez opadow]], 5)=0, 1, 0), 0)</f>
        <v>0</v>
      </c>
    </row>
    <row r="289" spans="1:4" x14ac:dyDescent="0.25">
      <c r="A289" s="1">
        <v>44849</v>
      </c>
      <c r="B289">
        <v>0</v>
      </c>
      <c r="C289">
        <f>IF(ekodom3[[#This Row],[retencja]]=0,C288+1,0)</f>
        <v>3</v>
      </c>
      <c r="D289">
        <f>IF(ekodom3[[#This Row],[ilosc dni bez opadow]]&lt;&gt;0,IF(MOD(ekodom3[[#This Row],[ilosc dni bez opadow]], 5)=0, 1, 0), 0)</f>
        <v>0</v>
      </c>
    </row>
    <row r="290" spans="1:4" x14ac:dyDescent="0.25">
      <c r="A290" s="1">
        <v>44850</v>
      </c>
      <c r="B290">
        <v>0</v>
      </c>
      <c r="C290">
        <f>IF(ekodom3[[#This Row],[retencja]]=0,C289+1,0)</f>
        <v>4</v>
      </c>
      <c r="D290">
        <f>IF(ekodom3[[#This Row],[ilosc dni bez opadow]]&lt;&gt;0,IF(MOD(ekodom3[[#This Row],[ilosc dni bez opadow]], 5)=0, 1, 0), 0)</f>
        <v>0</v>
      </c>
    </row>
    <row r="291" spans="1:4" x14ac:dyDescent="0.25">
      <c r="A291" s="1">
        <v>44851</v>
      </c>
      <c r="B291">
        <v>0</v>
      </c>
      <c r="C291">
        <f>IF(ekodom3[[#This Row],[retencja]]=0,C290+1,0)</f>
        <v>5</v>
      </c>
      <c r="D291">
        <f>IF(ekodom3[[#This Row],[ilosc dni bez opadow]]&lt;&gt;0,IF(MOD(ekodom3[[#This Row],[ilosc dni bez opadow]], 5)=0, 1, 0), 0)</f>
        <v>1</v>
      </c>
    </row>
    <row r="292" spans="1:4" x14ac:dyDescent="0.25">
      <c r="A292" s="1">
        <v>44852</v>
      </c>
      <c r="B292">
        <v>0</v>
      </c>
      <c r="C292">
        <f>IF(ekodom3[[#This Row],[retencja]]=0,C291+1,0)</f>
        <v>6</v>
      </c>
      <c r="D292">
        <f>IF(ekodom3[[#This Row],[ilosc dni bez opadow]]&lt;&gt;0,IF(MOD(ekodom3[[#This Row],[ilosc dni bez opadow]], 5)=0, 1, 0), 0)</f>
        <v>0</v>
      </c>
    </row>
    <row r="293" spans="1:4" x14ac:dyDescent="0.25">
      <c r="A293" s="1">
        <v>44853</v>
      </c>
      <c r="B293">
        <v>0</v>
      </c>
      <c r="C293">
        <f>IF(ekodom3[[#This Row],[retencja]]=0,C292+1,0)</f>
        <v>7</v>
      </c>
      <c r="D293">
        <f>IF(ekodom3[[#This Row],[ilosc dni bez opadow]]&lt;&gt;0,IF(MOD(ekodom3[[#This Row],[ilosc dni bez opadow]], 5)=0, 1, 0), 0)</f>
        <v>0</v>
      </c>
    </row>
    <row r="294" spans="1:4" x14ac:dyDescent="0.25">
      <c r="A294" s="1">
        <v>44854</v>
      </c>
      <c r="B294">
        <v>0</v>
      </c>
      <c r="C294">
        <f>IF(ekodom3[[#This Row],[retencja]]=0,C293+1,0)</f>
        <v>8</v>
      </c>
      <c r="D294">
        <f>IF(ekodom3[[#This Row],[ilosc dni bez opadow]]&lt;&gt;0,IF(MOD(ekodom3[[#This Row],[ilosc dni bez opadow]], 5)=0, 1, 0), 0)</f>
        <v>0</v>
      </c>
    </row>
    <row r="295" spans="1:4" x14ac:dyDescent="0.25">
      <c r="A295" s="1">
        <v>44855</v>
      </c>
      <c r="B295">
        <v>0</v>
      </c>
      <c r="C295">
        <f>IF(ekodom3[[#This Row],[retencja]]=0,C294+1,0)</f>
        <v>9</v>
      </c>
      <c r="D295">
        <f>IF(ekodom3[[#This Row],[ilosc dni bez opadow]]&lt;&gt;0,IF(MOD(ekodom3[[#This Row],[ilosc dni bez opadow]], 5)=0, 1, 0), 0)</f>
        <v>0</v>
      </c>
    </row>
    <row r="296" spans="1:4" x14ac:dyDescent="0.25">
      <c r="A296" s="1">
        <v>44856</v>
      </c>
      <c r="B296">
        <v>1084</v>
      </c>
      <c r="C296">
        <f>IF(ekodom3[[#This Row],[retencja]]=0,C295+1,0)</f>
        <v>0</v>
      </c>
      <c r="D296">
        <f>IF(ekodom3[[#This Row],[ilosc dni bez opadow]]&lt;&gt;0,IF(MOD(ekodom3[[#This Row],[ilosc dni bez opadow]], 5)=0, 1, 0), 0)</f>
        <v>0</v>
      </c>
    </row>
    <row r="297" spans="1:4" x14ac:dyDescent="0.25">
      <c r="A297" s="1">
        <v>44857</v>
      </c>
      <c r="B297">
        <v>1423</v>
      </c>
      <c r="C297">
        <f>IF(ekodom3[[#This Row],[retencja]]=0,C296+1,0)</f>
        <v>0</v>
      </c>
      <c r="D297">
        <f>IF(ekodom3[[#This Row],[ilosc dni bez opadow]]&lt;&gt;0,IF(MOD(ekodom3[[#This Row],[ilosc dni bez opadow]], 5)=0, 1, 0), 0)</f>
        <v>0</v>
      </c>
    </row>
    <row r="298" spans="1:4" x14ac:dyDescent="0.25">
      <c r="A298" s="1">
        <v>44858</v>
      </c>
      <c r="B298">
        <v>1315</v>
      </c>
      <c r="C298">
        <f>IF(ekodom3[[#This Row],[retencja]]=0,C297+1,0)</f>
        <v>0</v>
      </c>
      <c r="D298">
        <f>IF(ekodom3[[#This Row],[ilosc dni bez opadow]]&lt;&gt;0,IF(MOD(ekodom3[[#This Row],[ilosc dni bez opadow]], 5)=0, 1, 0), 0)</f>
        <v>0</v>
      </c>
    </row>
    <row r="299" spans="1:4" x14ac:dyDescent="0.25">
      <c r="A299" s="1">
        <v>44859</v>
      </c>
      <c r="B299">
        <v>717</v>
      </c>
      <c r="C299">
        <f>IF(ekodom3[[#This Row],[retencja]]=0,C298+1,0)</f>
        <v>0</v>
      </c>
      <c r="D299">
        <f>IF(ekodom3[[#This Row],[ilosc dni bez opadow]]&lt;&gt;0,IF(MOD(ekodom3[[#This Row],[ilosc dni bez opadow]], 5)=0, 1, 0), 0)</f>
        <v>0</v>
      </c>
    </row>
    <row r="300" spans="1:4" x14ac:dyDescent="0.25">
      <c r="A300" s="1">
        <v>44860</v>
      </c>
      <c r="B300">
        <v>1398</v>
      </c>
      <c r="C300">
        <f>IF(ekodom3[[#This Row],[retencja]]=0,C299+1,0)</f>
        <v>0</v>
      </c>
      <c r="D300">
        <f>IF(ekodom3[[#This Row],[ilosc dni bez opadow]]&lt;&gt;0,IF(MOD(ekodom3[[#This Row],[ilosc dni bez opadow]], 5)=0, 1, 0), 0)</f>
        <v>0</v>
      </c>
    </row>
    <row r="301" spans="1:4" x14ac:dyDescent="0.25">
      <c r="A301" s="1">
        <v>44861</v>
      </c>
      <c r="B301">
        <v>913</v>
      </c>
      <c r="C301">
        <f>IF(ekodom3[[#This Row],[retencja]]=0,C300+1,0)</f>
        <v>0</v>
      </c>
      <c r="D301">
        <f>IF(ekodom3[[#This Row],[ilosc dni bez opadow]]&lt;&gt;0,IF(MOD(ekodom3[[#This Row],[ilosc dni bez opadow]], 5)=0, 1, 0), 0)</f>
        <v>0</v>
      </c>
    </row>
    <row r="302" spans="1:4" x14ac:dyDescent="0.25">
      <c r="A302" s="1">
        <v>44862</v>
      </c>
      <c r="B302">
        <v>660</v>
      </c>
      <c r="C302">
        <f>IF(ekodom3[[#This Row],[retencja]]=0,C301+1,0)</f>
        <v>0</v>
      </c>
      <c r="D302">
        <f>IF(ekodom3[[#This Row],[ilosc dni bez opadow]]&lt;&gt;0,IF(MOD(ekodom3[[#This Row],[ilosc dni bez opadow]], 5)=0, 1, 0), 0)</f>
        <v>0</v>
      </c>
    </row>
    <row r="303" spans="1:4" x14ac:dyDescent="0.25">
      <c r="A303" s="1">
        <v>44863</v>
      </c>
      <c r="B303">
        <v>0</v>
      </c>
      <c r="C303">
        <f>IF(ekodom3[[#This Row],[retencja]]=0,C302+1,0)</f>
        <v>1</v>
      </c>
      <c r="D303">
        <f>IF(ekodom3[[#This Row],[ilosc dni bez opadow]]&lt;&gt;0,IF(MOD(ekodom3[[#This Row],[ilosc dni bez opadow]], 5)=0, 1, 0), 0)</f>
        <v>0</v>
      </c>
    </row>
    <row r="304" spans="1:4" x14ac:dyDescent="0.25">
      <c r="A304" s="1">
        <v>44864</v>
      </c>
      <c r="B304">
        <v>0</v>
      </c>
      <c r="C304">
        <f>IF(ekodom3[[#This Row],[retencja]]=0,C303+1,0)</f>
        <v>2</v>
      </c>
      <c r="D304">
        <f>IF(ekodom3[[#This Row],[ilosc dni bez opadow]]&lt;&gt;0,IF(MOD(ekodom3[[#This Row],[ilosc dni bez opadow]], 5)=0, 1, 0), 0)</f>
        <v>0</v>
      </c>
    </row>
    <row r="305" spans="1:4" x14ac:dyDescent="0.25">
      <c r="A305" s="1">
        <v>44865</v>
      </c>
      <c r="B305">
        <v>0</v>
      </c>
      <c r="C305">
        <f>IF(ekodom3[[#This Row],[retencja]]=0,C304+1,0)</f>
        <v>3</v>
      </c>
      <c r="D305">
        <f>IF(ekodom3[[#This Row],[ilosc dni bez opadow]]&lt;&gt;0,IF(MOD(ekodom3[[#This Row],[ilosc dni bez opadow]], 5)=0, 1, 0), 0)</f>
        <v>0</v>
      </c>
    </row>
    <row r="306" spans="1:4" x14ac:dyDescent="0.25">
      <c r="A306" s="1">
        <v>44866</v>
      </c>
      <c r="B306">
        <v>0</v>
      </c>
      <c r="C306">
        <f>IF(ekodom3[[#This Row],[retencja]]=0,C305+1,0)</f>
        <v>4</v>
      </c>
      <c r="D306">
        <f>IF(ekodom3[[#This Row],[ilosc dni bez opadow]]&lt;&gt;0,IF(MOD(ekodom3[[#This Row],[ilosc dni bez opadow]], 5)=0, 1, 0), 0)</f>
        <v>0</v>
      </c>
    </row>
    <row r="307" spans="1:4" x14ac:dyDescent="0.25">
      <c r="A307" s="1">
        <v>44867</v>
      </c>
      <c r="B307">
        <v>0</v>
      </c>
      <c r="C307">
        <f>IF(ekodom3[[#This Row],[retencja]]=0,C306+1,0)</f>
        <v>5</v>
      </c>
      <c r="D307">
        <f>IF(ekodom3[[#This Row],[ilosc dni bez opadow]]&lt;&gt;0,IF(MOD(ekodom3[[#This Row],[ilosc dni bez opadow]], 5)=0, 1, 0), 0)</f>
        <v>1</v>
      </c>
    </row>
    <row r="308" spans="1:4" x14ac:dyDescent="0.25">
      <c r="A308" s="1">
        <v>44868</v>
      </c>
      <c r="B308">
        <v>935</v>
      </c>
      <c r="C308">
        <f>IF(ekodom3[[#This Row],[retencja]]=0,C307+1,0)</f>
        <v>0</v>
      </c>
      <c r="D308">
        <f>IF(ekodom3[[#This Row],[ilosc dni bez opadow]]&lt;&gt;0,IF(MOD(ekodom3[[#This Row],[ilosc dni bez opadow]], 5)=0, 1, 0), 0)</f>
        <v>0</v>
      </c>
    </row>
    <row r="309" spans="1:4" x14ac:dyDescent="0.25">
      <c r="A309" s="1">
        <v>44869</v>
      </c>
      <c r="B309">
        <v>648</v>
      </c>
      <c r="C309">
        <f>IF(ekodom3[[#This Row],[retencja]]=0,C308+1,0)</f>
        <v>0</v>
      </c>
      <c r="D309">
        <f>IF(ekodom3[[#This Row],[ilosc dni bez opadow]]&lt;&gt;0,IF(MOD(ekodom3[[#This Row],[ilosc dni bez opadow]], 5)=0, 1, 0), 0)</f>
        <v>0</v>
      </c>
    </row>
    <row r="310" spans="1:4" x14ac:dyDescent="0.25">
      <c r="A310" s="1">
        <v>44870</v>
      </c>
      <c r="B310">
        <v>793</v>
      </c>
      <c r="C310">
        <f>IF(ekodom3[[#This Row],[retencja]]=0,C309+1,0)</f>
        <v>0</v>
      </c>
      <c r="D310">
        <f>IF(ekodom3[[#This Row],[ilosc dni bez opadow]]&lt;&gt;0,IF(MOD(ekodom3[[#This Row],[ilosc dni bez opadow]], 5)=0, 1, 0), 0)</f>
        <v>0</v>
      </c>
    </row>
    <row r="311" spans="1:4" x14ac:dyDescent="0.25">
      <c r="A311" s="1">
        <v>44871</v>
      </c>
      <c r="B311">
        <v>1276</v>
      </c>
      <c r="C311">
        <f>IF(ekodom3[[#This Row],[retencja]]=0,C310+1,0)</f>
        <v>0</v>
      </c>
      <c r="D311">
        <f>IF(ekodom3[[#This Row],[ilosc dni bez opadow]]&lt;&gt;0,IF(MOD(ekodom3[[#This Row],[ilosc dni bez opadow]], 5)=0, 1, 0), 0)</f>
        <v>0</v>
      </c>
    </row>
    <row r="312" spans="1:4" x14ac:dyDescent="0.25">
      <c r="A312" s="1">
        <v>44872</v>
      </c>
      <c r="B312">
        <v>1234</v>
      </c>
      <c r="C312">
        <f>IF(ekodom3[[#This Row],[retencja]]=0,C311+1,0)</f>
        <v>0</v>
      </c>
      <c r="D312">
        <f>IF(ekodom3[[#This Row],[ilosc dni bez opadow]]&lt;&gt;0,IF(MOD(ekodom3[[#This Row],[ilosc dni bez opadow]], 5)=0, 1, 0), 0)</f>
        <v>0</v>
      </c>
    </row>
    <row r="313" spans="1:4" x14ac:dyDescent="0.25">
      <c r="A313" s="1">
        <v>44873</v>
      </c>
      <c r="B313">
        <v>1302</v>
      </c>
      <c r="C313">
        <f>IF(ekodom3[[#This Row],[retencja]]=0,C312+1,0)</f>
        <v>0</v>
      </c>
      <c r="D313">
        <f>IF(ekodom3[[#This Row],[ilosc dni bez opadow]]&lt;&gt;0,IF(MOD(ekodom3[[#This Row],[ilosc dni bez opadow]], 5)=0, 1, 0), 0)</f>
        <v>0</v>
      </c>
    </row>
    <row r="314" spans="1:4" x14ac:dyDescent="0.25">
      <c r="A314" s="1">
        <v>44874</v>
      </c>
      <c r="B314">
        <v>1316</v>
      </c>
      <c r="C314">
        <f>IF(ekodom3[[#This Row],[retencja]]=0,C313+1,0)</f>
        <v>0</v>
      </c>
      <c r="D314">
        <f>IF(ekodom3[[#This Row],[ilosc dni bez opadow]]&lt;&gt;0,IF(MOD(ekodom3[[#This Row],[ilosc dni bez opadow]], 5)=0, 1, 0), 0)</f>
        <v>0</v>
      </c>
    </row>
    <row r="315" spans="1:4" x14ac:dyDescent="0.25">
      <c r="A315" s="1">
        <v>44875</v>
      </c>
      <c r="B315">
        <v>1463</v>
      </c>
      <c r="C315">
        <f>IF(ekodom3[[#This Row],[retencja]]=0,C314+1,0)</f>
        <v>0</v>
      </c>
      <c r="D315">
        <f>IF(ekodom3[[#This Row],[ilosc dni bez opadow]]&lt;&gt;0,IF(MOD(ekodom3[[#This Row],[ilosc dni bez opadow]], 5)=0, 1, 0), 0)</f>
        <v>0</v>
      </c>
    </row>
    <row r="316" spans="1:4" x14ac:dyDescent="0.25">
      <c r="A316" s="1">
        <v>44876</v>
      </c>
      <c r="B316">
        <v>771</v>
      </c>
      <c r="C316">
        <f>IF(ekodom3[[#This Row],[retencja]]=0,C315+1,0)</f>
        <v>0</v>
      </c>
      <c r="D316">
        <f>IF(ekodom3[[#This Row],[ilosc dni bez opadow]]&lt;&gt;0,IF(MOD(ekodom3[[#This Row],[ilosc dni bez opadow]], 5)=0, 1, 0), 0)</f>
        <v>0</v>
      </c>
    </row>
    <row r="317" spans="1:4" x14ac:dyDescent="0.25">
      <c r="A317" s="1">
        <v>44877</v>
      </c>
      <c r="B317">
        <v>0</v>
      </c>
      <c r="C317">
        <f>IF(ekodom3[[#This Row],[retencja]]=0,C316+1,0)</f>
        <v>1</v>
      </c>
      <c r="D317">
        <f>IF(ekodom3[[#This Row],[ilosc dni bez opadow]]&lt;&gt;0,IF(MOD(ekodom3[[#This Row],[ilosc dni bez opadow]], 5)=0, 1, 0), 0)</f>
        <v>0</v>
      </c>
    </row>
    <row r="318" spans="1:4" x14ac:dyDescent="0.25">
      <c r="A318" s="1">
        <v>44878</v>
      </c>
      <c r="B318">
        <v>0</v>
      </c>
      <c r="C318">
        <f>IF(ekodom3[[#This Row],[retencja]]=0,C317+1,0)</f>
        <v>2</v>
      </c>
      <c r="D318">
        <f>IF(ekodom3[[#This Row],[ilosc dni bez opadow]]&lt;&gt;0,IF(MOD(ekodom3[[#This Row],[ilosc dni bez opadow]], 5)=0, 1, 0), 0)</f>
        <v>0</v>
      </c>
    </row>
    <row r="319" spans="1:4" x14ac:dyDescent="0.25">
      <c r="A319" s="1">
        <v>44879</v>
      </c>
      <c r="B319">
        <v>0</v>
      </c>
      <c r="C319">
        <f>IF(ekodom3[[#This Row],[retencja]]=0,C318+1,0)</f>
        <v>3</v>
      </c>
      <c r="D319">
        <f>IF(ekodom3[[#This Row],[ilosc dni bez opadow]]&lt;&gt;0,IF(MOD(ekodom3[[#This Row],[ilosc dni bez opadow]], 5)=0, 1, 0), 0)</f>
        <v>0</v>
      </c>
    </row>
    <row r="320" spans="1:4" x14ac:dyDescent="0.25">
      <c r="A320" s="1">
        <v>44880</v>
      </c>
      <c r="B320">
        <v>0</v>
      </c>
      <c r="C320">
        <f>IF(ekodom3[[#This Row],[retencja]]=0,C319+1,0)</f>
        <v>4</v>
      </c>
      <c r="D320">
        <f>IF(ekodom3[[#This Row],[ilosc dni bez opadow]]&lt;&gt;0,IF(MOD(ekodom3[[#This Row],[ilosc dni bez opadow]], 5)=0, 1, 0), 0)</f>
        <v>0</v>
      </c>
    </row>
    <row r="321" spans="1:4" x14ac:dyDescent="0.25">
      <c r="A321" s="1">
        <v>44881</v>
      </c>
      <c r="B321">
        <v>0</v>
      </c>
      <c r="C321">
        <f>IF(ekodom3[[#This Row],[retencja]]=0,C320+1,0)</f>
        <v>5</v>
      </c>
      <c r="D321">
        <f>IF(ekodom3[[#This Row],[ilosc dni bez opadow]]&lt;&gt;0,IF(MOD(ekodom3[[#This Row],[ilosc dni bez opadow]], 5)=0, 1, 0), 0)</f>
        <v>1</v>
      </c>
    </row>
    <row r="322" spans="1:4" x14ac:dyDescent="0.25">
      <c r="A322" s="1">
        <v>44882</v>
      </c>
      <c r="B322">
        <v>0</v>
      </c>
      <c r="C322">
        <f>IF(ekodom3[[#This Row],[retencja]]=0,C321+1,0)</f>
        <v>6</v>
      </c>
      <c r="D322">
        <f>IF(ekodom3[[#This Row],[ilosc dni bez opadow]]&lt;&gt;0,IF(MOD(ekodom3[[#This Row],[ilosc dni bez opadow]], 5)=0, 1, 0), 0)</f>
        <v>0</v>
      </c>
    </row>
    <row r="323" spans="1:4" x14ac:dyDescent="0.25">
      <c r="A323" s="1">
        <v>44883</v>
      </c>
      <c r="B323">
        <v>0</v>
      </c>
      <c r="C323">
        <f>IF(ekodom3[[#This Row],[retencja]]=0,C322+1,0)</f>
        <v>7</v>
      </c>
      <c r="D323">
        <f>IF(ekodom3[[#This Row],[ilosc dni bez opadow]]&lt;&gt;0,IF(MOD(ekodom3[[#This Row],[ilosc dni bez opadow]], 5)=0, 1, 0), 0)</f>
        <v>0</v>
      </c>
    </row>
    <row r="324" spans="1:4" x14ac:dyDescent="0.25">
      <c r="A324" s="1">
        <v>44884</v>
      </c>
      <c r="B324">
        <v>816</v>
      </c>
      <c r="C324">
        <f>IF(ekodom3[[#This Row],[retencja]]=0,C323+1,0)</f>
        <v>0</v>
      </c>
      <c r="D324">
        <f>IF(ekodom3[[#This Row],[ilosc dni bez opadow]]&lt;&gt;0,IF(MOD(ekodom3[[#This Row],[ilosc dni bez opadow]], 5)=0, 1, 0), 0)</f>
        <v>0</v>
      </c>
    </row>
    <row r="325" spans="1:4" x14ac:dyDescent="0.25">
      <c r="A325" s="1">
        <v>44885</v>
      </c>
      <c r="B325">
        <v>734</v>
      </c>
      <c r="C325">
        <f>IF(ekodom3[[#This Row],[retencja]]=0,C324+1,0)</f>
        <v>0</v>
      </c>
      <c r="D325">
        <f>IF(ekodom3[[#This Row],[ilosc dni bez opadow]]&lt;&gt;0,IF(MOD(ekodom3[[#This Row],[ilosc dni bez opadow]], 5)=0, 1, 0), 0)</f>
        <v>0</v>
      </c>
    </row>
    <row r="326" spans="1:4" x14ac:dyDescent="0.25">
      <c r="A326" s="1">
        <v>44886</v>
      </c>
      <c r="B326">
        <v>1097</v>
      </c>
      <c r="C326">
        <f>IF(ekodom3[[#This Row],[retencja]]=0,C325+1,0)</f>
        <v>0</v>
      </c>
      <c r="D326">
        <f>IF(ekodom3[[#This Row],[ilosc dni bez opadow]]&lt;&gt;0,IF(MOD(ekodom3[[#This Row],[ilosc dni bez opadow]], 5)=0, 1, 0), 0)</f>
        <v>0</v>
      </c>
    </row>
    <row r="327" spans="1:4" x14ac:dyDescent="0.25">
      <c r="A327" s="1">
        <v>44887</v>
      </c>
      <c r="B327">
        <v>640</v>
      </c>
      <c r="C327">
        <f>IF(ekodom3[[#This Row],[retencja]]=0,C326+1,0)</f>
        <v>0</v>
      </c>
      <c r="D327">
        <f>IF(ekodom3[[#This Row],[ilosc dni bez opadow]]&lt;&gt;0,IF(MOD(ekodom3[[#This Row],[ilosc dni bez opadow]], 5)=0, 1, 0), 0)</f>
        <v>0</v>
      </c>
    </row>
    <row r="328" spans="1:4" x14ac:dyDescent="0.25">
      <c r="A328" s="1">
        <v>44888</v>
      </c>
      <c r="B328">
        <v>0</v>
      </c>
      <c r="C328">
        <f>IF(ekodom3[[#This Row],[retencja]]=0,C327+1,0)</f>
        <v>1</v>
      </c>
      <c r="D328">
        <f>IF(ekodom3[[#This Row],[ilosc dni bez opadow]]&lt;&gt;0,IF(MOD(ekodom3[[#This Row],[ilosc dni bez opadow]], 5)=0, 1, 0), 0)</f>
        <v>0</v>
      </c>
    </row>
    <row r="329" spans="1:4" x14ac:dyDescent="0.25">
      <c r="A329" s="1">
        <v>44889</v>
      </c>
      <c r="B329">
        <v>0</v>
      </c>
      <c r="C329">
        <f>IF(ekodom3[[#This Row],[retencja]]=0,C328+1,0)</f>
        <v>2</v>
      </c>
      <c r="D329">
        <f>IF(ekodom3[[#This Row],[ilosc dni bez opadow]]&lt;&gt;0,IF(MOD(ekodom3[[#This Row],[ilosc dni bez opadow]], 5)=0, 1, 0), 0)</f>
        <v>0</v>
      </c>
    </row>
    <row r="330" spans="1:4" x14ac:dyDescent="0.25">
      <c r="A330" s="1">
        <v>44890</v>
      </c>
      <c r="B330">
        <v>1066</v>
      </c>
      <c r="C330">
        <f>IF(ekodom3[[#This Row],[retencja]]=0,C329+1,0)</f>
        <v>0</v>
      </c>
      <c r="D330">
        <f>IF(ekodom3[[#This Row],[ilosc dni bez opadow]]&lt;&gt;0,IF(MOD(ekodom3[[#This Row],[ilosc dni bez opadow]], 5)=0, 1, 0), 0)</f>
        <v>0</v>
      </c>
    </row>
    <row r="331" spans="1:4" x14ac:dyDescent="0.25">
      <c r="A331" s="1">
        <v>44891</v>
      </c>
      <c r="B331">
        <v>670</v>
      </c>
      <c r="C331">
        <f>IF(ekodom3[[#This Row],[retencja]]=0,C330+1,0)</f>
        <v>0</v>
      </c>
      <c r="D331">
        <f>IF(ekodom3[[#This Row],[ilosc dni bez opadow]]&lt;&gt;0,IF(MOD(ekodom3[[#This Row],[ilosc dni bez opadow]], 5)=0, 1, 0), 0)</f>
        <v>0</v>
      </c>
    </row>
    <row r="332" spans="1:4" x14ac:dyDescent="0.25">
      <c r="A332" s="1">
        <v>44892</v>
      </c>
      <c r="B332">
        <v>0</v>
      </c>
      <c r="C332">
        <f>IF(ekodom3[[#This Row],[retencja]]=0,C331+1,0)</f>
        <v>1</v>
      </c>
      <c r="D332">
        <f>IF(ekodom3[[#This Row],[ilosc dni bez opadow]]&lt;&gt;0,IF(MOD(ekodom3[[#This Row],[ilosc dni bez opadow]], 5)=0, 1, 0), 0)</f>
        <v>0</v>
      </c>
    </row>
    <row r="333" spans="1:4" x14ac:dyDescent="0.25">
      <c r="A333" s="1">
        <v>44893</v>
      </c>
      <c r="B333">
        <v>0</v>
      </c>
      <c r="C333">
        <f>IF(ekodom3[[#This Row],[retencja]]=0,C332+1,0)</f>
        <v>2</v>
      </c>
      <c r="D333">
        <f>IF(ekodom3[[#This Row],[ilosc dni bez opadow]]&lt;&gt;0,IF(MOD(ekodom3[[#This Row],[ilosc dni bez opadow]], 5)=0, 1, 0), 0)</f>
        <v>0</v>
      </c>
    </row>
    <row r="334" spans="1:4" x14ac:dyDescent="0.25">
      <c r="A334" s="1">
        <v>44894</v>
      </c>
      <c r="B334">
        <v>0</v>
      </c>
      <c r="C334">
        <f>IF(ekodom3[[#This Row],[retencja]]=0,C333+1,0)</f>
        <v>3</v>
      </c>
      <c r="D334">
        <f>IF(ekodom3[[#This Row],[ilosc dni bez opadow]]&lt;&gt;0,IF(MOD(ekodom3[[#This Row],[ilosc dni bez opadow]], 5)=0, 1, 0), 0)</f>
        <v>0</v>
      </c>
    </row>
    <row r="335" spans="1:4" x14ac:dyDescent="0.25">
      <c r="A335" s="1">
        <v>44895</v>
      </c>
      <c r="B335">
        <v>0</v>
      </c>
      <c r="C335">
        <f>IF(ekodom3[[#This Row],[retencja]]=0,C334+1,0)</f>
        <v>4</v>
      </c>
      <c r="D335">
        <f>IF(ekodom3[[#This Row],[ilosc dni bez opadow]]&lt;&gt;0,IF(MOD(ekodom3[[#This Row],[ilosc dni bez opadow]], 5)=0, 1, 0), 0)</f>
        <v>0</v>
      </c>
    </row>
    <row r="336" spans="1:4" x14ac:dyDescent="0.25">
      <c r="A336" s="1">
        <v>44896</v>
      </c>
      <c r="B336">
        <v>0</v>
      </c>
      <c r="C336">
        <f>IF(ekodom3[[#This Row],[retencja]]=0,C335+1,0)</f>
        <v>5</v>
      </c>
      <c r="D336">
        <f>IF(ekodom3[[#This Row],[ilosc dni bez opadow]]&lt;&gt;0,IF(MOD(ekodom3[[#This Row],[ilosc dni bez opadow]], 5)=0, 1, 0), 0)</f>
        <v>1</v>
      </c>
    </row>
    <row r="337" spans="1:4" x14ac:dyDescent="0.25">
      <c r="A337" s="1">
        <v>44897</v>
      </c>
      <c r="B337">
        <v>0</v>
      </c>
      <c r="C337">
        <f>IF(ekodom3[[#This Row],[retencja]]=0,C336+1,0)</f>
        <v>6</v>
      </c>
      <c r="D337">
        <f>IF(ekodom3[[#This Row],[ilosc dni bez opadow]]&lt;&gt;0,IF(MOD(ekodom3[[#This Row],[ilosc dni bez opadow]], 5)=0, 1, 0), 0)</f>
        <v>0</v>
      </c>
    </row>
    <row r="338" spans="1:4" x14ac:dyDescent="0.25">
      <c r="A338" s="1">
        <v>44898</v>
      </c>
      <c r="B338">
        <v>0</v>
      </c>
      <c r="C338">
        <f>IF(ekodom3[[#This Row],[retencja]]=0,C337+1,0)</f>
        <v>7</v>
      </c>
      <c r="D338">
        <f>IF(ekodom3[[#This Row],[ilosc dni bez opadow]]&lt;&gt;0,IF(MOD(ekodom3[[#This Row],[ilosc dni bez opadow]], 5)=0, 1, 0), 0)</f>
        <v>0</v>
      </c>
    </row>
    <row r="339" spans="1:4" x14ac:dyDescent="0.25">
      <c r="A339" s="1">
        <v>44899</v>
      </c>
      <c r="B339">
        <v>0</v>
      </c>
      <c r="C339">
        <f>IF(ekodom3[[#This Row],[retencja]]=0,C338+1,0)</f>
        <v>8</v>
      </c>
      <c r="D339">
        <f>IF(ekodom3[[#This Row],[ilosc dni bez opadow]]&lt;&gt;0,IF(MOD(ekodom3[[#This Row],[ilosc dni bez opadow]], 5)=0, 1, 0), 0)</f>
        <v>0</v>
      </c>
    </row>
    <row r="340" spans="1:4" x14ac:dyDescent="0.25">
      <c r="A340" s="1">
        <v>44900</v>
      </c>
      <c r="B340">
        <v>29</v>
      </c>
      <c r="C340">
        <f>IF(ekodom3[[#This Row],[retencja]]=0,C339+1,0)</f>
        <v>0</v>
      </c>
      <c r="D340">
        <f>IF(ekodom3[[#This Row],[ilosc dni bez opadow]]&lt;&gt;0,IF(MOD(ekodom3[[#This Row],[ilosc dni bez opadow]], 5)=0, 1, 0), 0)</f>
        <v>0</v>
      </c>
    </row>
    <row r="341" spans="1:4" x14ac:dyDescent="0.25">
      <c r="A341" s="1">
        <v>44901</v>
      </c>
      <c r="B341">
        <v>46</v>
      </c>
      <c r="C341">
        <f>IF(ekodom3[[#This Row],[retencja]]=0,C340+1,0)</f>
        <v>0</v>
      </c>
      <c r="D341">
        <f>IF(ekodom3[[#This Row],[ilosc dni bez opadow]]&lt;&gt;0,IF(MOD(ekodom3[[#This Row],[ilosc dni bez opadow]], 5)=0, 1, 0), 0)</f>
        <v>0</v>
      </c>
    </row>
    <row r="342" spans="1:4" x14ac:dyDescent="0.25">
      <c r="A342" s="1">
        <v>44902</v>
      </c>
      <c r="B342">
        <v>0</v>
      </c>
      <c r="C342">
        <f>IF(ekodom3[[#This Row],[retencja]]=0,C341+1,0)</f>
        <v>1</v>
      </c>
      <c r="D342">
        <f>IF(ekodom3[[#This Row],[ilosc dni bez opadow]]&lt;&gt;0,IF(MOD(ekodom3[[#This Row],[ilosc dni bez opadow]], 5)=0, 1, 0), 0)</f>
        <v>0</v>
      </c>
    </row>
    <row r="343" spans="1:4" x14ac:dyDescent="0.25">
      <c r="A343" s="1">
        <v>44903</v>
      </c>
      <c r="B343">
        <v>0</v>
      </c>
      <c r="C343">
        <f>IF(ekodom3[[#This Row],[retencja]]=0,C342+1,0)</f>
        <v>2</v>
      </c>
      <c r="D343">
        <f>IF(ekodom3[[#This Row],[ilosc dni bez opadow]]&lt;&gt;0,IF(MOD(ekodom3[[#This Row],[ilosc dni bez opadow]], 5)=0, 1, 0), 0)</f>
        <v>0</v>
      </c>
    </row>
    <row r="344" spans="1:4" x14ac:dyDescent="0.25">
      <c r="A344" s="1">
        <v>44904</v>
      </c>
      <c r="B344">
        <v>0</v>
      </c>
      <c r="C344">
        <f>IF(ekodom3[[#This Row],[retencja]]=0,C343+1,0)</f>
        <v>3</v>
      </c>
      <c r="D344">
        <f>IF(ekodom3[[#This Row],[ilosc dni bez opadow]]&lt;&gt;0,IF(MOD(ekodom3[[#This Row],[ilosc dni bez opadow]], 5)=0, 1, 0), 0)</f>
        <v>0</v>
      </c>
    </row>
    <row r="345" spans="1:4" x14ac:dyDescent="0.25">
      <c r="A345" s="1">
        <v>44905</v>
      </c>
      <c r="B345">
        <v>0</v>
      </c>
      <c r="C345">
        <f>IF(ekodom3[[#This Row],[retencja]]=0,C344+1,0)</f>
        <v>4</v>
      </c>
      <c r="D345">
        <f>IF(ekodom3[[#This Row],[ilosc dni bez opadow]]&lt;&gt;0,IF(MOD(ekodom3[[#This Row],[ilosc dni bez opadow]], 5)=0, 1, 0), 0)</f>
        <v>0</v>
      </c>
    </row>
    <row r="346" spans="1:4" x14ac:dyDescent="0.25">
      <c r="A346" s="1">
        <v>44906</v>
      </c>
      <c r="B346">
        <v>0</v>
      </c>
      <c r="C346">
        <f>IF(ekodom3[[#This Row],[retencja]]=0,C345+1,0)</f>
        <v>5</v>
      </c>
      <c r="D346">
        <f>IF(ekodom3[[#This Row],[ilosc dni bez opadow]]&lt;&gt;0,IF(MOD(ekodom3[[#This Row],[ilosc dni bez opadow]], 5)=0, 1, 0), 0)</f>
        <v>1</v>
      </c>
    </row>
    <row r="347" spans="1:4" x14ac:dyDescent="0.25">
      <c r="A347" s="1">
        <v>44907</v>
      </c>
      <c r="B347">
        <v>0</v>
      </c>
      <c r="C347">
        <f>IF(ekodom3[[#This Row],[retencja]]=0,C346+1,0)</f>
        <v>6</v>
      </c>
      <c r="D347">
        <f>IF(ekodom3[[#This Row],[ilosc dni bez opadow]]&lt;&gt;0,IF(MOD(ekodom3[[#This Row],[ilosc dni bez opadow]], 5)=0, 1, 0), 0)</f>
        <v>0</v>
      </c>
    </row>
    <row r="348" spans="1:4" x14ac:dyDescent="0.25">
      <c r="A348" s="1">
        <v>44908</v>
      </c>
      <c r="B348">
        <v>145</v>
      </c>
      <c r="C348">
        <f>IF(ekodom3[[#This Row],[retencja]]=0,C347+1,0)</f>
        <v>0</v>
      </c>
      <c r="D348">
        <f>IF(ekodom3[[#This Row],[ilosc dni bez opadow]]&lt;&gt;0,IF(MOD(ekodom3[[#This Row],[ilosc dni bez opadow]], 5)=0, 1, 0), 0)</f>
        <v>0</v>
      </c>
    </row>
    <row r="349" spans="1:4" x14ac:dyDescent="0.25">
      <c r="A349" s="1">
        <v>44909</v>
      </c>
      <c r="B349">
        <v>0</v>
      </c>
      <c r="C349">
        <f>IF(ekodom3[[#This Row],[retencja]]=0,C348+1,0)</f>
        <v>1</v>
      </c>
      <c r="D349">
        <f>IF(ekodom3[[#This Row],[ilosc dni bez opadow]]&lt;&gt;0,IF(MOD(ekodom3[[#This Row],[ilosc dni bez opadow]], 5)=0, 1, 0), 0)</f>
        <v>0</v>
      </c>
    </row>
    <row r="350" spans="1:4" x14ac:dyDescent="0.25">
      <c r="A350" s="1">
        <v>44910</v>
      </c>
      <c r="B350">
        <v>0</v>
      </c>
      <c r="C350">
        <f>IF(ekodom3[[#This Row],[retencja]]=0,C349+1,0)</f>
        <v>2</v>
      </c>
      <c r="D350">
        <f>IF(ekodom3[[#This Row],[ilosc dni bez opadow]]&lt;&gt;0,IF(MOD(ekodom3[[#This Row],[ilosc dni bez opadow]], 5)=0, 1, 0), 0)</f>
        <v>0</v>
      </c>
    </row>
    <row r="351" spans="1:4" x14ac:dyDescent="0.25">
      <c r="A351" s="1">
        <v>44911</v>
      </c>
      <c r="B351">
        <v>24</v>
      </c>
      <c r="C351">
        <f>IF(ekodom3[[#This Row],[retencja]]=0,C350+1,0)</f>
        <v>0</v>
      </c>
      <c r="D351">
        <f>IF(ekodom3[[#This Row],[ilosc dni bez opadow]]&lt;&gt;0,IF(MOD(ekodom3[[#This Row],[ilosc dni bez opadow]], 5)=0, 1, 0), 0)</f>
        <v>0</v>
      </c>
    </row>
    <row r="352" spans="1:4" x14ac:dyDescent="0.25">
      <c r="A352" s="1">
        <v>44912</v>
      </c>
      <c r="B352">
        <v>0</v>
      </c>
      <c r="C352">
        <f>IF(ekodom3[[#This Row],[retencja]]=0,C351+1,0)</f>
        <v>1</v>
      </c>
      <c r="D352">
        <f>IF(ekodom3[[#This Row],[ilosc dni bez opadow]]&lt;&gt;0,IF(MOD(ekodom3[[#This Row],[ilosc dni bez opadow]], 5)=0, 1, 0), 0)</f>
        <v>0</v>
      </c>
    </row>
    <row r="353" spans="1:4" x14ac:dyDescent="0.25">
      <c r="A353" s="1">
        <v>44913</v>
      </c>
      <c r="B353">
        <v>0</v>
      </c>
      <c r="C353">
        <f>IF(ekodom3[[#This Row],[retencja]]=0,C352+1,0)</f>
        <v>2</v>
      </c>
      <c r="D353">
        <f>IF(ekodom3[[#This Row],[ilosc dni bez opadow]]&lt;&gt;0,IF(MOD(ekodom3[[#This Row],[ilosc dni bez opadow]], 5)=0, 1, 0), 0)</f>
        <v>0</v>
      </c>
    </row>
    <row r="354" spans="1:4" x14ac:dyDescent="0.25">
      <c r="A354" s="1">
        <v>44914</v>
      </c>
      <c r="B354">
        <v>45</v>
      </c>
      <c r="C354">
        <f>IF(ekodom3[[#This Row],[retencja]]=0,C353+1,0)</f>
        <v>0</v>
      </c>
      <c r="D354">
        <f>IF(ekodom3[[#This Row],[ilosc dni bez opadow]]&lt;&gt;0,IF(MOD(ekodom3[[#This Row],[ilosc dni bez opadow]], 5)=0, 1, 0), 0)</f>
        <v>0</v>
      </c>
    </row>
    <row r="355" spans="1:4" x14ac:dyDescent="0.25">
      <c r="A355" s="1">
        <v>44915</v>
      </c>
      <c r="B355">
        <v>97</v>
      </c>
      <c r="C355">
        <f>IF(ekodom3[[#This Row],[retencja]]=0,C354+1,0)</f>
        <v>0</v>
      </c>
      <c r="D355">
        <f>IF(ekodom3[[#This Row],[ilosc dni bez opadow]]&lt;&gt;0,IF(MOD(ekodom3[[#This Row],[ilosc dni bez opadow]], 5)=0, 1, 0), 0)</f>
        <v>0</v>
      </c>
    </row>
    <row r="356" spans="1:4" x14ac:dyDescent="0.25">
      <c r="A356" s="1">
        <v>44916</v>
      </c>
      <c r="B356">
        <v>0</v>
      </c>
      <c r="C356">
        <f>IF(ekodom3[[#This Row],[retencja]]=0,C355+1,0)</f>
        <v>1</v>
      </c>
      <c r="D356">
        <f>IF(ekodom3[[#This Row],[ilosc dni bez opadow]]&lt;&gt;0,IF(MOD(ekodom3[[#This Row],[ilosc dni bez opadow]], 5)=0, 1, 0), 0)</f>
        <v>0</v>
      </c>
    </row>
    <row r="357" spans="1:4" x14ac:dyDescent="0.25">
      <c r="A357" s="1">
        <v>44917</v>
      </c>
      <c r="B357">
        <v>22</v>
      </c>
      <c r="C357">
        <f>IF(ekodom3[[#This Row],[retencja]]=0,C356+1,0)</f>
        <v>0</v>
      </c>
      <c r="D357">
        <f>IF(ekodom3[[#This Row],[ilosc dni bez opadow]]&lt;&gt;0,IF(MOD(ekodom3[[#This Row],[ilosc dni bez opadow]], 5)=0, 1, 0), 0)</f>
        <v>0</v>
      </c>
    </row>
    <row r="358" spans="1:4" x14ac:dyDescent="0.25">
      <c r="A358" s="1">
        <v>44918</v>
      </c>
      <c r="B358">
        <v>0</v>
      </c>
      <c r="C358">
        <f>IF(ekodom3[[#This Row],[retencja]]=0,C357+1,0)</f>
        <v>1</v>
      </c>
      <c r="D358">
        <f>IF(ekodom3[[#This Row],[ilosc dni bez opadow]]&lt;&gt;0,IF(MOD(ekodom3[[#This Row],[ilosc dni bez opadow]], 5)=0, 1, 0), 0)</f>
        <v>0</v>
      </c>
    </row>
    <row r="359" spans="1:4" x14ac:dyDescent="0.25">
      <c r="A359" s="1">
        <v>44919</v>
      </c>
      <c r="B359">
        <v>0</v>
      </c>
      <c r="C359">
        <f>IF(ekodom3[[#This Row],[retencja]]=0,C358+1,0)</f>
        <v>2</v>
      </c>
      <c r="D359">
        <f>IF(ekodom3[[#This Row],[ilosc dni bez opadow]]&lt;&gt;0,IF(MOD(ekodom3[[#This Row],[ilosc dni bez opadow]], 5)=0, 1, 0), 0)</f>
        <v>0</v>
      </c>
    </row>
    <row r="360" spans="1:4" x14ac:dyDescent="0.25">
      <c r="A360" s="1">
        <v>44920</v>
      </c>
      <c r="B360">
        <v>0</v>
      </c>
      <c r="C360">
        <f>IF(ekodom3[[#This Row],[retencja]]=0,C359+1,0)</f>
        <v>3</v>
      </c>
      <c r="D360">
        <f>IF(ekodom3[[#This Row],[ilosc dni bez opadow]]&lt;&gt;0,IF(MOD(ekodom3[[#This Row],[ilosc dni bez opadow]], 5)=0, 1, 0), 0)</f>
        <v>0</v>
      </c>
    </row>
    <row r="361" spans="1:4" x14ac:dyDescent="0.25">
      <c r="A361" s="1">
        <v>44921</v>
      </c>
      <c r="B361">
        <v>135</v>
      </c>
      <c r="C361">
        <f>IF(ekodom3[[#This Row],[retencja]]=0,C360+1,0)</f>
        <v>0</v>
      </c>
      <c r="D361">
        <f>IF(ekodom3[[#This Row],[ilosc dni bez opadow]]&lt;&gt;0,IF(MOD(ekodom3[[#This Row],[ilosc dni bez opadow]], 5)=0, 1, 0), 0)</f>
        <v>0</v>
      </c>
    </row>
    <row r="362" spans="1:4" x14ac:dyDescent="0.25">
      <c r="A362" s="1">
        <v>44922</v>
      </c>
      <c r="B362">
        <v>0</v>
      </c>
      <c r="C362">
        <f>IF(ekodom3[[#This Row],[retencja]]=0,C361+1,0)</f>
        <v>1</v>
      </c>
      <c r="D362">
        <f>IF(ekodom3[[#This Row],[ilosc dni bez opadow]]&lt;&gt;0,IF(MOD(ekodom3[[#This Row],[ilosc dni bez opadow]], 5)=0, 1, 0), 0)</f>
        <v>0</v>
      </c>
    </row>
    <row r="363" spans="1:4" x14ac:dyDescent="0.25">
      <c r="A363" s="1">
        <v>44923</v>
      </c>
      <c r="B363">
        <v>153</v>
      </c>
      <c r="C363">
        <f>IF(ekodom3[[#This Row],[retencja]]=0,C362+1,0)</f>
        <v>0</v>
      </c>
      <c r="D363">
        <f>IF(ekodom3[[#This Row],[ilosc dni bez opadow]]&lt;&gt;0,IF(MOD(ekodom3[[#This Row],[ilosc dni bez opadow]], 5)=0, 1, 0), 0)</f>
        <v>0</v>
      </c>
    </row>
    <row r="364" spans="1:4" x14ac:dyDescent="0.25">
      <c r="A364" s="1">
        <v>44924</v>
      </c>
      <c r="B364">
        <v>0</v>
      </c>
      <c r="C364">
        <f>IF(ekodom3[[#This Row],[retencja]]=0,C363+1,0)</f>
        <v>1</v>
      </c>
      <c r="D364">
        <f>IF(ekodom3[[#This Row],[ilosc dni bez opadow]]&lt;&gt;0,IF(MOD(ekodom3[[#This Row],[ilosc dni bez opadow]], 5)=0, 1, 0), 0)</f>
        <v>0</v>
      </c>
    </row>
    <row r="365" spans="1:4" x14ac:dyDescent="0.25">
      <c r="A365" s="1">
        <v>44925</v>
      </c>
      <c r="B365">
        <v>0</v>
      </c>
      <c r="C365">
        <f>IF(ekodom3[[#This Row],[retencja]]=0,C364+1,0)</f>
        <v>2</v>
      </c>
      <c r="D365">
        <f>IF(ekodom3[[#This Row],[ilosc dni bez opadow]]&lt;&gt;0,IF(MOD(ekodom3[[#This Row],[ilosc dni bez opadow]], 5)=0, 1, 0), 0)</f>
        <v>0</v>
      </c>
    </row>
    <row r="366" spans="1:4" x14ac:dyDescent="0.25">
      <c r="A366" s="1">
        <v>44926</v>
      </c>
      <c r="B366">
        <v>144</v>
      </c>
      <c r="C366">
        <f>IF(ekodom3[[#This Row],[retencja]]=0,C365+1,0)</f>
        <v>0</v>
      </c>
      <c r="D366">
        <f>IF(ekodom3[[#This Row],[ilosc dni bez opadow]]&lt;&gt;0,IF(MOD(ekodom3[[#This Row],[ilosc dni bez opadow]], 5)=0, 1, 0), 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D W l U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A 1 p V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a V R W G l 8 T r X s B A A D x C Q A A E w A c A E Z v c m 1 1 b G F z L 1 N l Y 3 R p b 2 4 x L m 0 g o h g A K K A U A A A A A A A A A A A A A A A A A A A A A A A A A A A A 7 Z G 7 T g M x E E V r I u U f L N N s p N W K L A Q J 0 B Y o 4 Z E m A i U 0 Y I T M e g g m a 0 9 k z w K b K A 2 / R I V E h / J f G I V X Q U G f u L H H j + t 7 5 3 j I S a N l / c X c 3 K v X 6 j V / K x 0 o B i N U a F j G C q B 6 j Y U x f 3 F v z 2 r + h G G z 7 e + T D u a l A U v R o S 4 g a a O l U P i I t 3 f F m Q f n R X d H f N 3 x 4 k j T c X k t T h w O n T R G 2 6 H w J K 2 S T g k j q X R S D F 2 p J h r s V b q R p k J J C 2 L h I q F H 4 o 3 4 o g O F N p r A Z X y N x 6 y N R W m s z 9 K Y H d g c V d D M m m k r l K c l E v S p K i D 7 W S Y 9 t H D Z i B d p 1 n l P D u d P b 8 8 P I 8 2 Q j V E 9 V P N X P 0 F b m V B N N B o N P E Q d y O v w N v g 2 Q e g Y p A r R o u 9 e x O z i 8 2 i / K P q 5 L K T z G b n y 9 0 f n Q c m G / i K j a v w j O X D S + h t 0 Z p F j U I 3 B R / + z F U + n v C N J h i Y E S W B K E s x i N u U O A o T 8 7 u O g a 2 l 7 K / l Q n c 0 a 9 Z q 2 f 9 v 5 z X y d f 1 K P 0 g Z f o V 9 O 9 J s r 9 M u K f m u F f l n R t 1 b o l w D 9 O 1 B L A Q I t A B Q A A g A I A A 1 p V F Y + i u t 7 p Q A A A P Y A A A A S A A A A A A A A A A A A A A A A A A A A A A B D b 2 5 m a W c v U G F j a 2 F n Z S 5 4 b W x Q S w E C L Q A U A A I A C A A N a V R W D 8 r p q 6 Q A A A D p A A A A E w A A A A A A A A A A A A A A A A D x A A A A W 0 N v b n R l b n R f V H l w Z X N d L n h t b F B L A Q I t A B Q A A g A I A A 1 p V F Y a X x O t e w E A A P E J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n A A A A A A A A f C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a 2 9 k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w V D E w O j I 0 O j I z L j A w O T Q 5 M T h a I i A v P j x F b n R y e S B U e X B l P S J G a W x s Q 2 9 s d W 1 u V H l w Z X M i I F Z h b H V l P S J z Q 1 F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t v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a 2 9 k b 2 0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x M D o y N D o y M y 4 w M D k 0 O T E 4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x M D o y N D o y M y 4 w M D k 0 O T E 4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I t M j B U M T A 6 M j Q 6 M j M u M D A 5 N D k x O F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V r b 2 R v b T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I t M j B U M T A 6 M j Q 6 M j M u M D A 5 N D k x O F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K X D v o h T N Q p k m k / Y c N t B c A A A A A A I A A A A A A B B m A A A A A Q A A I A A A A D k O Q o S c l Y e 0 J t 8 6 j 8 B Q e l C w O Y O C / V I o 7 Q D v b b P I g l y / A A A A A A 6 A A A A A A g A A I A A A A D p 8 g c B 3 s h w 8 U 3 U C V a M B J r 2 n 1 H 4 h x t F K / 8 V z f Z l H M E H 1 U A A A A I o v s r M x 8 s g r O R 9 j V d S E 4 P z 2 K Z 8 L G b A T w v B l A 5 8 w A W C 2 9 J G n W L V E g / + Q y e m / s f q v r F c w I k R 4 E N x Q H C T y x W F 0 / 7 n H r L f H y f z m T 3 q q / I e A 8 / t M Q A A A A M l a y z C h 3 G L c R R M o T w a 6 + g i k q + r o A w U W T v H k o D g S n O k z F H e 3 8 N b G 7 v s 8 2 o A J X e f N I E I p a K x M a C 7 l C T N C j C L r u e U = < / D a t a M a s h u p > 
</file>

<file path=customXml/itemProps1.xml><?xml version="1.0" encoding="utf-8"?>
<ds:datastoreItem xmlns:ds="http://schemas.openxmlformats.org/officeDocument/2006/customXml" ds:itemID="{3BEBD861-19D8-462C-BE8A-B3C0D1675A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4_2</vt:lpstr>
      <vt:lpstr>ekodom</vt:lpstr>
      <vt:lpstr>4_3</vt:lpstr>
      <vt:lpstr>4_1</vt:lpstr>
      <vt:lpstr>wykres_4_2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I9</dc:creator>
  <cp:lastModifiedBy>I9</cp:lastModifiedBy>
  <dcterms:created xsi:type="dcterms:W3CDTF">2015-06-05T18:19:34Z</dcterms:created>
  <dcterms:modified xsi:type="dcterms:W3CDTF">2023-03-30T10:41:30Z</dcterms:modified>
</cp:coreProperties>
</file>