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I9\Documents\GitHub\Programming\standard\matura\2015\rozwiazania\"/>
    </mc:Choice>
  </mc:AlternateContent>
  <xr:revisionPtr revIDLastSave="0" documentId="13_ncr:1_{B1F5FA80-B77F-41CF-8B3A-7D54781FAB1B}" xr6:coauthVersionLast="47" xr6:coauthVersionMax="47" xr10:uidLastSave="{00000000-0000-0000-0000-000000000000}"/>
  <bookViews>
    <workbookView xWindow="-120" yWindow="480" windowWidth="38640" windowHeight="21240" activeTab="3" xr2:uid="{00000000-000D-0000-FFFF-FFFF00000000}"/>
  </bookViews>
  <sheets>
    <sheet name="5_1" sheetId="4" r:id="rId1"/>
    <sheet name="kraina" sheetId="2" r:id="rId2"/>
    <sheet name="5_2" sheetId="1" r:id="rId3"/>
    <sheet name="5_3" sheetId="5" r:id="rId4"/>
  </sheets>
  <definedNames>
    <definedName name="ExternalData_1" localSheetId="2" hidden="1">'5_2'!$A$1:$F$51</definedName>
    <definedName name="ExternalData_1" localSheetId="3" hidden="1">'5_3'!$A$1:$F$51</definedName>
    <definedName name="ExternalData_1" localSheetId="1" hidden="1">kraina!$A$1:$F$51</definedName>
  </definedNames>
  <calcPr calcId="191029"/>
  <pivotCaches>
    <pivotCache cacheId="8" r:id="rId5"/>
    <pivotCache cacheId="11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3" i="5" l="1"/>
  <c r="T4" i="5"/>
  <c r="T5" i="5"/>
  <c r="T6" i="5"/>
  <c r="T7" i="5"/>
  <c r="T8" i="5"/>
  <c r="T9" i="5"/>
  <c r="T10" i="5"/>
  <c r="T11" i="5"/>
  <c r="T12" i="5"/>
  <c r="T13" i="5"/>
  <c r="T14" i="5"/>
  <c r="T15" i="5"/>
  <c r="T16" i="5"/>
  <c r="T17" i="5"/>
  <c r="T18" i="5"/>
  <c r="T19" i="5"/>
  <c r="T20" i="5"/>
  <c r="T21" i="5"/>
  <c r="T22" i="5"/>
  <c r="T23" i="5"/>
  <c r="T24" i="5"/>
  <c r="T25" i="5"/>
  <c r="T26" i="5"/>
  <c r="T27" i="5"/>
  <c r="T28" i="5"/>
  <c r="T29" i="5"/>
  <c r="T30" i="5"/>
  <c r="T31" i="5"/>
  <c r="T32" i="5"/>
  <c r="T33" i="5"/>
  <c r="T34" i="5"/>
  <c r="T35" i="5"/>
  <c r="T36" i="5"/>
  <c r="T37" i="5"/>
  <c r="T38" i="5"/>
  <c r="T39" i="5"/>
  <c r="T40" i="5"/>
  <c r="T41" i="5"/>
  <c r="T42" i="5"/>
  <c r="T43" i="5"/>
  <c r="T44" i="5"/>
  <c r="T45" i="5"/>
  <c r="T46" i="5"/>
  <c r="T47" i="5"/>
  <c r="T48" i="5"/>
  <c r="T49" i="5"/>
  <c r="T50" i="5"/>
  <c r="T51" i="5"/>
  <c r="T2" i="5"/>
  <c r="I3" i="5"/>
  <c r="I4" i="5"/>
  <c r="J4" i="5" s="1"/>
  <c r="K4" i="5" s="1"/>
  <c r="L4" i="5" s="1"/>
  <c r="M4" i="5" s="1"/>
  <c r="N4" i="5" s="1"/>
  <c r="O4" i="5" s="1"/>
  <c r="P4" i="5" s="1"/>
  <c r="Q4" i="5" s="1"/>
  <c r="R4" i="5" s="1"/>
  <c r="S4" i="5" s="1"/>
  <c r="I5" i="5"/>
  <c r="I6" i="5"/>
  <c r="J6" i="5" s="1"/>
  <c r="K6" i="5" s="1"/>
  <c r="L6" i="5" s="1"/>
  <c r="M6" i="5" s="1"/>
  <c r="N6" i="5" s="1"/>
  <c r="O6" i="5" s="1"/>
  <c r="P6" i="5" s="1"/>
  <c r="Q6" i="5" s="1"/>
  <c r="R6" i="5" s="1"/>
  <c r="S6" i="5" s="1"/>
  <c r="I7" i="5"/>
  <c r="J7" i="5" s="1"/>
  <c r="K7" i="5" s="1"/>
  <c r="L7" i="5" s="1"/>
  <c r="M7" i="5" s="1"/>
  <c r="N7" i="5" s="1"/>
  <c r="O7" i="5" s="1"/>
  <c r="P7" i="5" s="1"/>
  <c r="Q7" i="5" s="1"/>
  <c r="R7" i="5" s="1"/>
  <c r="S7" i="5" s="1"/>
  <c r="I8" i="5"/>
  <c r="I9" i="5"/>
  <c r="I10" i="5"/>
  <c r="I11" i="5"/>
  <c r="I12" i="5"/>
  <c r="I13" i="5"/>
  <c r="I14" i="5"/>
  <c r="I15" i="5"/>
  <c r="I16" i="5"/>
  <c r="J16" i="5" s="1"/>
  <c r="K16" i="5" s="1"/>
  <c r="L16" i="5" s="1"/>
  <c r="M16" i="5" s="1"/>
  <c r="N16" i="5" s="1"/>
  <c r="O16" i="5" s="1"/>
  <c r="P16" i="5" s="1"/>
  <c r="Q16" i="5" s="1"/>
  <c r="R16" i="5" s="1"/>
  <c r="S16" i="5" s="1"/>
  <c r="I17" i="5"/>
  <c r="I18" i="5"/>
  <c r="J18" i="5" s="1"/>
  <c r="K18" i="5" s="1"/>
  <c r="L18" i="5" s="1"/>
  <c r="M18" i="5" s="1"/>
  <c r="N18" i="5" s="1"/>
  <c r="O18" i="5" s="1"/>
  <c r="P18" i="5" s="1"/>
  <c r="Q18" i="5" s="1"/>
  <c r="R18" i="5" s="1"/>
  <c r="S18" i="5" s="1"/>
  <c r="I19" i="5"/>
  <c r="I20" i="5"/>
  <c r="J20" i="5" s="1"/>
  <c r="K20" i="5" s="1"/>
  <c r="L20" i="5" s="1"/>
  <c r="M20" i="5" s="1"/>
  <c r="N20" i="5" s="1"/>
  <c r="O20" i="5" s="1"/>
  <c r="P20" i="5" s="1"/>
  <c r="Q20" i="5" s="1"/>
  <c r="R20" i="5" s="1"/>
  <c r="S20" i="5" s="1"/>
  <c r="I21" i="5"/>
  <c r="I22" i="5"/>
  <c r="I23" i="5"/>
  <c r="J23" i="5" s="1"/>
  <c r="K23" i="5" s="1"/>
  <c r="L23" i="5" s="1"/>
  <c r="M23" i="5" s="1"/>
  <c r="N23" i="5" s="1"/>
  <c r="O23" i="5" s="1"/>
  <c r="P23" i="5" s="1"/>
  <c r="Q23" i="5" s="1"/>
  <c r="R23" i="5" s="1"/>
  <c r="S23" i="5" s="1"/>
  <c r="I24" i="5"/>
  <c r="I25" i="5"/>
  <c r="I26" i="5"/>
  <c r="I27" i="5"/>
  <c r="J27" i="5" s="1"/>
  <c r="K27" i="5" s="1"/>
  <c r="L27" i="5" s="1"/>
  <c r="M27" i="5" s="1"/>
  <c r="N27" i="5" s="1"/>
  <c r="O27" i="5" s="1"/>
  <c r="P27" i="5" s="1"/>
  <c r="Q27" i="5" s="1"/>
  <c r="R27" i="5" s="1"/>
  <c r="S27" i="5" s="1"/>
  <c r="I28" i="5"/>
  <c r="J28" i="5" s="1"/>
  <c r="K28" i="5" s="1"/>
  <c r="L28" i="5" s="1"/>
  <c r="M28" i="5" s="1"/>
  <c r="N28" i="5" s="1"/>
  <c r="O28" i="5" s="1"/>
  <c r="P28" i="5" s="1"/>
  <c r="Q28" i="5" s="1"/>
  <c r="R28" i="5" s="1"/>
  <c r="S28" i="5" s="1"/>
  <c r="I29" i="5"/>
  <c r="I30" i="5"/>
  <c r="I31" i="5"/>
  <c r="I32" i="5"/>
  <c r="J32" i="5" s="1"/>
  <c r="K32" i="5" s="1"/>
  <c r="L32" i="5" s="1"/>
  <c r="M32" i="5" s="1"/>
  <c r="N32" i="5" s="1"/>
  <c r="O32" i="5" s="1"/>
  <c r="P32" i="5" s="1"/>
  <c r="Q32" i="5" s="1"/>
  <c r="R32" i="5" s="1"/>
  <c r="S32" i="5" s="1"/>
  <c r="I33" i="5"/>
  <c r="I34" i="5"/>
  <c r="I35" i="5"/>
  <c r="J35" i="5" s="1"/>
  <c r="K35" i="5" s="1"/>
  <c r="L35" i="5" s="1"/>
  <c r="M35" i="5" s="1"/>
  <c r="N35" i="5" s="1"/>
  <c r="O35" i="5" s="1"/>
  <c r="P35" i="5" s="1"/>
  <c r="Q35" i="5" s="1"/>
  <c r="R35" i="5" s="1"/>
  <c r="S35" i="5" s="1"/>
  <c r="I36" i="5"/>
  <c r="J36" i="5" s="1"/>
  <c r="K36" i="5" s="1"/>
  <c r="L36" i="5" s="1"/>
  <c r="M36" i="5" s="1"/>
  <c r="N36" i="5" s="1"/>
  <c r="O36" i="5" s="1"/>
  <c r="P36" i="5" s="1"/>
  <c r="Q36" i="5" s="1"/>
  <c r="R36" i="5" s="1"/>
  <c r="S36" i="5" s="1"/>
  <c r="I37" i="5"/>
  <c r="I38" i="5"/>
  <c r="J38" i="5" s="1"/>
  <c r="K38" i="5" s="1"/>
  <c r="L38" i="5" s="1"/>
  <c r="M38" i="5" s="1"/>
  <c r="N38" i="5" s="1"/>
  <c r="O38" i="5" s="1"/>
  <c r="P38" i="5" s="1"/>
  <c r="Q38" i="5" s="1"/>
  <c r="R38" i="5" s="1"/>
  <c r="S38" i="5" s="1"/>
  <c r="I39" i="5"/>
  <c r="J39" i="5" s="1"/>
  <c r="K39" i="5" s="1"/>
  <c r="L39" i="5" s="1"/>
  <c r="M39" i="5" s="1"/>
  <c r="N39" i="5" s="1"/>
  <c r="O39" i="5" s="1"/>
  <c r="P39" i="5" s="1"/>
  <c r="Q39" i="5" s="1"/>
  <c r="R39" i="5" s="1"/>
  <c r="S39" i="5" s="1"/>
  <c r="I40" i="5"/>
  <c r="I41" i="5"/>
  <c r="I42" i="5"/>
  <c r="I43" i="5"/>
  <c r="I44" i="5"/>
  <c r="I45" i="5"/>
  <c r="I46" i="5"/>
  <c r="J46" i="5" s="1"/>
  <c r="K46" i="5" s="1"/>
  <c r="L46" i="5" s="1"/>
  <c r="M46" i="5" s="1"/>
  <c r="N46" i="5" s="1"/>
  <c r="O46" i="5" s="1"/>
  <c r="P46" i="5" s="1"/>
  <c r="Q46" i="5" s="1"/>
  <c r="R46" i="5" s="1"/>
  <c r="S46" i="5" s="1"/>
  <c r="I47" i="5"/>
  <c r="J47" i="5" s="1"/>
  <c r="K47" i="5" s="1"/>
  <c r="L47" i="5" s="1"/>
  <c r="M47" i="5" s="1"/>
  <c r="N47" i="5" s="1"/>
  <c r="O47" i="5" s="1"/>
  <c r="P47" i="5" s="1"/>
  <c r="Q47" i="5" s="1"/>
  <c r="R47" i="5" s="1"/>
  <c r="S47" i="5" s="1"/>
  <c r="I48" i="5"/>
  <c r="J48" i="5" s="1"/>
  <c r="K48" i="5" s="1"/>
  <c r="L48" i="5" s="1"/>
  <c r="M48" i="5" s="1"/>
  <c r="N48" i="5" s="1"/>
  <c r="O48" i="5" s="1"/>
  <c r="P48" i="5" s="1"/>
  <c r="Q48" i="5" s="1"/>
  <c r="R48" i="5" s="1"/>
  <c r="S48" i="5" s="1"/>
  <c r="I49" i="5"/>
  <c r="I50" i="5"/>
  <c r="J50" i="5" s="1"/>
  <c r="K50" i="5" s="1"/>
  <c r="L50" i="5" s="1"/>
  <c r="M50" i="5" s="1"/>
  <c r="N50" i="5" s="1"/>
  <c r="O50" i="5" s="1"/>
  <c r="P50" i="5" s="1"/>
  <c r="Q50" i="5" s="1"/>
  <c r="R50" i="5" s="1"/>
  <c r="S50" i="5" s="1"/>
  <c r="I51" i="5"/>
  <c r="I2" i="5"/>
  <c r="J2" i="5" s="1"/>
  <c r="K2" i="5" s="1"/>
  <c r="L2" i="5" s="1"/>
  <c r="M2" i="5" s="1"/>
  <c r="N2" i="5" s="1"/>
  <c r="O2" i="5" s="1"/>
  <c r="P2" i="5" s="1"/>
  <c r="Q2" i="5" s="1"/>
  <c r="R2" i="5" s="1"/>
  <c r="S2" i="5" s="1"/>
  <c r="J5" i="5"/>
  <c r="K5" i="5"/>
  <c r="L5" i="5"/>
  <c r="M5" i="5" s="1"/>
  <c r="N5" i="5" s="1"/>
  <c r="O5" i="5" s="1"/>
  <c r="P5" i="5" s="1"/>
  <c r="Q5" i="5" s="1"/>
  <c r="R5" i="5" s="1"/>
  <c r="S5" i="5" s="1"/>
  <c r="J8" i="5"/>
  <c r="K8" i="5"/>
  <c r="L8" i="5" s="1"/>
  <c r="M8" i="5" s="1"/>
  <c r="N8" i="5" s="1"/>
  <c r="O8" i="5" s="1"/>
  <c r="P8" i="5" s="1"/>
  <c r="Q8" i="5" s="1"/>
  <c r="R8" i="5" s="1"/>
  <c r="S8" i="5" s="1"/>
  <c r="J9" i="5"/>
  <c r="K9" i="5" s="1"/>
  <c r="L9" i="5" s="1"/>
  <c r="M9" i="5" s="1"/>
  <c r="N9" i="5" s="1"/>
  <c r="O9" i="5" s="1"/>
  <c r="P9" i="5" s="1"/>
  <c r="Q9" i="5" s="1"/>
  <c r="R9" i="5" s="1"/>
  <c r="S9" i="5" s="1"/>
  <c r="J10" i="5"/>
  <c r="K10" i="5" s="1"/>
  <c r="L10" i="5" s="1"/>
  <c r="M10" i="5" s="1"/>
  <c r="N10" i="5" s="1"/>
  <c r="O10" i="5" s="1"/>
  <c r="P10" i="5" s="1"/>
  <c r="Q10" i="5" s="1"/>
  <c r="R10" i="5" s="1"/>
  <c r="S10" i="5" s="1"/>
  <c r="J11" i="5"/>
  <c r="K11" i="5" s="1"/>
  <c r="L11" i="5" s="1"/>
  <c r="M11" i="5" s="1"/>
  <c r="N11" i="5" s="1"/>
  <c r="O11" i="5" s="1"/>
  <c r="P11" i="5" s="1"/>
  <c r="Q11" i="5" s="1"/>
  <c r="R11" i="5" s="1"/>
  <c r="S11" i="5" s="1"/>
  <c r="J12" i="5"/>
  <c r="K12" i="5" s="1"/>
  <c r="L12" i="5" s="1"/>
  <c r="M12" i="5" s="1"/>
  <c r="N12" i="5" s="1"/>
  <c r="O12" i="5" s="1"/>
  <c r="P12" i="5" s="1"/>
  <c r="Q12" i="5" s="1"/>
  <c r="R12" i="5" s="1"/>
  <c r="S12" i="5" s="1"/>
  <c r="J13" i="5"/>
  <c r="K13" i="5"/>
  <c r="L13" i="5" s="1"/>
  <c r="M13" i="5" s="1"/>
  <c r="N13" i="5" s="1"/>
  <c r="O13" i="5" s="1"/>
  <c r="P13" i="5" s="1"/>
  <c r="Q13" i="5" s="1"/>
  <c r="R13" i="5" s="1"/>
  <c r="S13" i="5" s="1"/>
  <c r="J14" i="5"/>
  <c r="K14" i="5" s="1"/>
  <c r="L14" i="5" s="1"/>
  <c r="M14" i="5" s="1"/>
  <c r="N14" i="5" s="1"/>
  <c r="O14" i="5" s="1"/>
  <c r="P14" i="5" s="1"/>
  <c r="Q14" i="5" s="1"/>
  <c r="R14" i="5" s="1"/>
  <c r="S14" i="5" s="1"/>
  <c r="J15" i="5"/>
  <c r="K15" i="5" s="1"/>
  <c r="L15" i="5" s="1"/>
  <c r="M15" i="5" s="1"/>
  <c r="N15" i="5" s="1"/>
  <c r="O15" i="5" s="1"/>
  <c r="P15" i="5" s="1"/>
  <c r="Q15" i="5" s="1"/>
  <c r="R15" i="5" s="1"/>
  <c r="S15" i="5" s="1"/>
  <c r="J17" i="5"/>
  <c r="K17" i="5" s="1"/>
  <c r="L17" i="5" s="1"/>
  <c r="M17" i="5" s="1"/>
  <c r="N17" i="5" s="1"/>
  <c r="O17" i="5" s="1"/>
  <c r="P17" i="5" s="1"/>
  <c r="Q17" i="5" s="1"/>
  <c r="R17" i="5" s="1"/>
  <c r="S17" i="5" s="1"/>
  <c r="J19" i="5"/>
  <c r="K19" i="5" s="1"/>
  <c r="L19" i="5" s="1"/>
  <c r="M19" i="5" s="1"/>
  <c r="N19" i="5" s="1"/>
  <c r="O19" i="5" s="1"/>
  <c r="P19" i="5" s="1"/>
  <c r="Q19" i="5" s="1"/>
  <c r="R19" i="5" s="1"/>
  <c r="S19" i="5" s="1"/>
  <c r="J21" i="5"/>
  <c r="K21" i="5" s="1"/>
  <c r="L21" i="5" s="1"/>
  <c r="M21" i="5" s="1"/>
  <c r="N21" i="5" s="1"/>
  <c r="O21" i="5" s="1"/>
  <c r="P21" i="5" s="1"/>
  <c r="Q21" i="5" s="1"/>
  <c r="R21" i="5" s="1"/>
  <c r="S21" i="5" s="1"/>
  <c r="J22" i="5"/>
  <c r="K22" i="5" s="1"/>
  <c r="L22" i="5" s="1"/>
  <c r="M22" i="5" s="1"/>
  <c r="N22" i="5" s="1"/>
  <c r="O22" i="5" s="1"/>
  <c r="P22" i="5" s="1"/>
  <c r="Q22" i="5" s="1"/>
  <c r="R22" i="5" s="1"/>
  <c r="S22" i="5" s="1"/>
  <c r="J24" i="5"/>
  <c r="K24" i="5" s="1"/>
  <c r="L24" i="5" s="1"/>
  <c r="M24" i="5" s="1"/>
  <c r="N24" i="5" s="1"/>
  <c r="O24" i="5" s="1"/>
  <c r="P24" i="5" s="1"/>
  <c r="Q24" i="5" s="1"/>
  <c r="R24" i="5" s="1"/>
  <c r="S24" i="5" s="1"/>
  <c r="J25" i="5"/>
  <c r="K25" i="5" s="1"/>
  <c r="L25" i="5" s="1"/>
  <c r="M25" i="5" s="1"/>
  <c r="N25" i="5" s="1"/>
  <c r="O25" i="5" s="1"/>
  <c r="P25" i="5" s="1"/>
  <c r="Q25" i="5" s="1"/>
  <c r="R25" i="5" s="1"/>
  <c r="S25" i="5" s="1"/>
  <c r="J26" i="5"/>
  <c r="K26" i="5" s="1"/>
  <c r="L26" i="5" s="1"/>
  <c r="M26" i="5" s="1"/>
  <c r="N26" i="5" s="1"/>
  <c r="O26" i="5" s="1"/>
  <c r="P26" i="5" s="1"/>
  <c r="Q26" i="5" s="1"/>
  <c r="R26" i="5" s="1"/>
  <c r="S26" i="5" s="1"/>
  <c r="J29" i="5"/>
  <c r="K29" i="5" s="1"/>
  <c r="L29" i="5" s="1"/>
  <c r="M29" i="5" s="1"/>
  <c r="N29" i="5" s="1"/>
  <c r="O29" i="5" s="1"/>
  <c r="P29" i="5" s="1"/>
  <c r="Q29" i="5" s="1"/>
  <c r="R29" i="5" s="1"/>
  <c r="S29" i="5" s="1"/>
  <c r="J30" i="5"/>
  <c r="K30" i="5" s="1"/>
  <c r="L30" i="5" s="1"/>
  <c r="M30" i="5" s="1"/>
  <c r="N30" i="5" s="1"/>
  <c r="O30" i="5" s="1"/>
  <c r="P30" i="5" s="1"/>
  <c r="Q30" i="5" s="1"/>
  <c r="R30" i="5" s="1"/>
  <c r="S30" i="5" s="1"/>
  <c r="J31" i="5"/>
  <c r="K31" i="5" s="1"/>
  <c r="L31" i="5" s="1"/>
  <c r="M31" i="5" s="1"/>
  <c r="N31" i="5" s="1"/>
  <c r="O31" i="5" s="1"/>
  <c r="P31" i="5" s="1"/>
  <c r="Q31" i="5" s="1"/>
  <c r="R31" i="5" s="1"/>
  <c r="S31" i="5" s="1"/>
  <c r="J33" i="5"/>
  <c r="K33" i="5" s="1"/>
  <c r="L33" i="5" s="1"/>
  <c r="M33" i="5" s="1"/>
  <c r="N33" i="5" s="1"/>
  <c r="O33" i="5" s="1"/>
  <c r="P33" i="5" s="1"/>
  <c r="Q33" i="5" s="1"/>
  <c r="R33" i="5" s="1"/>
  <c r="S33" i="5" s="1"/>
  <c r="J34" i="5"/>
  <c r="K34" i="5" s="1"/>
  <c r="L34" i="5" s="1"/>
  <c r="M34" i="5" s="1"/>
  <c r="N34" i="5" s="1"/>
  <c r="O34" i="5" s="1"/>
  <c r="P34" i="5" s="1"/>
  <c r="Q34" i="5" s="1"/>
  <c r="R34" i="5" s="1"/>
  <c r="S34" i="5" s="1"/>
  <c r="J37" i="5"/>
  <c r="K37" i="5" s="1"/>
  <c r="L37" i="5" s="1"/>
  <c r="M37" i="5" s="1"/>
  <c r="N37" i="5" s="1"/>
  <c r="O37" i="5" s="1"/>
  <c r="P37" i="5" s="1"/>
  <c r="Q37" i="5" s="1"/>
  <c r="R37" i="5" s="1"/>
  <c r="S37" i="5" s="1"/>
  <c r="J40" i="5"/>
  <c r="K40" i="5"/>
  <c r="L40" i="5" s="1"/>
  <c r="M40" i="5" s="1"/>
  <c r="N40" i="5" s="1"/>
  <c r="O40" i="5" s="1"/>
  <c r="P40" i="5" s="1"/>
  <c r="Q40" i="5" s="1"/>
  <c r="R40" i="5" s="1"/>
  <c r="S40" i="5" s="1"/>
  <c r="J41" i="5"/>
  <c r="K41" i="5" s="1"/>
  <c r="L41" i="5" s="1"/>
  <c r="M41" i="5" s="1"/>
  <c r="N41" i="5" s="1"/>
  <c r="O41" i="5" s="1"/>
  <c r="P41" i="5" s="1"/>
  <c r="Q41" i="5" s="1"/>
  <c r="R41" i="5" s="1"/>
  <c r="S41" i="5" s="1"/>
  <c r="J42" i="5"/>
  <c r="K42" i="5" s="1"/>
  <c r="L42" i="5" s="1"/>
  <c r="M42" i="5" s="1"/>
  <c r="N42" i="5" s="1"/>
  <c r="O42" i="5" s="1"/>
  <c r="P42" i="5" s="1"/>
  <c r="Q42" i="5" s="1"/>
  <c r="R42" i="5" s="1"/>
  <c r="S42" i="5" s="1"/>
  <c r="J43" i="5"/>
  <c r="K43" i="5"/>
  <c r="L43" i="5" s="1"/>
  <c r="M43" i="5" s="1"/>
  <c r="N43" i="5" s="1"/>
  <c r="O43" i="5" s="1"/>
  <c r="P43" i="5" s="1"/>
  <c r="Q43" i="5" s="1"/>
  <c r="R43" i="5" s="1"/>
  <c r="S43" i="5" s="1"/>
  <c r="J44" i="5"/>
  <c r="K44" i="5" s="1"/>
  <c r="L44" i="5" s="1"/>
  <c r="M44" i="5" s="1"/>
  <c r="N44" i="5" s="1"/>
  <c r="O44" i="5" s="1"/>
  <c r="P44" i="5" s="1"/>
  <c r="Q44" i="5" s="1"/>
  <c r="R44" i="5" s="1"/>
  <c r="S44" i="5" s="1"/>
  <c r="J45" i="5"/>
  <c r="K45" i="5"/>
  <c r="L45" i="5"/>
  <c r="M45" i="5" s="1"/>
  <c r="N45" i="5" s="1"/>
  <c r="O45" i="5" s="1"/>
  <c r="P45" i="5" s="1"/>
  <c r="Q45" i="5" s="1"/>
  <c r="R45" i="5" s="1"/>
  <c r="S45" i="5" s="1"/>
  <c r="J49" i="5"/>
  <c r="K49" i="5" s="1"/>
  <c r="L49" i="5" s="1"/>
  <c r="M49" i="5" s="1"/>
  <c r="N49" i="5" s="1"/>
  <c r="O49" i="5" s="1"/>
  <c r="P49" i="5" s="1"/>
  <c r="Q49" i="5" s="1"/>
  <c r="R49" i="5" s="1"/>
  <c r="S49" i="5" s="1"/>
  <c r="J51" i="5"/>
  <c r="K51" i="5" s="1"/>
  <c r="L51" i="5" s="1"/>
  <c r="M51" i="5" s="1"/>
  <c r="N51" i="5" s="1"/>
  <c r="O51" i="5" s="1"/>
  <c r="P51" i="5" s="1"/>
  <c r="Q51" i="5" s="1"/>
  <c r="R51" i="5" s="1"/>
  <c r="S51" i="5" s="1"/>
  <c r="J3" i="5"/>
  <c r="K3" i="5" s="1"/>
  <c r="L3" i="5" s="1"/>
  <c r="M3" i="5" s="1"/>
  <c r="N3" i="5" s="1"/>
  <c r="O3" i="5" s="1"/>
  <c r="P3" i="5" s="1"/>
  <c r="Q3" i="5" s="1"/>
  <c r="R3" i="5" s="1"/>
  <c r="S3" i="5" s="1"/>
  <c r="H2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G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B51" i="1"/>
  <c r="B50" i="1"/>
  <c r="B49" i="1"/>
  <c r="B48" i="1"/>
  <c r="B47" i="1"/>
  <c r="B46" i="1"/>
  <c r="B45" i="1"/>
  <c r="B44" i="1"/>
  <c r="B43" i="1"/>
  <c r="B42" i="1"/>
  <c r="B41" i="1"/>
  <c r="B40" i="1"/>
  <c r="B39" i="1"/>
  <c r="B38" i="1"/>
  <c r="B37" i="1"/>
  <c r="B36" i="1"/>
  <c r="B35" i="1"/>
  <c r="B34" i="1"/>
  <c r="B33" i="1"/>
  <c r="B32" i="1"/>
  <c r="B31" i="1"/>
  <c r="B30" i="1"/>
  <c r="B29" i="1"/>
  <c r="B28" i="1"/>
  <c r="B27" i="1"/>
  <c r="B26" i="1"/>
  <c r="B25" i="1"/>
  <c r="B24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B2" i="1"/>
  <c r="B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I54" i="5" l="1"/>
  <c r="I55" i="5"/>
  <c r="I57" i="5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A0AD58-F127-4056-8F98-1646FBB32D24}" keepAlive="1" name="Zapytanie — kraina" description="Połączenie z zapytaniem „kraina” w skoroszycie." type="5" refreshedVersion="8" background="1" saveData="1">
    <dbPr connection="Provider=Microsoft.Mashup.OleDb.1;Data Source=$Workbook$;Location=kraina;Extended Properties=&quot;&quot;" command="SELECT * FROM [kraina]"/>
  </connection>
  <connection id="2" xr16:uid="{452A7C17-72C7-4AE5-8093-544F2933FA8B}" keepAlive="1" name="Zapytanie — kraina (2)" description="Połączenie z zapytaniem „kraina (2)” w skoroszycie." type="5" refreshedVersion="8" background="1" saveData="1">
    <dbPr connection="Provider=Microsoft.Mashup.OleDb.1;Data Source=$Workbook$;Location=&quot;kraina (2)&quot;;Extended Properties=&quot;&quot;" command="SELECT * FROM [kraina (2)]"/>
  </connection>
  <connection id="3" xr16:uid="{6E6C6642-A43D-47F2-B167-ED9A04AB9C9F}" keepAlive="1" name="Zapytanie — kraina (3)" description="Połączenie z zapytaniem „kraina (3)” w skoroszycie." type="5" refreshedVersion="8" background="1" saveData="1">
    <dbPr connection="Provider=Microsoft.Mashup.OleDb.1;Data Source=$Workbook$;Location=&quot;kraina (3)&quot;;Extended Properties=&quot;&quot;" command="SELECT * FROM [kraina (3)]"/>
  </connection>
</connections>
</file>

<file path=xl/sharedStrings.xml><?xml version="1.0" encoding="utf-8"?>
<sst xmlns="http://schemas.openxmlformats.org/spreadsheetml/2006/main" count="195" uniqueCount="72">
  <si>
    <t>w01D</t>
  </si>
  <si>
    <t>w02D</t>
  </si>
  <si>
    <t>w03C</t>
  </si>
  <si>
    <t>w04D</t>
  </si>
  <si>
    <t>w05A</t>
  </si>
  <si>
    <t>w06D</t>
  </si>
  <si>
    <t>w07B</t>
  </si>
  <si>
    <t>w08A</t>
  </si>
  <si>
    <t>w09C</t>
  </si>
  <si>
    <t>w10C</t>
  </si>
  <si>
    <t>w11D</t>
  </si>
  <si>
    <t>w12C</t>
  </si>
  <si>
    <t>w13A</t>
  </si>
  <si>
    <t>w14A</t>
  </si>
  <si>
    <t>w15A</t>
  </si>
  <si>
    <t>w16C</t>
  </si>
  <si>
    <t>w17A</t>
  </si>
  <si>
    <t>w18D</t>
  </si>
  <si>
    <t>w19C</t>
  </si>
  <si>
    <t>w20C</t>
  </si>
  <si>
    <t>w21A</t>
  </si>
  <si>
    <t>w22B</t>
  </si>
  <si>
    <t>w23B</t>
  </si>
  <si>
    <t>w24C</t>
  </si>
  <si>
    <t>w25B</t>
  </si>
  <si>
    <t>w26C</t>
  </si>
  <si>
    <t>w27C</t>
  </si>
  <si>
    <t>w28D</t>
  </si>
  <si>
    <t>w29A</t>
  </si>
  <si>
    <t>w30C</t>
  </si>
  <si>
    <t>w31C</t>
  </si>
  <si>
    <t>w32D</t>
  </si>
  <si>
    <t>w33B</t>
  </si>
  <si>
    <t>w34C</t>
  </si>
  <si>
    <t>w35C</t>
  </si>
  <si>
    <t>w36B</t>
  </si>
  <si>
    <t>w37A</t>
  </si>
  <si>
    <t>w38B</t>
  </si>
  <si>
    <t>w39D</t>
  </si>
  <si>
    <t>w40A</t>
  </si>
  <si>
    <t>w41D</t>
  </si>
  <si>
    <t>w42B</t>
  </si>
  <si>
    <t>w43D</t>
  </si>
  <si>
    <t>w44C</t>
  </si>
  <si>
    <t>w45B</t>
  </si>
  <si>
    <t>w46C</t>
  </si>
  <si>
    <t>w47B</t>
  </si>
  <si>
    <t>w48C</t>
  </si>
  <si>
    <t>w49C</t>
  </si>
  <si>
    <t>w50B</t>
  </si>
  <si>
    <t>nazwa wojewodztwa</t>
  </si>
  <si>
    <t>kobiety 2013</t>
  </si>
  <si>
    <t>mezczyzni 2013</t>
  </si>
  <si>
    <t>kobiety 2014</t>
  </si>
  <si>
    <t>mezczyzni 2014</t>
  </si>
  <si>
    <t>region</t>
  </si>
  <si>
    <t>Etykiety wierszy</t>
  </si>
  <si>
    <t>A</t>
  </si>
  <si>
    <t>B</t>
  </si>
  <si>
    <t>C</t>
  </si>
  <si>
    <t>D</t>
  </si>
  <si>
    <t>Suma końcowa</t>
  </si>
  <si>
    <t>Suma z Liczba ludnosci</t>
  </si>
  <si>
    <t>spelniajace warunki</t>
  </si>
  <si>
    <t>Suma z spelniajace warunki</t>
  </si>
  <si>
    <t>Caly kraj</t>
  </si>
  <si>
    <t>temp wzrostu</t>
  </si>
  <si>
    <t>liczba ludnosci 2014</t>
  </si>
  <si>
    <t>Suma mieszkancow w 2025</t>
  </si>
  <si>
    <t>Max mieszkancow z wojewodztwa</t>
  </si>
  <si>
    <t>przeludnienie</t>
  </si>
  <si>
    <t>Liczba przeludnionych wojewodztw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</si>
</sst>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1" fillId="2" borderId="2" xfId="0" applyNumberFormat="1" applyFont="1" applyFill="1" applyBorder="1"/>
    <xf numFmtId="0" fontId="0" fillId="0" borderId="1" xfId="0" applyNumberFormat="1" applyFont="1" applyBorder="1"/>
  </cellXfs>
  <cellStyles count="1">
    <cellStyle name="Normalny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2.xml"/><Relationship Id="rId11" Type="http://schemas.openxmlformats.org/officeDocument/2006/relationships/calcChain" Target="calcChain.xml"/><Relationship Id="rId5" Type="http://schemas.openxmlformats.org/officeDocument/2006/relationships/pivotCacheDefinition" Target="pivotCache/pivotCacheDefinition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[zad5.xlsx]5_1!Tabela przestawna3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Liczba ludności</a:t>
            </a:r>
            <a:r>
              <a:rPr lang="pl-PL" baseline="0"/>
              <a:t> w każdym z regionów w 2013 roku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'5_1'!$B$3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pl-PL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'5_1'!$A$4:$A$8</c:f>
              <c:strCache>
                <c:ptCount val="4"/>
                <c:pt idx="0">
                  <c:v>A</c:v>
                </c:pt>
                <c:pt idx="1">
                  <c:v>B</c:v>
                </c:pt>
                <c:pt idx="2">
                  <c:v>C</c:v>
                </c:pt>
                <c:pt idx="3">
                  <c:v>D</c:v>
                </c:pt>
              </c:strCache>
            </c:strRef>
          </c:cat>
          <c:val>
            <c:numRef>
              <c:f>'5_1'!$B$4:$B$8</c:f>
              <c:numCache>
                <c:formatCode>General</c:formatCode>
                <c:ptCount val="4"/>
                <c:pt idx="0">
                  <c:v>33929579</c:v>
                </c:pt>
                <c:pt idx="1">
                  <c:v>41736619</c:v>
                </c:pt>
                <c:pt idx="2">
                  <c:v>57649017</c:v>
                </c:pt>
                <c:pt idx="3">
                  <c:v>36530387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06-4BE3-9680-7563465FA79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025848015"/>
        <c:axId val="1881587151"/>
      </c:barChart>
      <c:catAx>
        <c:axId val="102584801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Region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881587151"/>
        <c:crosses val="autoZero"/>
        <c:auto val="1"/>
        <c:lblAlgn val="ctr"/>
        <c:lblOffset val="100"/>
        <c:noMultiLvlLbl val="0"/>
      </c:catAx>
      <c:valAx>
        <c:axId val="1881587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Liczba ludności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0258480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400051</xdr:colOff>
      <xdr:row>2</xdr:row>
      <xdr:rowOff>47624</xdr:rowOff>
    </xdr:from>
    <xdr:to>
      <xdr:col>24</xdr:col>
      <xdr:colOff>180975</xdr:colOff>
      <xdr:row>49</xdr:row>
      <xdr:rowOff>38099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D9EC9646-93A0-EE66-63C4-3F4BE206F0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9" refreshedDate="44989.586751273149" createdVersion="8" refreshedVersion="8" minRefreshableVersion="3" recordCount="50" xr:uid="{C382D9C7-07EF-4F97-A8FC-C905294C595F}">
  <cacheSource type="worksheet">
    <worksheetSource name="kraina"/>
  </cacheSource>
  <cacheFields count="7">
    <cacheField name="nazwa wojewodztwa" numFmtId="0">
      <sharedItems/>
    </cacheField>
    <cacheField name="region" numFmtId="0">
      <sharedItems count="4">
        <s v="D"/>
        <s v="C"/>
        <s v="A"/>
        <s v="B"/>
      </sharedItems>
    </cacheField>
    <cacheField name="kobiety 2013" numFmtId="0">
      <sharedItems containsSemiMixedTypes="0" containsString="0" containsNumber="1" containsInteger="1" minValue="76648" maxValue="3997724"/>
    </cacheField>
    <cacheField name="mezczyzni 2013" numFmtId="0">
      <sharedItems containsSemiMixedTypes="0" containsString="0" containsNumber="1" containsInteger="1" minValue="81385" maxValue="3848394"/>
    </cacheField>
    <cacheField name="kobiety 2014" numFmtId="0">
      <sharedItems containsSemiMixedTypes="0" containsString="0" containsNumber="1" containsInteger="1" minValue="15339" maxValue="4339393"/>
    </cacheField>
    <cacheField name="mezczyzni 2014" numFmtId="0">
      <sharedItems containsSemiMixedTypes="0" containsString="0" containsNumber="1" containsInteger="1" minValue="14652" maxValue="4639643"/>
    </cacheField>
    <cacheField name="Liczba ludnosci" numFmtId="0" formula="'kobiety 2013' +'mezczyzni 2013'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9" refreshedDate="44989.598726620374" createdVersion="8" refreshedVersion="8" minRefreshableVersion="3" recordCount="50" xr:uid="{16CC5916-B03D-4C40-A0A7-5AB13238BA4A}">
  <cacheSource type="worksheet">
    <worksheetSource name="kraina3"/>
  </cacheSource>
  <cacheFields count="7">
    <cacheField name="nazwa wojewodztwa" numFmtId="0">
      <sharedItems/>
    </cacheField>
    <cacheField name="region" numFmtId="0">
      <sharedItems count="4">
        <s v="D"/>
        <s v="C"/>
        <s v="A"/>
        <s v="B"/>
      </sharedItems>
    </cacheField>
    <cacheField name="kobiety 2013" numFmtId="0">
      <sharedItems containsSemiMixedTypes="0" containsString="0" containsNumber="1" containsInteger="1" minValue="76648" maxValue="3997724"/>
    </cacheField>
    <cacheField name="mezczyzni 2013" numFmtId="0">
      <sharedItems containsSemiMixedTypes="0" containsString="0" containsNumber="1" containsInteger="1" minValue="81385" maxValue="3848394"/>
    </cacheField>
    <cacheField name="kobiety 2014" numFmtId="0">
      <sharedItems containsSemiMixedTypes="0" containsString="0" containsNumber="1" containsInteger="1" minValue="15339" maxValue="4339393"/>
    </cacheField>
    <cacheField name="mezczyzni 2014" numFmtId="0">
      <sharedItems containsSemiMixedTypes="0" containsString="0" containsNumber="1" containsInteger="1" minValue="14652" maxValue="4639643"/>
    </cacheField>
    <cacheField name="spelniajace warunki" numFmtId="0">
      <sharedItems containsSemiMixedTypes="0" containsString="0" containsNumber="1" containsInteger="1" minValue="0" maxValue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w01D"/>
    <x v="0"/>
    <n v="1415007"/>
    <n v="1397195"/>
    <n v="1499070"/>
    <n v="1481105"/>
  </r>
  <r>
    <s v="w02D"/>
    <x v="0"/>
    <n v="1711390"/>
    <n v="1641773"/>
    <n v="1522030"/>
    <n v="1618733"/>
  </r>
  <r>
    <s v="w03C"/>
    <x v="1"/>
    <n v="1165105"/>
    <n v="1278732"/>
    <n v="1299953"/>
    <n v="1191621"/>
  </r>
  <r>
    <s v="w04D"/>
    <x v="0"/>
    <n v="949065"/>
    <n v="1026050"/>
    <n v="688027"/>
    <n v="723233"/>
  </r>
  <r>
    <s v="w05A"/>
    <x v="2"/>
    <n v="2436107"/>
    <n v="2228622"/>
    <n v="1831600"/>
    <n v="1960624"/>
  </r>
  <r>
    <s v="w06D"/>
    <x v="0"/>
    <n v="1846928"/>
    <n v="1851433"/>
    <n v="2125113"/>
    <n v="2028635"/>
  </r>
  <r>
    <s v="w07B"/>
    <x v="3"/>
    <n v="3841577"/>
    <n v="3848394"/>
    <n v="3595975"/>
    <n v="3123039"/>
  </r>
  <r>
    <s v="w08A"/>
    <x v="2"/>
    <n v="679557"/>
    <n v="655500"/>
    <n v="1012012"/>
    <n v="1067022"/>
  </r>
  <r>
    <s v="w09C"/>
    <x v="1"/>
    <n v="1660998"/>
    <n v="1630345"/>
    <n v="1130119"/>
    <n v="1080238"/>
  </r>
  <r>
    <s v="w10C"/>
    <x v="1"/>
    <n v="1157622"/>
    <n v="1182345"/>
    <n v="830785"/>
    <n v="833779"/>
  </r>
  <r>
    <s v="w11D"/>
    <x v="0"/>
    <n v="1987047"/>
    <n v="1996208"/>
    <n v="2053892"/>
    <n v="1697247"/>
  </r>
  <r>
    <s v="w12C"/>
    <x v="1"/>
    <n v="3997724"/>
    <n v="3690756"/>
    <n v="4339393"/>
    <n v="4639643"/>
  </r>
  <r>
    <s v="w13A"/>
    <x v="2"/>
    <n v="996113"/>
    <n v="964279"/>
    <n v="1012487"/>
    <n v="1128940"/>
  </r>
  <r>
    <s v="w14A"/>
    <x v="2"/>
    <n v="1143634"/>
    <n v="1033836"/>
    <n v="909534"/>
    <n v="856349"/>
  </r>
  <r>
    <s v="w15A"/>
    <x v="2"/>
    <n v="2549276"/>
    <n v="2584751"/>
    <n v="2033079"/>
    <n v="2066918"/>
  </r>
  <r>
    <s v="w16C"/>
    <x v="1"/>
    <n v="1367212"/>
    <n v="1361389"/>
    <n v="1572320"/>
    <n v="1836258"/>
  </r>
  <r>
    <s v="w17A"/>
    <x v="2"/>
    <n v="2567464"/>
    <n v="2441857"/>
    <n v="1524132"/>
    <n v="1496810"/>
  </r>
  <r>
    <s v="w18D"/>
    <x v="0"/>
    <n v="1334060"/>
    <n v="1395231"/>
    <n v="578655"/>
    <n v="677663"/>
  </r>
  <r>
    <s v="w19C"/>
    <x v="1"/>
    <n v="2976209"/>
    <n v="3199665"/>
    <n v="1666477"/>
    <n v="1759240"/>
  </r>
  <r>
    <s v="w20C"/>
    <x v="1"/>
    <n v="1443351"/>
    <n v="1565539"/>
    <n v="1355276"/>
    <n v="1423414"/>
  </r>
  <r>
    <s v="w21A"/>
    <x v="2"/>
    <n v="2486640"/>
    <n v="2265936"/>
    <n v="297424"/>
    <n v="274759"/>
  </r>
  <r>
    <s v="w22B"/>
    <x v="3"/>
    <n v="685438"/>
    <n v="749124"/>
    <n v="2697677"/>
    <n v="2821550"/>
  </r>
  <r>
    <s v="w23B"/>
    <x v="3"/>
    <n v="2166753"/>
    <n v="2338698"/>
    <n v="1681433"/>
    <n v="1592443"/>
  </r>
  <r>
    <s v="w24C"/>
    <x v="1"/>
    <n v="643177"/>
    <n v="684187"/>
    <n v="796213"/>
    <n v="867904"/>
  </r>
  <r>
    <s v="w25B"/>
    <x v="3"/>
    <n v="450192"/>
    <n v="434755"/>
    <n v="1656446"/>
    <n v="1691000"/>
  </r>
  <r>
    <s v="w26C"/>
    <x v="1"/>
    <n v="1037774"/>
    <n v="1113789"/>
    <n v="877464"/>
    <n v="990837"/>
  </r>
  <r>
    <s v="w27C"/>
    <x v="1"/>
    <n v="2351213"/>
    <n v="2358482"/>
    <n v="1098384"/>
    <n v="1121488"/>
  </r>
  <r>
    <s v="w28D"/>
    <x v="0"/>
    <n v="2613354"/>
    <n v="2837241"/>
    <n v="431144"/>
    <n v="434113"/>
  </r>
  <r>
    <s v="w29A"/>
    <x v="2"/>
    <n v="1859691"/>
    <n v="1844250"/>
    <n v="1460134"/>
    <n v="1585258"/>
  </r>
  <r>
    <s v="w30C"/>
    <x v="1"/>
    <n v="2478386"/>
    <n v="2562144"/>
    <n v="30035"/>
    <n v="29396"/>
  </r>
  <r>
    <s v="w31C"/>
    <x v="1"/>
    <n v="1938122"/>
    <n v="1816647"/>
    <n v="1602356"/>
    <n v="1875221"/>
  </r>
  <r>
    <s v="w32D"/>
    <x v="0"/>
    <n v="992523"/>
    <n v="1028501"/>
    <n v="1995446"/>
    <n v="1860524"/>
  </r>
  <r>
    <s v="w33B"/>
    <x v="3"/>
    <n v="2966291"/>
    <n v="2889963"/>
    <n v="462453"/>
    <n v="486354"/>
  </r>
  <r>
    <s v="w34C"/>
    <x v="1"/>
    <n v="76648"/>
    <n v="81385"/>
    <n v="1374708"/>
    <n v="1379567"/>
  </r>
  <r>
    <s v="w35C"/>
    <x v="1"/>
    <n v="2574432"/>
    <n v="2409710"/>
    <n v="987486"/>
    <n v="999043"/>
  </r>
  <r>
    <s v="w36B"/>
    <x v="3"/>
    <n v="1778590"/>
    <n v="1874844"/>
    <n v="111191"/>
    <n v="117846"/>
  </r>
  <r>
    <s v="w37A"/>
    <x v="2"/>
    <n v="1506541"/>
    <n v="1414887"/>
    <n v="1216612"/>
    <n v="1166775"/>
  </r>
  <r>
    <s v="w38B"/>
    <x v="3"/>
    <n v="1598886"/>
    <n v="1687917"/>
    <n v="449788"/>
    <n v="427615"/>
  </r>
  <r>
    <s v="w39D"/>
    <x v="0"/>
    <n v="548989"/>
    <n v="514636"/>
    <n v="2770344"/>
    <n v="3187897"/>
  </r>
  <r>
    <s v="w40A"/>
    <x v="2"/>
    <n v="1175198"/>
    <n v="1095440"/>
    <n v="2657174"/>
    <n v="2491947"/>
  </r>
  <r>
    <s v="w41D"/>
    <x v="0"/>
    <n v="2115336"/>
    <n v="2202769"/>
    <n v="15339"/>
    <n v="14652"/>
  </r>
  <r>
    <s v="w42B"/>
    <x v="3"/>
    <n v="2346640"/>
    <n v="2197559"/>
    <n v="373470"/>
    <n v="353365"/>
  </r>
  <r>
    <s v="w43D"/>
    <x v="0"/>
    <n v="2548438"/>
    <n v="2577213"/>
    <n v="37986"/>
    <n v="37766"/>
  </r>
  <r>
    <s v="w44C"/>
    <x v="1"/>
    <n v="835495"/>
    <n v="837746"/>
    <n v="1106177"/>
    <n v="917781"/>
  </r>
  <r>
    <s v="w45B"/>
    <x v="3"/>
    <n v="1187448"/>
    <n v="1070426"/>
    <n v="1504608"/>
    <n v="1756990"/>
  </r>
  <r>
    <s v="w46C"/>
    <x v="1"/>
    <n v="140026"/>
    <n v="146354"/>
    <n v="2759991"/>
    <n v="2742120"/>
  </r>
  <r>
    <s v="w47B"/>
    <x v="3"/>
    <n v="1198765"/>
    <n v="1304945"/>
    <n v="2786493"/>
    <n v="2602643"/>
  </r>
  <r>
    <s v="w48C"/>
    <x v="1"/>
    <n v="2619776"/>
    <n v="2749623"/>
    <n v="2888215"/>
    <n v="2800174"/>
  </r>
  <r>
    <s v="w49C"/>
    <x v="1"/>
    <n v="248398"/>
    <n v="268511"/>
    <n v="3110853"/>
    <n v="2986411"/>
  </r>
  <r>
    <s v="w50B"/>
    <x v="3"/>
    <n v="2494207"/>
    <n v="2625207"/>
    <n v="1796293"/>
    <n v="185360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0">
  <r>
    <s v="w01D"/>
    <x v="0"/>
    <n v="1415007"/>
    <n v="1397195"/>
    <n v="1499070"/>
    <n v="1481105"/>
    <n v="1"/>
  </r>
  <r>
    <s v="w02D"/>
    <x v="0"/>
    <n v="1711390"/>
    <n v="1641773"/>
    <n v="1522030"/>
    <n v="1618733"/>
    <n v="0"/>
  </r>
  <r>
    <s v="w03C"/>
    <x v="1"/>
    <n v="1165105"/>
    <n v="1278732"/>
    <n v="1299953"/>
    <n v="1191621"/>
    <n v="0"/>
  </r>
  <r>
    <s v="w04D"/>
    <x v="0"/>
    <n v="949065"/>
    <n v="1026050"/>
    <n v="688027"/>
    <n v="723233"/>
    <n v="0"/>
  </r>
  <r>
    <s v="w05A"/>
    <x v="2"/>
    <n v="2436107"/>
    <n v="2228622"/>
    <n v="1831600"/>
    <n v="1960624"/>
    <n v="0"/>
  </r>
  <r>
    <s v="w06D"/>
    <x v="0"/>
    <n v="1846928"/>
    <n v="1851433"/>
    <n v="2125113"/>
    <n v="2028635"/>
    <n v="1"/>
  </r>
  <r>
    <s v="w07B"/>
    <x v="3"/>
    <n v="3841577"/>
    <n v="3848394"/>
    <n v="3595975"/>
    <n v="3123039"/>
    <n v="0"/>
  </r>
  <r>
    <s v="w08A"/>
    <x v="2"/>
    <n v="679557"/>
    <n v="655500"/>
    <n v="1012012"/>
    <n v="1067022"/>
    <n v="1"/>
  </r>
  <r>
    <s v="w09C"/>
    <x v="1"/>
    <n v="1660998"/>
    <n v="1630345"/>
    <n v="1130119"/>
    <n v="1080238"/>
    <n v="0"/>
  </r>
  <r>
    <s v="w10C"/>
    <x v="1"/>
    <n v="1157622"/>
    <n v="1182345"/>
    <n v="830785"/>
    <n v="833779"/>
    <n v="0"/>
  </r>
  <r>
    <s v="w11D"/>
    <x v="0"/>
    <n v="1987047"/>
    <n v="1996208"/>
    <n v="2053892"/>
    <n v="1697247"/>
    <n v="0"/>
  </r>
  <r>
    <s v="w12C"/>
    <x v="1"/>
    <n v="3997724"/>
    <n v="3690756"/>
    <n v="4339393"/>
    <n v="4639643"/>
    <n v="1"/>
  </r>
  <r>
    <s v="w13A"/>
    <x v="2"/>
    <n v="996113"/>
    <n v="964279"/>
    <n v="1012487"/>
    <n v="1128940"/>
    <n v="1"/>
  </r>
  <r>
    <s v="w14A"/>
    <x v="2"/>
    <n v="1143634"/>
    <n v="1033836"/>
    <n v="909534"/>
    <n v="856349"/>
    <n v="0"/>
  </r>
  <r>
    <s v="w15A"/>
    <x v="2"/>
    <n v="2549276"/>
    <n v="2584751"/>
    <n v="2033079"/>
    <n v="2066918"/>
    <n v="0"/>
  </r>
  <r>
    <s v="w16C"/>
    <x v="1"/>
    <n v="1367212"/>
    <n v="1361389"/>
    <n v="1572320"/>
    <n v="1836258"/>
    <n v="1"/>
  </r>
  <r>
    <s v="w17A"/>
    <x v="2"/>
    <n v="2567464"/>
    <n v="2441857"/>
    <n v="1524132"/>
    <n v="1496810"/>
    <n v="0"/>
  </r>
  <r>
    <s v="w18D"/>
    <x v="0"/>
    <n v="1334060"/>
    <n v="1395231"/>
    <n v="578655"/>
    <n v="677663"/>
    <n v="0"/>
  </r>
  <r>
    <s v="w19C"/>
    <x v="1"/>
    <n v="2976209"/>
    <n v="3199665"/>
    <n v="1666477"/>
    <n v="1759240"/>
    <n v="0"/>
  </r>
  <r>
    <s v="w20C"/>
    <x v="1"/>
    <n v="1443351"/>
    <n v="1565539"/>
    <n v="1355276"/>
    <n v="1423414"/>
    <n v="0"/>
  </r>
  <r>
    <s v="w21A"/>
    <x v="2"/>
    <n v="2486640"/>
    <n v="2265936"/>
    <n v="297424"/>
    <n v="274759"/>
    <n v="0"/>
  </r>
  <r>
    <s v="w22B"/>
    <x v="3"/>
    <n v="685438"/>
    <n v="749124"/>
    <n v="2697677"/>
    <n v="2821550"/>
    <n v="1"/>
  </r>
  <r>
    <s v="w23B"/>
    <x v="3"/>
    <n v="2166753"/>
    <n v="2338698"/>
    <n v="1681433"/>
    <n v="1592443"/>
    <n v="0"/>
  </r>
  <r>
    <s v="w24C"/>
    <x v="1"/>
    <n v="643177"/>
    <n v="684187"/>
    <n v="796213"/>
    <n v="867904"/>
    <n v="1"/>
  </r>
  <r>
    <s v="w25B"/>
    <x v="3"/>
    <n v="450192"/>
    <n v="434755"/>
    <n v="1656446"/>
    <n v="1691000"/>
    <n v="1"/>
  </r>
  <r>
    <s v="w26C"/>
    <x v="1"/>
    <n v="1037774"/>
    <n v="1113789"/>
    <n v="877464"/>
    <n v="990837"/>
    <n v="0"/>
  </r>
  <r>
    <s v="w27C"/>
    <x v="1"/>
    <n v="2351213"/>
    <n v="2358482"/>
    <n v="1098384"/>
    <n v="1121488"/>
    <n v="0"/>
  </r>
  <r>
    <s v="w28D"/>
    <x v="0"/>
    <n v="2613354"/>
    <n v="2837241"/>
    <n v="431144"/>
    <n v="434113"/>
    <n v="0"/>
  </r>
  <r>
    <s v="w29A"/>
    <x v="2"/>
    <n v="1859691"/>
    <n v="1844250"/>
    <n v="1460134"/>
    <n v="1585258"/>
    <n v="0"/>
  </r>
  <r>
    <s v="w30C"/>
    <x v="1"/>
    <n v="2478386"/>
    <n v="2562144"/>
    <n v="30035"/>
    <n v="29396"/>
    <n v="0"/>
  </r>
  <r>
    <s v="w31C"/>
    <x v="1"/>
    <n v="1938122"/>
    <n v="1816647"/>
    <n v="1602356"/>
    <n v="1875221"/>
    <n v="0"/>
  </r>
  <r>
    <s v="w32D"/>
    <x v="0"/>
    <n v="992523"/>
    <n v="1028501"/>
    <n v="1995446"/>
    <n v="1860524"/>
    <n v="1"/>
  </r>
  <r>
    <s v="w33B"/>
    <x v="3"/>
    <n v="2966291"/>
    <n v="2889963"/>
    <n v="462453"/>
    <n v="486354"/>
    <n v="0"/>
  </r>
  <r>
    <s v="w34C"/>
    <x v="1"/>
    <n v="76648"/>
    <n v="81385"/>
    <n v="1374708"/>
    <n v="1379567"/>
    <n v="1"/>
  </r>
  <r>
    <s v="w35C"/>
    <x v="1"/>
    <n v="2574432"/>
    <n v="2409710"/>
    <n v="987486"/>
    <n v="999043"/>
    <n v="0"/>
  </r>
  <r>
    <s v="w36B"/>
    <x v="3"/>
    <n v="1778590"/>
    <n v="1874844"/>
    <n v="111191"/>
    <n v="117846"/>
    <n v="0"/>
  </r>
  <r>
    <s v="w37A"/>
    <x v="2"/>
    <n v="1506541"/>
    <n v="1414887"/>
    <n v="1216612"/>
    <n v="1166775"/>
    <n v="0"/>
  </r>
  <r>
    <s v="w38B"/>
    <x v="3"/>
    <n v="1598886"/>
    <n v="1687917"/>
    <n v="449788"/>
    <n v="427615"/>
    <n v="0"/>
  </r>
  <r>
    <s v="w39D"/>
    <x v="0"/>
    <n v="548989"/>
    <n v="514636"/>
    <n v="2770344"/>
    <n v="3187897"/>
    <n v="1"/>
  </r>
  <r>
    <s v="w40A"/>
    <x v="2"/>
    <n v="1175198"/>
    <n v="1095440"/>
    <n v="2657174"/>
    <n v="2491947"/>
    <n v="1"/>
  </r>
  <r>
    <s v="w41D"/>
    <x v="0"/>
    <n v="2115336"/>
    <n v="2202769"/>
    <n v="15339"/>
    <n v="14652"/>
    <n v="0"/>
  </r>
  <r>
    <s v="w42B"/>
    <x v="3"/>
    <n v="2346640"/>
    <n v="2197559"/>
    <n v="373470"/>
    <n v="353365"/>
    <n v="0"/>
  </r>
  <r>
    <s v="w43D"/>
    <x v="0"/>
    <n v="2548438"/>
    <n v="2577213"/>
    <n v="37986"/>
    <n v="37766"/>
    <n v="0"/>
  </r>
  <r>
    <s v="w44C"/>
    <x v="1"/>
    <n v="835495"/>
    <n v="837746"/>
    <n v="1106177"/>
    <n v="917781"/>
    <n v="1"/>
  </r>
  <r>
    <s v="w45B"/>
    <x v="3"/>
    <n v="1187448"/>
    <n v="1070426"/>
    <n v="1504608"/>
    <n v="1756990"/>
    <n v="1"/>
  </r>
  <r>
    <s v="w46C"/>
    <x v="1"/>
    <n v="140026"/>
    <n v="146354"/>
    <n v="2759991"/>
    <n v="2742120"/>
    <n v="1"/>
  </r>
  <r>
    <s v="w47B"/>
    <x v="3"/>
    <n v="1198765"/>
    <n v="1304945"/>
    <n v="2786493"/>
    <n v="2602643"/>
    <n v="1"/>
  </r>
  <r>
    <s v="w48C"/>
    <x v="1"/>
    <n v="2619776"/>
    <n v="2749623"/>
    <n v="2888215"/>
    <n v="2800174"/>
    <n v="1"/>
  </r>
  <r>
    <s v="w49C"/>
    <x v="1"/>
    <n v="248398"/>
    <n v="268511"/>
    <n v="3110853"/>
    <n v="2986411"/>
    <n v="1"/>
  </r>
  <r>
    <s v="w50B"/>
    <x v="3"/>
    <n v="2494207"/>
    <n v="2625207"/>
    <n v="1796293"/>
    <n v="1853602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A3EEA37-50CE-4F53-AC01-606945919E42}" name="Tabela przestawna3" cacheId="8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 chartFormat="2">
  <location ref="A3:B8" firstHeaderRow="1" firstDataRow="1" firstDataCol="1"/>
  <pivotFields count="7"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dataField="1" dragToRow="0" dragToCol="0" dragToPage="0" showAll="0" defaultSubtota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z Liczba ludnosci" fld="6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61E3D98-BC1C-4C4A-AD69-ED1C45EBA4E5}" name="Tabela przestawna4" cacheId="11" applyNumberFormats="0" applyBorderFormats="0" applyFontFormats="0" applyPatternFormats="0" applyAlignmentFormats="0" applyWidthHeightFormats="1" dataCaption="Wartości" updatedVersion="8" minRefreshableVersion="3" useAutoFormatting="1" itemPrintTitles="1" createdVersion="8" indent="0" outline="1" outlineData="1" multipleFieldFilters="0">
  <location ref="J7:K12" firstHeaderRow="1" firstDataRow="1" firstDataCol="1"/>
  <pivotFields count="7"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dataField="1" showAll="0"/>
  </pivotFields>
  <rowFields count="1">
    <field x="1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a z spelniajace warunki" fld="6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3FAFD87-2C4E-4CE1-BACB-074C64FFE600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6" dataBound="0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425423B-7BAE-4862-847A-3F9BC182AA64}" autoFormatId="16" applyNumberFormats="0" applyBorderFormats="0" applyFontFormats="0" applyPatternFormats="0" applyAlignmentFormats="0" applyWidthHeightFormats="0">
  <queryTableRefresh nextId="8" unboundColumnsRight="1">
    <queryTableFields count="7">
      <queryTableField id="1" name="Column1" tableColumnId="1"/>
      <queryTableField id="6" dataBound="0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dataBound="0" tableColumnId="7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C0FEF0C-8110-4D4F-8802-EF5BC514580A}" autoFormatId="16" applyNumberFormats="0" applyBorderFormats="0" applyFontFormats="0" applyPatternFormats="0" applyAlignmentFormats="0" applyWidthHeightFormats="0">
  <queryTableRefresh nextId="9" unboundColumnsRight="2">
    <queryTableFields count="8">
      <queryTableField id="1" name="Column1" tableColumnId="1"/>
      <queryTableField id="6" dataBound="0" tableColumnId="6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7" dataBound="0" tableColumnId="7"/>
      <queryTableField id="8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68571D-AE5E-4E27-B738-6C7C12F0D0D1}" name="kraina" displayName="kraina" ref="A1:F51" tableType="queryTable" totalsRowShown="0">
  <autoFilter ref="A1:F51" xr:uid="{3A68571D-AE5E-4E27-B738-6C7C12F0D0D1}"/>
  <tableColumns count="6">
    <tableColumn id="1" xr3:uid="{93BCE99C-4A5B-4FF2-8381-B4FF61FFD04A}" uniqueName="1" name="nazwa wojewodztwa" queryTableFieldId="1" dataDxfId="8"/>
    <tableColumn id="6" xr3:uid="{2F0F77B5-BC33-4350-93BB-DEA974740230}" uniqueName="6" name="region" queryTableFieldId="6" dataDxfId="7">
      <calculatedColumnFormula>RIGHT(kraina[[#This Row],[nazwa wojewodztwa]], 1)</calculatedColumnFormula>
    </tableColumn>
    <tableColumn id="2" xr3:uid="{648CD476-26F5-4136-8EBA-ADD49C93F43D}" uniqueName="2" name="kobiety 2013" queryTableFieldId="2"/>
    <tableColumn id="3" xr3:uid="{2A5377B6-C28C-49F5-9638-6CA3D8698748}" uniqueName="3" name="mezczyzni 2013" queryTableFieldId="3"/>
    <tableColumn id="4" xr3:uid="{6F7228B0-E955-4993-8DC9-9CE827851FEA}" uniqueName="4" name="kobiety 2014" queryTableFieldId="4"/>
    <tableColumn id="5" xr3:uid="{41B58251-CA83-4D6D-9AC1-8AD8702E7A71}" uniqueName="5" name="mezczyzni 2014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25F92F-A96E-4189-A174-A2EC65ED4885}" name="kraina3" displayName="kraina3" ref="A1:G51" tableType="queryTable" totalsRowShown="0">
  <autoFilter ref="A1:G51" xr:uid="{6425F92F-A96E-4189-A174-A2EC65ED4885}"/>
  <tableColumns count="7">
    <tableColumn id="1" xr3:uid="{B73798E7-883E-4A8E-BD29-E18019C71E87}" uniqueName="1" name="nazwa wojewodztwa" queryTableFieldId="1" dataDxfId="6"/>
    <tableColumn id="6" xr3:uid="{53857B14-F352-4BFA-9062-4C9310C4A88D}" uniqueName="6" name="region" queryTableFieldId="6" dataDxfId="5">
      <calculatedColumnFormula>RIGHT(kraina3[[#This Row],[nazwa wojewodztwa]], 1)</calculatedColumnFormula>
    </tableColumn>
    <tableColumn id="2" xr3:uid="{07A4EBE3-0D52-4977-A124-4620CEAA2896}" uniqueName="2" name="kobiety 2013" queryTableFieldId="2"/>
    <tableColumn id="3" xr3:uid="{155BBC12-D81A-4E47-9405-D2D341AC31A9}" uniqueName="3" name="mezczyzni 2013" queryTableFieldId="3"/>
    <tableColumn id="4" xr3:uid="{BAC9A755-027C-4DA9-850E-7C321090B93D}" uniqueName="4" name="kobiety 2014" queryTableFieldId="4"/>
    <tableColumn id="5" xr3:uid="{D84B9331-D933-450F-A578-3A0FF8796D17}" uniqueName="5" name="mezczyzni 2014" queryTableFieldId="5"/>
    <tableColumn id="7" xr3:uid="{A20D14BF-38FC-4BF6-B975-DAFFD6C8DE03}" uniqueName="7" name="spelniajace warunki" queryTableFieldId="7" dataDxfId="4">
      <calculatedColumnFormula>IF(AND(kraina3[[#This Row],[kobiety 2014]]&gt;kraina3[[#This Row],[kobiety 2013]],kraina3[[#This Row],[mezczyzni 2014]]&gt;kraina3[[#This Row],[mezczyzni 2013]]),1,0)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4AEB5B7-0567-455D-B13C-F6E8F8187C86}" name="kraina4" displayName="kraina4" ref="A1:H51" tableType="queryTable" totalsRowShown="0">
  <autoFilter ref="A1:H51" xr:uid="{F4AEB5B7-0567-455D-B13C-F6E8F8187C86}"/>
  <tableColumns count="8">
    <tableColumn id="1" xr3:uid="{9575A5EB-67BB-4BC3-8CA7-828DADE01CE8}" uniqueName="1" name="nazwa wojewodztwa" queryTableFieldId="1" dataDxfId="3"/>
    <tableColumn id="6" xr3:uid="{F1442C3D-F1C0-4EBE-AF02-7593B4D25732}" uniqueName="6" name="region" queryTableFieldId="6" dataDxfId="2">
      <calculatedColumnFormula>RIGHT(kraina4[[#This Row],[nazwa wojewodztwa]], 1)</calculatedColumnFormula>
    </tableColumn>
    <tableColumn id="2" xr3:uid="{9F7A66CD-5F50-4337-8560-B81E50DA14A5}" uniqueName="2" name="kobiety 2013" queryTableFieldId="2"/>
    <tableColumn id="3" xr3:uid="{9DEA795A-520B-4A0B-BF5E-D5F975440FF9}" uniqueName="3" name="mezczyzni 2013" queryTableFieldId="3"/>
    <tableColumn id="4" xr3:uid="{091A1984-7C45-498C-8C6F-D74165363C97}" uniqueName="4" name="kobiety 2014" queryTableFieldId="4"/>
    <tableColumn id="5" xr3:uid="{1D481149-845E-4C6C-BC31-954FD4AB1CEE}" uniqueName="5" name="mezczyzni 2014" queryTableFieldId="5"/>
    <tableColumn id="7" xr3:uid="{5EC66F09-327E-4718-913A-64A59F4BB72D}" uniqueName="7" name="temp wzrostu" queryTableFieldId="7" dataDxfId="1">
      <calculatedColumnFormula>FLOOR((kraina4[[#This Row],[mezczyzni 2014]]+kraina4[[#This Row],[kobiety 2014]])/(kraina4[[#This Row],[mezczyzni 2013]]+kraina4[[#This Row],[kobiety 2013]]),0.0001)</calculatedColumnFormula>
    </tableColumn>
    <tableColumn id="8" xr3:uid="{A69AECB6-F949-4392-ADA1-9409F249A7D6}" uniqueName="8" name="liczba ludnosci 2014" queryTableFieldId="8" dataDxfId="0">
      <calculatedColumnFormula>kraina4[[#This Row],[mezczyzni 2014]]+kraina4[[#This Row],[kobiety 2014]]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89885-2C48-42F2-A68C-3CAD715A0067}">
  <dimension ref="A3:B8"/>
  <sheetViews>
    <sheetView workbookViewId="0">
      <selection activeCell="B6" sqref="B6"/>
    </sheetView>
  </sheetViews>
  <sheetFormatPr defaultRowHeight="15" x14ac:dyDescent="0.25"/>
  <cols>
    <col min="1" max="1" width="17.7109375" bestFit="1" customWidth="1"/>
    <col min="2" max="2" width="21" bestFit="1" customWidth="1"/>
  </cols>
  <sheetData>
    <row r="3" spans="1:2" x14ac:dyDescent="0.25">
      <c r="A3" s="2" t="s">
        <v>56</v>
      </c>
      <c r="B3" t="s">
        <v>62</v>
      </c>
    </row>
    <row r="4" spans="1:2" x14ac:dyDescent="0.25">
      <c r="A4" s="3" t="s">
        <v>57</v>
      </c>
      <c r="B4" s="1">
        <v>33929579</v>
      </c>
    </row>
    <row r="5" spans="1:2" x14ac:dyDescent="0.25">
      <c r="A5" s="3" t="s">
        <v>58</v>
      </c>
      <c r="B5" s="1">
        <v>41736619</v>
      </c>
    </row>
    <row r="6" spans="1:2" x14ac:dyDescent="0.25">
      <c r="A6" s="3" t="s">
        <v>59</v>
      </c>
      <c r="B6" s="1">
        <v>57649017</v>
      </c>
    </row>
    <row r="7" spans="1:2" x14ac:dyDescent="0.25">
      <c r="A7" s="3" t="s">
        <v>60</v>
      </c>
      <c r="B7" s="1">
        <v>36530387</v>
      </c>
    </row>
    <row r="8" spans="1:2" x14ac:dyDescent="0.25">
      <c r="A8" s="3" t="s">
        <v>61</v>
      </c>
      <c r="B8" s="1">
        <v>169845602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0205-1753-44F4-ACF9-CBD30787BEF1}">
  <dimension ref="A1:F51"/>
  <sheetViews>
    <sheetView workbookViewId="0">
      <selection sqref="A1:F1048576"/>
    </sheetView>
  </sheetViews>
  <sheetFormatPr defaultRowHeight="15" x14ac:dyDescent="0.25"/>
  <cols>
    <col min="1" max="1" width="22" bestFit="1" customWidth="1"/>
    <col min="2" max="2" width="22" customWidth="1"/>
    <col min="3" max="3" width="14.42578125" bestFit="1" customWidth="1"/>
    <col min="4" max="4" width="16.85546875" bestFit="1" customWidth="1"/>
    <col min="5" max="5" width="14.42578125" bestFit="1" customWidth="1"/>
    <col min="6" max="6" width="16.85546875" bestFit="1" customWidth="1"/>
  </cols>
  <sheetData>
    <row r="1" spans="1:6" x14ac:dyDescent="0.25">
      <c r="A1" t="s">
        <v>50</v>
      </c>
      <c r="B1" t="s">
        <v>55</v>
      </c>
      <c r="C1" t="s">
        <v>51</v>
      </c>
      <c r="D1" t="s">
        <v>52</v>
      </c>
      <c r="E1" t="s">
        <v>53</v>
      </c>
      <c r="F1" t="s">
        <v>54</v>
      </c>
    </row>
    <row r="2" spans="1:6" x14ac:dyDescent="0.25">
      <c r="A2" s="1" t="s">
        <v>0</v>
      </c>
      <c r="B2" s="1" t="str">
        <f>RIGHT(kraina[[#This Row],[nazwa wojewodztwa]], 1)</f>
        <v>D</v>
      </c>
      <c r="C2">
        <v>1415007</v>
      </c>
      <c r="D2">
        <v>1397195</v>
      </c>
      <c r="E2">
        <v>1499070</v>
      </c>
      <c r="F2">
        <v>1481105</v>
      </c>
    </row>
    <row r="3" spans="1:6" x14ac:dyDescent="0.25">
      <c r="A3" s="1" t="s">
        <v>1</v>
      </c>
      <c r="B3" s="1" t="str">
        <f>RIGHT(kraina[[#This Row],[nazwa wojewodztwa]], 1)</f>
        <v>D</v>
      </c>
      <c r="C3">
        <v>1711390</v>
      </c>
      <c r="D3">
        <v>1641773</v>
      </c>
      <c r="E3">
        <v>1522030</v>
      </c>
      <c r="F3">
        <v>1618733</v>
      </c>
    </row>
    <row r="4" spans="1:6" x14ac:dyDescent="0.25">
      <c r="A4" s="1" t="s">
        <v>2</v>
      </c>
      <c r="B4" s="1" t="str">
        <f>RIGHT(kraina[[#This Row],[nazwa wojewodztwa]], 1)</f>
        <v>C</v>
      </c>
      <c r="C4">
        <v>1165105</v>
      </c>
      <c r="D4">
        <v>1278732</v>
      </c>
      <c r="E4">
        <v>1299953</v>
      </c>
      <c r="F4">
        <v>1191621</v>
      </c>
    </row>
    <row r="5" spans="1:6" x14ac:dyDescent="0.25">
      <c r="A5" s="1" t="s">
        <v>3</v>
      </c>
      <c r="B5" s="1" t="str">
        <f>RIGHT(kraina[[#This Row],[nazwa wojewodztwa]], 1)</f>
        <v>D</v>
      </c>
      <c r="C5">
        <v>949065</v>
      </c>
      <c r="D5">
        <v>1026050</v>
      </c>
      <c r="E5">
        <v>688027</v>
      </c>
      <c r="F5">
        <v>723233</v>
      </c>
    </row>
    <row r="6" spans="1:6" x14ac:dyDescent="0.25">
      <c r="A6" s="1" t="s">
        <v>4</v>
      </c>
      <c r="B6" s="1" t="str">
        <f>RIGHT(kraina[[#This Row],[nazwa wojewodztwa]], 1)</f>
        <v>A</v>
      </c>
      <c r="C6">
        <v>2436107</v>
      </c>
      <c r="D6">
        <v>2228622</v>
      </c>
      <c r="E6">
        <v>1831600</v>
      </c>
      <c r="F6">
        <v>1960624</v>
      </c>
    </row>
    <row r="7" spans="1:6" x14ac:dyDescent="0.25">
      <c r="A7" s="1" t="s">
        <v>5</v>
      </c>
      <c r="B7" s="1" t="str">
        <f>RIGHT(kraina[[#This Row],[nazwa wojewodztwa]], 1)</f>
        <v>D</v>
      </c>
      <c r="C7">
        <v>1846928</v>
      </c>
      <c r="D7">
        <v>1851433</v>
      </c>
      <c r="E7">
        <v>2125113</v>
      </c>
      <c r="F7">
        <v>2028635</v>
      </c>
    </row>
    <row r="8" spans="1:6" x14ac:dyDescent="0.25">
      <c r="A8" s="1" t="s">
        <v>6</v>
      </c>
      <c r="B8" s="1" t="str">
        <f>RIGHT(kraina[[#This Row],[nazwa wojewodztwa]], 1)</f>
        <v>B</v>
      </c>
      <c r="C8">
        <v>3841577</v>
      </c>
      <c r="D8">
        <v>3848394</v>
      </c>
      <c r="E8">
        <v>3595975</v>
      </c>
      <c r="F8">
        <v>3123039</v>
      </c>
    </row>
    <row r="9" spans="1:6" x14ac:dyDescent="0.25">
      <c r="A9" s="1" t="s">
        <v>7</v>
      </c>
      <c r="B9" s="1" t="str">
        <f>RIGHT(kraina[[#This Row],[nazwa wojewodztwa]], 1)</f>
        <v>A</v>
      </c>
      <c r="C9">
        <v>679557</v>
      </c>
      <c r="D9">
        <v>655500</v>
      </c>
      <c r="E9">
        <v>1012012</v>
      </c>
      <c r="F9">
        <v>1067022</v>
      </c>
    </row>
    <row r="10" spans="1:6" x14ac:dyDescent="0.25">
      <c r="A10" s="1" t="s">
        <v>8</v>
      </c>
      <c r="B10" s="1" t="str">
        <f>RIGHT(kraina[[#This Row],[nazwa wojewodztwa]], 1)</f>
        <v>C</v>
      </c>
      <c r="C10">
        <v>1660998</v>
      </c>
      <c r="D10">
        <v>1630345</v>
      </c>
      <c r="E10">
        <v>1130119</v>
      </c>
      <c r="F10">
        <v>1080238</v>
      </c>
    </row>
    <row r="11" spans="1:6" x14ac:dyDescent="0.25">
      <c r="A11" s="1" t="s">
        <v>9</v>
      </c>
      <c r="B11" s="1" t="str">
        <f>RIGHT(kraina[[#This Row],[nazwa wojewodztwa]], 1)</f>
        <v>C</v>
      </c>
      <c r="C11">
        <v>1157622</v>
      </c>
      <c r="D11">
        <v>1182345</v>
      </c>
      <c r="E11">
        <v>830785</v>
      </c>
      <c r="F11">
        <v>833779</v>
      </c>
    </row>
    <row r="12" spans="1:6" x14ac:dyDescent="0.25">
      <c r="A12" s="1" t="s">
        <v>10</v>
      </c>
      <c r="B12" s="1" t="str">
        <f>RIGHT(kraina[[#This Row],[nazwa wojewodztwa]], 1)</f>
        <v>D</v>
      </c>
      <c r="C12">
        <v>1987047</v>
      </c>
      <c r="D12">
        <v>1996208</v>
      </c>
      <c r="E12">
        <v>2053892</v>
      </c>
      <c r="F12">
        <v>1697247</v>
      </c>
    </row>
    <row r="13" spans="1:6" x14ac:dyDescent="0.25">
      <c r="A13" s="1" t="s">
        <v>11</v>
      </c>
      <c r="B13" s="1" t="str">
        <f>RIGHT(kraina[[#This Row],[nazwa wojewodztwa]], 1)</f>
        <v>C</v>
      </c>
      <c r="C13">
        <v>3997724</v>
      </c>
      <c r="D13">
        <v>3690756</v>
      </c>
      <c r="E13">
        <v>4339393</v>
      </c>
      <c r="F13">
        <v>4639643</v>
      </c>
    </row>
    <row r="14" spans="1:6" x14ac:dyDescent="0.25">
      <c r="A14" s="1" t="s">
        <v>12</v>
      </c>
      <c r="B14" s="1" t="str">
        <f>RIGHT(kraina[[#This Row],[nazwa wojewodztwa]], 1)</f>
        <v>A</v>
      </c>
      <c r="C14">
        <v>996113</v>
      </c>
      <c r="D14">
        <v>964279</v>
      </c>
      <c r="E14">
        <v>1012487</v>
      </c>
      <c r="F14">
        <v>1128940</v>
      </c>
    </row>
    <row r="15" spans="1:6" x14ac:dyDescent="0.25">
      <c r="A15" s="1" t="s">
        <v>13</v>
      </c>
      <c r="B15" s="1" t="str">
        <f>RIGHT(kraina[[#This Row],[nazwa wojewodztwa]], 1)</f>
        <v>A</v>
      </c>
      <c r="C15">
        <v>1143634</v>
      </c>
      <c r="D15">
        <v>1033836</v>
      </c>
      <c r="E15">
        <v>909534</v>
      </c>
      <c r="F15">
        <v>856349</v>
      </c>
    </row>
    <row r="16" spans="1:6" x14ac:dyDescent="0.25">
      <c r="A16" s="1" t="s">
        <v>14</v>
      </c>
      <c r="B16" s="1" t="str">
        <f>RIGHT(kraina[[#This Row],[nazwa wojewodztwa]], 1)</f>
        <v>A</v>
      </c>
      <c r="C16">
        <v>2549276</v>
      </c>
      <c r="D16">
        <v>2584751</v>
      </c>
      <c r="E16">
        <v>2033079</v>
      </c>
      <c r="F16">
        <v>2066918</v>
      </c>
    </row>
    <row r="17" spans="1:6" x14ac:dyDescent="0.25">
      <c r="A17" s="1" t="s">
        <v>15</v>
      </c>
      <c r="B17" s="1" t="str">
        <f>RIGHT(kraina[[#This Row],[nazwa wojewodztwa]], 1)</f>
        <v>C</v>
      </c>
      <c r="C17">
        <v>1367212</v>
      </c>
      <c r="D17">
        <v>1361389</v>
      </c>
      <c r="E17">
        <v>1572320</v>
      </c>
      <c r="F17">
        <v>1836258</v>
      </c>
    </row>
    <row r="18" spans="1:6" x14ac:dyDescent="0.25">
      <c r="A18" s="1" t="s">
        <v>16</v>
      </c>
      <c r="B18" s="1" t="str">
        <f>RIGHT(kraina[[#This Row],[nazwa wojewodztwa]], 1)</f>
        <v>A</v>
      </c>
      <c r="C18">
        <v>2567464</v>
      </c>
      <c r="D18">
        <v>2441857</v>
      </c>
      <c r="E18">
        <v>1524132</v>
      </c>
      <c r="F18">
        <v>1496810</v>
      </c>
    </row>
    <row r="19" spans="1:6" x14ac:dyDescent="0.25">
      <c r="A19" s="1" t="s">
        <v>17</v>
      </c>
      <c r="B19" s="1" t="str">
        <f>RIGHT(kraina[[#This Row],[nazwa wojewodztwa]], 1)</f>
        <v>D</v>
      </c>
      <c r="C19">
        <v>1334060</v>
      </c>
      <c r="D19">
        <v>1395231</v>
      </c>
      <c r="E19">
        <v>578655</v>
      </c>
      <c r="F19">
        <v>677663</v>
      </c>
    </row>
    <row r="20" spans="1:6" x14ac:dyDescent="0.25">
      <c r="A20" s="1" t="s">
        <v>18</v>
      </c>
      <c r="B20" s="1" t="str">
        <f>RIGHT(kraina[[#This Row],[nazwa wojewodztwa]], 1)</f>
        <v>C</v>
      </c>
      <c r="C20">
        <v>2976209</v>
      </c>
      <c r="D20">
        <v>3199665</v>
      </c>
      <c r="E20">
        <v>1666477</v>
      </c>
      <c r="F20">
        <v>1759240</v>
      </c>
    </row>
    <row r="21" spans="1:6" x14ac:dyDescent="0.25">
      <c r="A21" s="1" t="s">
        <v>19</v>
      </c>
      <c r="B21" s="1" t="str">
        <f>RIGHT(kraina[[#This Row],[nazwa wojewodztwa]], 1)</f>
        <v>C</v>
      </c>
      <c r="C21">
        <v>1443351</v>
      </c>
      <c r="D21">
        <v>1565539</v>
      </c>
      <c r="E21">
        <v>1355276</v>
      </c>
      <c r="F21">
        <v>1423414</v>
      </c>
    </row>
    <row r="22" spans="1:6" x14ac:dyDescent="0.25">
      <c r="A22" s="1" t="s">
        <v>20</v>
      </c>
      <c r="B22" s="1" t="str">
        <f>RIGHT(kraina[[#This Row],[nazwa wojewodztwa]], 1)</f>
        <v>A</v>
      </c>
      <c r="C22">
        <v>2486640</v>
      </c>
      <c r="D22">
        <v>2265936</v>
      </c>
      <c r="E22">
        <v>297424</v>
      </c>
      <c r="F22">
        <v>274759</v>
      </c>
    </row>
    <row r="23" spans="1:6" x14ac:dyDescent="0.25">
      <c r="A23" s="1" t="s">
        <v>21</v>
      </c>
      <c r="B23" s="1" t="str">
        <f>RIGHT(kraina[[#This Row],[nazwa wojewodztwa]], 1)</f>
        <v>B</v>
      </c>
      <c r="C23">
        <v>685438</v>
      </c>
      <c r="D23">
        <v>749124</v>
      </c>
      <c r="E23">
        <v>2697677</v>
      </c>
      <c r="F23">
        <v>2821550</v>
      </c>
    </row>
    <row r="24" spans="1:6" x14ac:dyDescent="0.25">
      <c r="A24" s="1" t="s">
        <v>22</v>
      </c>
      <c r="B24" s="1" t="str">
        <f>RIGHT(kraina[[#This Row],[nazwa wojewodztwa]], 1)</f>
        <v>B</v>
      </c>
      <c r="C24">
        <v>2166753</v>
      </c>
      <c r="D24">
        <v>2338698</v>
      </c>
      <c r="E24">
        <v>1681433</v>
      </c>
      <c r="F24">
        <v>1592443</v>
      </c>
    </row>
    <row r="25" spans="1:6" x14ac:dyDescent="0.25">
      <c r="A25" s="1" t="s">
        <v>23</v>
      </c>
      <c r="B25" s="1" t="str">
        <f>RIGHT(kraina[[#This Row],[nazwa wojewodztwa]], 1)</f>
        <v>C</v>
      </c>
      <c r="C25">
        <v>643177</v>
      </c>
      <c r="D25">
        <v>684187</v>
      </c>
      <c r="E25">
        <v>796213</v>
      </c>
      <c r="F25">
        <v>867904</v>
      </c>
    </row>
    <row r="26" spans="1:6" x14ac:dyDescent="0.25">
      <c r="A26" s="1" t="s">
        <v>24</v>
      </c>
      <c r="B26" s="1" t="str">
        <f>RIGHT(kraina[[#This Row],[nazwa wojewodztwa]], 1)</f>
        <v>B</v>
      </c>
      <c r="C26">
        <v>450192</v>
      </c>
      <c r="D26">
        <v>434755</v>
      </c>
      <c r="E26">
        <v>1656446</v>
      </c>
      <c r="F26">
        <v>1691000</v>
      </c>
    </row>
    <row r="27" spans="1:6" x14ac:dyDescent="0.25">
      <c r="A27" s="1" t="s">
        <v>25</v>
      </c>
      <c r="B27" s="1" t="str">
        <f>RIGHT(kraina[[#This Row],[nazwa wojewodztwa]], 1)</f>
        <v>C</v>
      </c>
      <c r="C27">
        <v>1037774</v>
      </c>
      <c r="D27">
        <v>1113789</v>
      </c>
      <c r="E27">
        <v>877464</v>
      </c>
      <c r="F27">
        <v>990837</v>
      </c>
    </row>
    <row r="28" spans="1:6" x14ac:dyDescent="0.25">
      <c r="A28" s="1" t="s">
        <v>26</v>
      </c>
      <c r="B28" s="1" t="str">
        <f>RIGHT(kraina[[#This Row],[nazwa wojewodztwa]], 1)</f>
        <v>C</v>
      </c>
      <c r="C28">
        <v>2351213</v>
      </c>
      <c r="D28">
        <v>2358482</v>
      </c>
      <c r="E28">
        <v>1098384</v>
      </c>
      <c r="F28">
        <v>1121488</v>
      </c>
    </row>
    <row r="29" spans="1:6" x14ac:dyDescent="0.25">
      <c r="A29" s="1" t="s">
        <v>27</v>
      </c>
      <c r="B29" s="1" t="str">
        <f>RIGHT(kraina[[#This Row],[nazwa wojewodztwa]], 1)</f>
        <v>D</v>
      </c>
      <c r="C29">
        <v>2613354</v>
      </c>
      <c r="D29">
        <v>2837241</v>
      </c>
      <c r="E29">
        <v>431144</v>
      </c>
      <c r="F29">
        <v>434113</v>
      </c>
    </row>
    <row r="30" spans="1:6" x14ac:dyDescent="0.25">
      <c r="A30" s="1" t="s">
        <v>28</v>
      </c>
      <c r="B30" s="1" t="str">
        <f>RIGHT(kraina[[#This Row],[nazwa wojewodztwa]], 1)</f>
        <v>A</v>
      </c>
      <c r="C30">
        <v>1859691</v>
      </c>
      <c r="D30">
        <v>1844250</v>
      </c>
      <c r="E30">
        <v>1460134</v>
      </c>
      <c r="F30">
        <v>1585258</v>
      </c>
    </row>
    <row r="31" spans="1:6" x14ac:dyDescent="0.25">
      <c r="A31" s="1" t="s">
        <v>29</v>
      </c>
      <c r="B31" s="1" t="str">
        <f>RIGHT(kraina[[#This Row],[nazwa wojewodztwa]], 1)</f>
        <v>C</v>
      </c>
      <c r="C31">
        <v>2478386</v>
      </c>
      <c r="D31">
        <v>2562144</v>
      </c>
      <c r="E31">
        <v>30035</v>
      </c>
      <c r="F31">
        <v>29396</v>
      </c>
    </row>
    <row r="32" spans="1:6" x14ac:dyDescent="0.25">
      <c r="A32" s="1" t="s">
        <v>30</v>
      </c>
      <c r="B32" s="1" t="str">
        <f>RIGHT(kraina[[#This Row],[nazwa wojewodztwa]], 1)</f>
        <v>C</v>
      </c>
      <c r="C32">
        <v>1938122</v>
      </c>
      <c r="D32">
        <v>1816647</v>
      </c>
      <c r="E32">
        <v>1602356</v>
      </c>
      <c r="F32">
        <v>1875221</v>
      </c>
    </row>
    <row r="33" spans="1:6" x14ac:dyDescent="0.25">
      <c r="A33" s="1" t="s">
        <v>31</v>
      </c>
      <c r="B33" s="1" t="str">
        <f>RIGHT(kraina[[#This Row],[nazwa wojewodztwa]], 1)</f>
        <v>D</v>
      </c>
      <c r="C33">
        <v>992523</v>
      </c>
      <c r="D33">
        <v>1028501</v>
      </c>
      <c r="E33">
        <v>1995446</v>
      </c>
      <c r="F33">
        <v>1860524</v>
      </c>
    </row>
    <row r="34" spans="1:6" x14ac:dyDescent="0.25">
      <c r="A34" s="1" t="s">
        <v>32</v>
      </c>
      <c r="B34" s="1" t="str">
        <f>RIGHT(kraina[[#This Row],[nazwa wojewodztwa]], 1)</f>
        <v>B</v>
      </c>
      <c r="C34">
        <v>2966291</v>
      </c>
      <c r="D34">
        <v>2889963</v>
      </c>
      <c r="E34">
        <v>462453</v>
      </c>
      <c r="F34">
        <v>486354</v>
      </c>
    </row>
    <row r="35" spans="1:6" x14ac:dyDescent="0.25">
      <c r="A35" s="1" t="s">
        <v>33</v>
      </c>
      <c r="B35" s="1" t="str">
        <f>RIGHT(kraina[[#This Row],[nazwa wojewodztwa]], 1)</f>
        <v>C</v>
      </c>
      <c r="C35">
        <v>76648</v>
      </c>
      <c r="D35">
        <v>81385</v>
      </c>
      <c r="E35">
        <v>1374708</v>
      </c>
      <c r="F35">
        <v>1379567</v>
      </c>
    </row>
    <row r="36" spans="1:6" x14ac:dyDescent="0.25">
      <c r="A36" s="1" t="s">
        <v>34</v>
      </c>
      <c r="B36" s="1" t="str">
        <f>RIGHT(kraina[[#This Row],[nazwa wojewodztwa]], 1)</f>
        <v>C</v>
      </c>
      <c r="C36">
        <v>2574432</v>
      </c>
      <c r="D36">
        <v>2409710</v>
      </c>
      <c r="E36">
        <v>987486</v>
      </c>
      <c r="F36">
        <v>999043</v>
      </c>
    </row>
    <row r="37" spans="1:6" x14ac:dyDescent="0.25">
      <c r="A37" s="1" t="s">
        <v>35</v>
      </c>
      <c r="B37" s="1" t="str">
        <f>RIGHT(kraina[[#This Row],[nazwa wojewodztwa]], 1)</f>
        <v>B</v>
      </c>
      <c r="C37">
        <v>1778590</v>
      </c>
      <c r="D37">
        <v>1874844</v>
      </c>
      <c r="E37">
        <v>111191</v>
      </c>
      <c r="F37">
        <v>117846</v>
      </c>
    </row>
    <row r="38" spans="1:6" x14ac:dyDescent="0.25">
      <c r="A38" s="1" t="s">
        <v>36</v>
      </c>
      <c r="B38" s="1" t="str">
        <f>RIGHT(kraina[[#This Row],[nazwa wojewodztwa]], 1)</f>
        <v>A</v>
      </c>
      <c r="C38">
        <v>1506541</v>
      </c>
      <c r="D38">
        <v>1414887</v>
      </c>
      <c r="E38">
        <v>1216612</v>
      </c>
      <c r="F38">
        <v>1166775</v>
      </c>
    </row>
    <row r="39" spans="1:6" x14ac:dyDescent="0.25">
      <c r="A39" s="1" t="s">
        <v>37</v>
      </c>
      <c r="B39" s="1" t="str">
        <f>RIGHT(kraina[[#This Row],[nazwa wojewodztwa]], 1)</f>
        <v>B</v>
      </c>
      <c r="C39">
        <v>1598886</v>
      </c>
      <c r="D39">
        <v>1687917</v>
      </c>
      <c r="E39">
        <v>449788</v>
      </c>
      <c r="F39">
        <v>427615</v>
      </c>
    </row>
    <row r="40" spans="1:6" x14ac:dyDescent="0.25">
      <c r="A40" s="1" t="s">
        <v>38</v>
      </c>
      <c r="B40" s="1" t="str">
        <f>RIGHT(kraina[[#This Row],[nazwa wojewodztwa]], 1)</f>
        <v>D</v>
      </c>
      <c r="C40">
        <v>548989</v>
      </c>
      <c r="D40">
        <v>514636</v>
      </c>
      <c r="E40">
        <v>2770344</v>
      </c>
      <c r="F40">
        <v>3187897</v>
      </c>
    </row>
    <row r="41" spans="1:6" x14ac:dyDescent="0.25">
      <c r="A41" s="1" t="s">
        <v>39</v>
      </c>
      <c r="B41" s="1" t="str">
        <f>RIGHT(kraina[[#This Row],[nazwa wojewodztwa]], 1)</f>
        <v>A</v>
      </c>
      <c r="C41">
        <v>1175198</v>
      </c>
      <c r="D41">
        <v>1095440</v>
      </c>
      <c r="E41">
        <v>2657174</v>
      </c>
      <c r="F41">
        <v>2491947</v>
      </c>
    </row>
    <row r="42" spans="1:6" x14ac:dyDescent="0.25">
      <c r="A42" s="1" t="s">
        <v>40</v>
      </c>
      <c r="B42" s="1" t="str">
        <f>RIGHT(kraina[[#This Row],[nazwa wojewodztwa]], 1)</f>
        <v>D</v>
      </c>
      <c r="C42">
        <v>2115336</v>
      </c>
      <c r="D42">
        <v>2202769</v>
      </c>
      <c r="E42">
        <v>15339</v>
      </c>
      <c r="F42">
        <v>14652</v>
      </c>
    </row>
    <row r="43" spans="1:6" x14ac:dyDescent="0.25">
      <c r="A43" s="1" t="s">
        <v>41</v>
      </c>
      <c r="B43" s="1" t="str">
        <f>RIGHT(kraina[[#This Row],[nazwa wojewodztwa]], 1)</f>
        <v>B</v>
      </c>
      <c r="C43">
        <v>2346640</v>
      </c>
      <c r="D43">
        <v>2197559</v>
      </c>
      <c r="E43">
        <v>373470</v>
      </c>
      <c r="F43">
        <v>353365</v>
      </c>
    </row>
    <row r="44" spans="1:6" x14ac:dyDescent="0.25">
      <c r="A44" s="1" t="s">
        <v>42</v>
      </c>
      <c r="B44" s="1" t="str">
        <f>RIGHT(kraina[[#This Row],[nazwa wojewodztwa]], 1)</f>
        <v>D</v>
      </c>
      <c r="C44">
        <v>2548438</v>
      </c>
      <c r="D44">
        <v>2577213</v>
      </c>
      <c r="E44">
        <v>37986</v>
      </c>
      <c r="F44">
        <v>37766</v>
      </c>
    </row>
    <row r="45" spans="1:6" x14ac:dyDescent="0.25">
      <c r="A45" s="1" t="s">
        <v>43</v>
      </c>
      <c r="B45" s="1" t="str">
        <f>RIGHT(kraina[[#This Row],[nazwa wojewodztwa]], 1)</f>
        <v>C</v>
      </c>
      <c r="C45">
        <v>835495</v>
      </c>
      <c r="D45">
        <v>837746</v>
      </c>
      <c r="E45">
        <v>1106177</v>
      </c>
      <c r="F45">
        <v>917781</v>
      </c>
    </row>
    <row r="46" spans="1:6" x14ac:dyDescent="0.25">
      <c r="A46" s="1" t="s">
        <v>44</v>
      </c>
      <c r="B46" s="1" t="str">
        <f>RIGHT(kraina[[#This Row],[nazwa wojewodztwa]], 1)</f>
        <v>B</v>
      </c>
      <c r="C46">
        <v>1187448</v>
      </c>
      <c r="D46">
        <v>1070426</v>
      </c>
      <c r="E46">
        <v>1504608</v>
      </c>
      <c r="F46">
        <v>1756990</v>
      </c>
    </row>
    <row r="47" spans="1:6" x14ac:dyDescent="0.25">
      <c r="A47" s="1" t="s">
        <v>45</v>
      </c>
      <c r="B47" s="1" t="str">
        <f>RIGHT(kraina[[#This Row],[nazwa wojewodztwa]], 1)</f>
        <v>C</v>
      </c>
      <c r="C47">
        <v>140026</v>
      </c>
      <c r="D47">
        <v>146354</v>
      </c>
      <c r="E47">
        <v>2759991</v>
      </c>
      <c r="F47">
        <v>2742120</v>
      </c>
    </row>
    <row r="48" spans="1:6" x14ac:dyDescent="0.25">
      <c r="A48" s="1" t="s">
        <v>46</v>
      </c>
      <c r="B48" s="1" t="str">
        <f>RIGHT(kraina[[#This Row],[nazwa wojewodztwa]], 1)</f>
        <v>B</v>
      </c>
      <c r="C48">
        <v>1198765</v>
      </c>
      <c r="D48">
        <v>1304945</v>
      </c>
      <c r="E48">
        <v>2786493</v>
      </c>
      <c r="F48">
        <v>2602643</v>
      </c>
    </row>
    <row r="49" spans="1:6" x14ac:dyDescent="0.25">
      <c r="A49" s="1" t="s">
        <v>47</v>
      </c>
      <c r="B49" s="1" t="str">
        <f>RIGHT(kraina[[#This Row],[nazwa wojewodztwa]], 1)</f>
        <v>C</v>
      </c>
      <c r="C49">
        <v>2619776</v>
      </c>
      <c r="D49">
        <v>2749623</v>
      </c>
      <c r="E49">
        <v>2888215</v>
      </c>
      <c r="F49">
        <v>2800174</v>
      </c>
    </row>
    <row r="50" spans="1:6" x14ac:dyDescent="0.25">
      <c r="A50" s="1" t="s">
        <v>48</v>
      </c>
      <c r="B50" s="1" t="str">
        <f>RIGHT(kraina[[#This Row],[nazwa wojewodztwa]], 1)</f>
        <v>C</v>
      </c>
      <c r="C50">
        <v>248398</v>
      </c>
      <c r="D50">
        <v>268511</v>
      </c>
      <c r="E50">
        <v>3110853</v>
      </c>
      <c r="F50">
        <v>2986411</v>
      </c>
    </row>
    <row r="51" spans="1:6" x14ac:dyDescent="0.25">
      <c r="A51" s="1" t="s">
        <v>49</v>
      </c>
      <c r="B51" s="1" t="str">
        <f>RIGHT(kraina[[#This Row],[nazwa wojewodztwa]], 1)</f>
        <v>B</v>
      </c>
      <c r="C51">
        <v>2494207</v>
      </c>
      <c r="D51">
        <v>2625207</v>
      </c>
      <c r="E51">
        <v>1796293</v>
      </c>
      <c r="F51">
        <v>1853602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1"/>
  <sheetViews>
    <sheetView workbookViewId="0">
      <selection activeCell="K23" sqref="K23"/>
    </sheetView>
  </sheetViews>
  <sheetFormatPr defaultRowHeight="15" x14ac:dyDescent="0.25"/>
  <cols>
    <col min="1" max="1" width="22" bestFit="1" customWidth="1"/>
    <col min="2" max="2" width="22" customWidth="1"/>
    <col min="3" max="3" width="14.42578125" bestFit="1" customWidth="1"/>
    <col min="4" max="4" width="16.85546875" bestFit="1" customWidth="1"/>
    <col min="5" max="5" width="14.42578125" bestFit="1" customWidth="1"/>
    <col min="6" max="6" width="16.85546875" bestFit="1" customWidth="1"/>
    <col min="7" max="7" width="19.42578125" customWidth="1"/>
    <col min="10" max="10" width="17.7109375" bestFit="1" customWidth="1"/>
    <col min="11" max="11" width="25.7109375" bestFit="1" customWidth="1"/>
  </cols>
  <sheetData>
    <row r="1" spans="1:11" x14ac:dyDescent="0.25">
      <c r="A1" t="s">
        <v>50</v>
      </c>
      <c r="B1" t="s">
        <v>55</v>
      </c>
      <c r="C1" t="s">
        <v>51</v>
      </c>
      <c r="D1" t="s">
        <v>52</v>
      </c>
      <c r="E1" t="s">
        <v>53</v>
      </c>
      <c r="F1" t="s">
        <v>54</v>
      </c>
      <c r="G1" t="s">
        <v>63</v>
      </c>
    </row>
    <row r="2" spans="1:11" x14ac:dyDescent="0.25">
      <c r="A2" s="1" t="s">
        <v>0</v>
      </c>
      <c r="B2" s="1" t="str">
        <f>RIGHT(kraina3[[#This Row],[nazwa wojewodztwa]], 1)</f>
        <v>D</v>
      </c>
      <c r="C2">
        <v>1415007</v>
      </c>
      <c r="D2">
        <v>1397195</v>
      </c>
      <c r="E2">
        <v>1499070</v>
      </c>
      <c r="F2">
        <v>1481105</v>
      </c>
      <c r="G2">
        <f>IF(AND(kraina3[[#This Row],[kobiety 2014]]&gt;kraina3[[#This Row],[kobiety 2013]],kraina3[[#This Row],[mezczyzni 2014]]&gt;kraina3[[#This Row],[mezczyzni 2013]]),1,0)</f>
        <v>1</v>
      </c>
    </row>
    <row r="3" spans="1:11" x14ac:dyDescent="0.25">
      <c r="A3" s="1" t="s">
        <v>1</v>
      </c>
      <c r="B3" s="1" t="str">
        <f>RIGHT(kraina3[[#This Row],[nazwa wojewodztwa]], 1)</f>
        <v>D</v>
      </c>
      <c r="C3">
        <v>1711390</v>
      </c>
      <c r="D3">
        <v>1641773</v>
      </c>
      <c r="E3">
        <v>1522030</v>
      </c>
      <c r="F3">
        <v>1618733</v>
      </c>
      <c r="G3">
        <f>IF(AND(kraina3[[#This Row],[kobiety 2014]]&gt;kraina3[[#This Row],[kobiety 2013]],kraina3[[#This Row],[mezczyzni 2014]]&gt;kraina3[[#This Row],[mezczyzni 2013]]),1,0)</f>
        <v>0</v>
      </c>
    </row>
    <row r="4" spans="1:11" x14ac:dyDescent="0.25">
      <c r="A4" s="1" t="s">
        <v>2</v>
      </c>
      <c r="B4" s="1" t="str">
        <f>RIGHT(kraina3[[#This Row],[nazwa wojewodztwa]], 1)</f>
        <v>C</v>
      </c>
      <c r="C4">
        <v>1165105</v>
      </c>
      <c r="D4">
        <v>1278732</v>
      </c>
      <c r="E4">
        <v>1299953</v>
      </c>
      <c r="F4">
        <v>1191621</v>
      </c>
      <c r="G4">
        <f>IF(AND(kraina3[[#This Row],[kobiety 2014]]&gt;kraina3[[#This Row],[kobiety 2013]],kraina3[[#This Row],[mezczyzni 2014]]&gt;kraina3[[#This Row],[mezczyzni 2013]]),1,0)</f>
        <v>0</v>
      </c>
    </row>
    <row r="5" spans="1:11" x14ac:dyDescent="0.25">
      <c r="A5" s="1" t="s">
        <v>3</v>
      </c>
      <c r="B5" s="1" t="str">
        <f>RIGHT(kraina3[[#This Row],[nazwa wojewodztwa]], 1)</f>
        <v>D</v>
      </c>
      <c r="C5">
        <v>949065</v>
      </c>
      <c r="D5">
        <v>1026050</v>
      </c>
      <c r="E5">
        <v>688027</v>
      </c>
      <c r="F5">
        <v>723233</v>
      </c>
      <c r="G5">
        <f>IF(AND(kraina3[[#This Row],[kobiety 2014]]&gt;kraina3[[#This Row],[kobiety 2013]],kraina3[[#This Row],[mezczyzni 2014]]&gt;kraina3[[#This Row],[mezczyzni 2013]]),1,0)</f>
        <v>0</v>
      </c>
    </row>
    <row r="6" spans="1:11" x14ac:dyDescent="0.25">
      <c r="A6" s="1" t="s">
        <v>4</v>
      </c>
      <c r="B6" s="1" t="str">
        <f>RIGHT(kraina3[[#This Row],[nazwa wojewodztwa]], 1)</f>
        <v>A</v>
      </c>
      <c r="C6">
        <v>2436107</v>
      </c>
      <c r="D6">
        <v>2228622</v>
      </c>
      <c r="E6">
        <v>1831600</v>
      </c>
      <c r="F6">
        <v>1960624</v>
      </c>
      <c r="G6">
        <f>IF(AND(kraina3[[#This Row],[kobiety 2014]]&gt;kraina3[[#This Row],[kobiety 2013]],kraina3[[#This Row],[mezczyzni 2014]]&gt;kraina3[[#This Row],[mezczyzni 2013]]),1,0)</f>
        <v>0</v>
      </c>
    </row>
    <row r="7" spans="1:11" x14ac:dyDescent="0.25">
      <c r="A7" s="1" t="s">
        <v>5</v>
      </c>
      <c r="B7" s="1" t="str">
        <f>RIGHT(kraina3[[#This Row],[nazwa wojewodztwa]], 1)</f>
        <v>D</v>
      </c>
      <c r="C7">
        <v>1846928</v>
      </c>
      <c r="D7">
        <v>1851433</v>
      </c>
      <c r="E7">
        <v>2125113</v>
      </c>
      <c r="F7">
        <v>2028635</v>
      </c>
      <c r="G7">
        <f>IF(AND(kraina3[[#This Row],[kobiety 2014]]&gt;kraina3[[#This Row],[kobiety 2013]],kraina3[[#This Row],[mezczyzni 2014]]&gt;kraina3[[#This Row],[mezczyzni 2013]]),1,0)</f>
        <v>1</v>
      </c>
      <c r="J7" s="2" t="s">
        <v>56</v>
      </c>
      <c r="K7" t="s">
        <v>64</v>
      </c>
    </row>
    <row r="8" spans="1:11" x14ac:dyDescent="0.25">
      <c r="A8" s="1" t="s">
        <v>6</v>
      </c>
      <c r="B8" s="1" t="str">
        <f>RIGHT(kraina3[[#This Row],[nazwa wojewodztwa]], 1)</f>
        <v>B</v>
      </c>
      <c r="C8">
        <v>3841577</v>
      </c>
      <c r="D8">
        <v>3848394</v>
      </c>
      <c r="E8">
        <v>3595975</v>
      </c>
      <c r="F8">
        <v>3123039</v>
      </c>
      <c r="G8">
        <f>IF(AND(kraina3[[#This Row],[kobiety 2014]]&gt;kraina3[[#This Row],[kobiety 2013]],kraina3[[#This Row],[mezczyzni 2014]]&gt;kraina3[[#This Row],[mezczyzni 2013]]),1,0)</f>
        <v>0</v>
      </c>
      <c r="J8" s="3" t="s">
        <v>57</v>
      </c>
      <c r="K8" s="1">
        <v>3</v>
      </c>
    </row>
    <row r="9" spans="1:11" x14ac:dyDescent="0.25">
      <c r="A9" s="1" t="s">
        <v>7</v>
      </c>
      <c r="B9" s="1" t="str">
        <f>RIGHT(kraina3[[#This Row],[nazwa wojewodztwa]], 1)</f>
        <v>A</v>
      </c>
      <c r="C9">
        <v>679557</v>
      </c>
      <c r="D9">
        <v>655500</v>
      </c>
      <c r="E9">
        <v>1012012</v>
      </c>
      <c r="F9">
        <v>1067022</v>
      </c>
      <c r="G9">
        <f>IF(AND(kraina3[[#This Row],[kobiety 2014]]&gt;kraina3[[#This Row],[kobiety 2013]],kraina3[[#This Row],[mezczyzni 2014]]&gt;kraina3[[#This Row],[mezczyzni 2013]]),1,0)</f>
        <v>1</v>
      </c>
      <c r="J9" s="3" t="s">
        <v>58</v>
      </c>
      <c r="K9" s="1">
        <v>4</v>
      </c>
    </row>
    <row r="10" spans="1:11" x14ac:dyDescent="0.25">
      <c r="A10" s="1" t="s">
        <v>8</v>
      </c>
      <c r="B10" s="1" t="str">
        <f>RIGHT(kraina3[[#This Row],[nazwa wojewodztwa]], 1)</f>
        <v>C</v>
      </c>
      <c r="C10">
        <v>1660998</v>
      </c>
      <c r="D10">
        <v>1630345</v>
      </c>
      <c r="E10">
        <v>1130119</v>
      </c>
      <c r="F10">
        <v>1080238</v>
      </c>
      <c r="G10">
        <f>IF(AND(kraina3[[#This Row],[kobiety 2014]]&gt;kraina3[[#This Row],[kobiety 2013]],kraina3[[#This Row],[mezczyzni 2014]]&gt;kraina3[[#This Row],[mezczyzni 2013]]),1,0)</f>
        <v>0</v>
      </c>
      <c r="J10" s="3" t="s">
        <v>59</v>
      </c>
      <c r="K10" s="1">
        <v>8</v>
      </c>
    </row>
    <row r="11" spans="1:11" x14ac:dyDescent="0.25">
      <c r="A11" s="1" t="s">
        <v>9</v>
      </c>
      <c r="B11" s="1" t="str">
        <f>RIGHT(kraina3[[#This Row],[nazwa wojewodztwa]], 1)</f>
        <v>C</v>
      </c>
      <c r="C11">
        <v>1157622</v>
      </c>
      <c r="D11">
        <v>1182345</v>
      </c>
      <c r="E11">
        <v>830785</v>
      </c>
      <c r="F11">
        <v>833779</v>
      </c>
      <c r="G11">
        <f>IF(AND(kraina3[[#This Row],[kobiety 2014]]&gt;kraina3[[#This Row],[kobiety 2013]],kraina3[[#This Row],[mezczyzni 2014]]&gt;kraina3[[#This Row],[mezczyzni 2013]]),1,0)</f>
        <v>0</v>
      </c>
      <c r="J11" s="3" t="s">
        <v>60</v>
      </c>
      <c r="K11" s="1">
        <v>4</v>
      </c>
    </row>
    <row r="12" spans="1:11" x14ac:dyDescent="0.25">
      <c r="A12" s="1" t="s">
        <v>10</v>
      </c>
      <c r="B12" s="1" t="str">
        <f>RIGHT(kraina3[[#This Row],[nazwa wojewodztwa]], 1)</f>
        <v>D</v>
      </c>
      <c r="C12">
        <v>1987047</v>
      </c>
      <c r="D12">
        <v>1996208</v>
      </c>
      <c r="E12">
        <v>2053892</v>
      </c>
      <c r="F12">
        <v>1697247</v>
      </c>
      <c r="G12">
        <f>IF(AND(kraina3[[#This Row],[kobiety 2014]]&gt;kraina3[[#This Row],[kobiety 2013]],kraina3[[#This Row],[mezczyzni 2014]]&gt;kraina3[[#This Row],[mezczyzni 2013]]),1,0)</f>
        <v>0</v>
      </c>
      <c r="J12" s="3" t="s">
        <v>61</v>
      </c>
      <c r="K12" s="1">
        <v>19</v>
      </c>
    </row>
    <row r="13" spans="1:11" x14ac:dyDescent="0.25">
      <c r="A13" s="1" t="s">
        <v>11</v>
      </c>
      <c r="B13" s="1" t="str">
        <f>RIGHT(kraina3[[#This Row],[nazwa wojewodztwa]], 1)</f>
        <v>C</v>
      </c>
      <c r="C13">
        <v>3997724</v>
      </c>
      <c r="D13">
        <v>3690756</v>
      </c>
      <c r="E13">
        <v>4339393</v>
      </c>
      <c r="F13">
        <v>4639643</v>
      </c>
      <c r="G13">
        <f>IF(AND(kraina3[[#This Row],[kobiety 2014]]&gt;kraina3[[#This Row],[kobiety 2013]],kraina3[[#This Row],[mezczyzni 2014]]&gt;kraina3[[#This Row],[mezczyzni 2013]]),1,0)</f>
        <v>1</v>
      </c>
    </row>
    <row r="14" spans="1:11" x14ac:dyDescent="0.25">
      <c r="A14" s="1" t="s">
        <v>12</v>
      </c>
      <c r="B14" s="1" t="str">
        <f>RIGHT(kraina3[[#This Row],[nazwa wojewodztwa]], 1)</f>
        <v>A</v>
      </c>
      <c r="C14">
        <v>996113</v>
      </c>
      <c r="D14">
        <v>964279</v>
      </c>
      <c r="E14">
        <v>1012487</v>
      </c>
      <c r="F14">
        <v>1128940</v>
      </c>
      <c r="G14">
        <f>IF(AND(kraina3[[#This Row],[kobiety 2014]]&gt;kraina3[[#This Row],[kobiety 2013]],kraina3[[#This Row],[mezczyzni 2014]]&gt;kraina3[[#This Row],[mezczyzni 2013]]),1,0)</f>
        <v>1</v>
      </c>
    </row>
    <row r="15" spans="1:11" x14ac:dyDescent="0.25">
      <c r="A15" s="1" t="s">
        <v>13</v>
      </c>
      <c r="B15" s="1" t="str">
        <f>RIGHT(kraina3[[#This Row],[nazwa wojewodztwa]], 1)</f>
        <v>A</v>
      </c>
      <c r="C15">
        <v>1143634</v>
      </c>
      <c r="D15">
        <v>1033836</v>
      </c>
      <c r="E15">
        <v>909534</v>
      </c>
      <c r="F15">
        <v>856349</v>
      </c>
      <c r="G15">
        <f>IF(AND(kraina3[[#This Row],[kobiety 2014]]&gt;kraina3[[#This Row],[kobiety 2013]],kraina3[[#This Row],[mezczyzni 2014]]&gt;kraina3[[#This Row],[mezczyzni 2013]]),1,0)</f>
        <v>0</v>
      </c>
    </row>
    <row r="16" spans="1:11" x14ac:dyDescent="0.25">
      <c r="A16" s="1" t="s">
        <v>14</v>
      </c>
      <c r="B16" s="1" t="str">
        <f>RIGHT(kraina3[[#This Row],[nazwa wojewodztwa]], 1)</f>
        <v>A</v>
      </c>
      <c r="C16">
        <v>2549276</v>
      </c>
      <c r="D16">
        <v>2584751</v>
      </c>
      <c r="E16">
        <v>2033079</v>
      </c>
      <c r="F16">
        <v>2066918</v>
      </c>
      <c r="G16">
        <f>IF(AND(kraina3[[#This Row],[kobiety 2014]]&gt;kraina3[[#This Row],[kobiety 2013]],kraina3[[#This Row],[mezczyzni 2014]]&gt;kraina3[[#This Row],[mezczyzni 2013]]),1,0)</f>
        <v>0</v>
      </c>
      <c r="J16" s="3" t="s">
        <v>57</v>
      </c>
      <c r="K16" s="1">
        <v>3</v>
      </c>
    </row>
    <row r="17" spans="1:11" x14ac:dyDescent="0.25">
      <c r="A17" s="1" t="s">
        <v>15</v>
      </c>
      <c r="B17" s="1" t="str">
        <f>RIGHT(kraina3[[#This Row],[nazwa wojewodztwa]], 1)</f>
        <v>C</v>
      </c>
      <c r="C17">
        <v>1367212</v>
      </c>
      <c r="D17">
        <v>1361389</v>
      </c>
      <c r="E17">
        <v>1572320</v>
      </c>
      <c r="F17">
        <v>1836258</v>
      </c>
      <c r="G17">
        <f>IF(AND(kraina3[[#This Row],[kobiety 2014]]&gt;kraina3[[#This Row],[kobiety 2013]],kraina3[[#This Row],[mezczyzni 2014]]&gt;kraina3[[#This Row],[mezczyzni 2013]]),1,0)</f>
        <v>1</v>
      </c>
      <c r="J17" s="3" t="s">
        <v>58</v>
      </c>
      <c r="K17" s="1">
        <v>4</v>
      </c>
    </row>
    <row r="18" spans="1:11" x14ac:dyDescent="0.25">
      <c r="A18" s="1" t="s">
        <v>16</v>
      </c>
      <c r="B18" s="1" t="str">
        <f>RIGHT(kraina3[[#This Row],[nazwa wojewodztwa]], 1)</f>
        <v>A</v>
      </c>
      <c r="C18">
        <v>2567464</v>
      </c>
      <c r="D18">
        <v>2441857</v>
      </c>
      <c r="E18">
        <v>1524132</v>
      </c>
      <c r="F18">
        <v>1496810</v>
      </c>
      <c r="G18">
        <f>IF(AND(kraina3[[#This Row],[kobiety 2014]]&gt;kraina3[[#This Row],[kobiety 2013]],kraina3[[#This Row],[mezczyzni 2014]]&gt;kraina3[[#This Row],[mezczyzni 2013]]),1,0)</f>
        <v>0</v>
      </c>
      <c r="J18" s="3" t="s">
        <v>59</v>
      </c>
      <c r="K18" s="1">
        <v>8</v>
      </c>
    </row>
    <row r="19" spans="1:11" x14ac:dyDescent="0.25">
      <c r="A19" s="1" t="s">
        <v>17</v>
      </c>
      <c r="B19" s="1" t="str">
        <f>RIGHT(kraina3[[#This Row],[nazwa wojewodztwa]], 1)</f>
        <v>D</v>
      </c>
      <c r="C19">
        <v>1334060</v>
      </c>
      <c r="D19">
        <v>1395231</v>
      </c>
      <c r="E19">
        <v>578655</v>
      </c>
      <c r="F19">
        <v>677663</v>
      </c>
      <c r="G19">
        <f>IF(AND(kraina3[[#This Row],[kobiety 2014]]&gt;kraina3[[#This Row],[kobiety 2013]],kraina3[[#This Row],[mezczyzni 2014]]&gt;kraina3[[#This Row],[mezczyzni 2013]]),1,0)</f>
        <v>0</v>
      </c>
      <c r="J19" s="3" t="s">
        <v>60</v>
      </c>
      <c r="K19" s="1">
        <v>4</v>
      </c>
    </row>
    <row r="20" spans="1:11" x14ac:dyDescent="0.25">
      <c r="A20" s="1" t="s">
        <v>18</v>
      </c>
      <c r="B20" s="1" t="str">
        <f>RIGHT(kraina3[[#This Row],[nazwa wojewodztwa]], 1)</f>
        <v>C</v>
      </c>
      <c r="C20">
        <v>2976209</v>
      </c>
      <c r="D20">
        <v>3199665</v>
      </c>
      <c r="E20">
        <v>1666477</v>
      </c>
      <c r="F20">
        <v>1759240</v>
      </c>
      <c r="G20">
        <f>IF(AND(kraina3[[#This Row],[kobiety 2014]]&gt;kraina3[[#This Row],[kobiety 2013]],kraina3[[#This Row],[mezczyzni 2014]]&gt;kraina3[[#This Row],[mezczyzni 2013]]),1,0)</f>
        <v>0</v>
      </c>
      <c r="J20" s="3" t="s">
        <v>65</v>
      </c>
      <c r="K20" s="4">
        <v>19</v>
      </c>
    </row>
    <row r="21" spans="1:11" x14ac:dyDescent="0.25">
      <c r="A21" s="1" t="s">
        <v>19</v>
      </c>
      <c r="B21" s="1" t="str">
        <f>RIGHT(kraina3[[#This Row],[nazwa wojewodztwa]], 1)</f>
        <v>C</v>
      </c>
      <c r="C21">
        <v>1443351</v>
      </c>
      <c r="D21">
        <v>1565539</v>
      </c>
      <c r="E21">
        <v>1355276</v>
      </c>
      <c r="F21">
        <v>1423414</v>
      </c>
      <c r="G21">
        <f>IF(AND(kraina3[[#This Row],[kobiety 2014]]&gt;kraina3[[#This Row],[kobiety 2013]],kraina3[[#This Row],[mezczyzni 2014]]&gt;kraina3[[#This Row],[mezczyzni 2013]]),1,0)</f>
        <v>0</v>
      </c>
    </row>
    <row r="22" spans="1:11" x14ac:dyDescent="0.25">
      <c r="A22" s="1" t="s">
        <v>20</v>
      </c>
      <c r="B22" s="1" t="str">
        <f>RIGHT(kraina3[[#This Row],[nazwa wojewodztwa]], 1)</f>
        <v>A</v>
      </c>
      <c r="C22">
        <v>2486640</v>
      </c>
      <c r="D22">
        <v>2265936</v>
      </c>
      <c r="E22">
        <v>297424</v>
      </c>
      <c r="F22">
        <v>274759</v>
      </c>
      <c r="G22">
        <f>IF(AND(kraina3[[#This Row],[kobiety 2014]]&gt;kraina3[[#This Row],[kobiety 2013]],kraina3[[#This Row],[mezczyzni 2014]]&gt;kraina3[[#This Row],[mezczyzni 2013]]),1,0)</f>
        <v>0</v>
      </c>
    </row>
    <row r="23" spans="1:11" x14ac:dyDescent="0.25">
      <c r="A23" s="1" t="s">
        <v>21</v>
      </c>
      <c r="B23" s="1" t="str">
        <f>RIGHT(kraina3[[#This Row],[nazwa wojewodztwa]], 1)</f>
        <v>B</v>
      </c>
      <c r="C23">
        <v>685438</v>
      </c>
      <c r="D23">
        <v>749124</v>
      </c>
      <c r="E23">
        <v>2697677</v>
      </c>
      <c r="F23">
        <v>2821550</v>
      </c>
      <c r="G23">
        <f>IF(AND(kraina3[[#This Row],[kobiety 2014]]&gt;kraina3[[#This Row],[kobiety 2013]],kraina3[[#This Row],[mezczyzni 2014]]&gt;kraina3[[#This Row],[mezczyzni 2013]]),1,0)</f>
        <v>1</v>
      </c>
    </row>
    <row r="24" spans="1:11" x14ac:dyDescent="0.25">
      <c r="A24" s="1" t="s">
        <v>22</v>
      </c>
      <c r="B24" s="1" t="str">
        <f>RIGHT(kraina3[[#This Row],[nazwa wojewodztwa]], 1)</f>
        <v>B</v>
      </c>
      <c r="C24">
        <v>2166753</v>
      </c>
      <c r="D24">
        <v>2338698</v>
      </c>
      <c r="E24">
        <v>1681433</v>
      </c>
      <c r="F24">
        <v>1592443</v>
      </c>
      <c r="G24">
        <f>IF(AND(kraina3[[#This Row],[kobiety 2014]]&gt;kraina3[[#This Row],[kobiety 2013]],kraina3[[#This Row],[mezczyzni 2014]]&gt;kraina3[[#This Row],[mezczyzni 2013]]),1,0)</f>
        <v>0</v>
      </c>
    </row>
    <row r="25" spans="1:11" x14ac:dyDescent="0.25">
      <c r="A25" s="1" t="s">
        <v>23</v>
      </c>
      <c r="B25" s="1" t="str">
        <f>RIGHT(kraina3[[#This Row],[nazwa wojewodztwa]], 1)</f>
        <v>C</v>
      </c>
      <c r="C25">
        <v>643177</v>
      </c>
      <c r="D25">
        <v>684187</v>
      </c>
      <c r="E25">
        <v>796213</v>
      </c>
      <c r="F25">
        <v>867904</v>
      </c>
      <c r="G25">
        <f>IF(AND(kraina3[[#This Row],[kobiety 2014]]&gt;kraina3[[#This Row],[kobiety 2013]],kraina3[[#This Row],[mezczyzni 2014]]&gt;kraina3[[#This Row],[mezczyzni 2013]]),1,0)</f>
        <v>1</v>
      </c>
    </row>
    <row r="26" spans="1:11" x14ac:dyDescent="0.25">
      <c r="A26" s="1" t="s">
        <v>24</v>
      </c>
      <c r="B26" s="1" t="str">
        <f>RIGHT(kraina3[[#This Row],[nazwa wojewodztwa]], 1)</f>
        <v>B</v>
      </c>
      <c r="C26">
        <v>450192</v>
      </c>
      <c r="D26">
        <v>434755</v>
      </c>
      <c r="E26">
        <v>1656446</v>
      </c>
      <c r="F26">
        <v>1691000</v>
      </c>
      <c r="G26">
        <f>IF(AND(kraina3[[#This Row],[kobiety 2014]]&gt;kraina3[[#This Row],[kobiety 2013]],kraina3[[#This Row],[mezczyzni 2014]]&gt;kraina3[[#This Row],[mezczyzni 2013]]),1,0)</f>
        <v>1</v>
      </c>
    </row>
    <row r="27" spans="1:11" x14ac:dyDescent="0.25">
      <c r="A27" s="1" t="s">
        <v>25</v>
      </c>
      <c r="B27" s="1" t="str">
        <f>RIGHT(kraina3[[#This Row],[nazwa wojewodztwa]], 1)</f>
        <v>C</v>
      </c>
      <c r="C27">
        <v>1037774</v>
      </c>
      <c r="D27">
        <v>1113789</v>
      </c>
      <c r="E27">
        <v>877464</v>
      </c>
      <c r="F27">
        <v>990837</v>
      </c>
      <c r="G27">
        <f>IF(AND(kraina3[[#This Row],[kobiety 2014]]&gt;kraina3[[#This Row],[kobiety 2013]],kraina3[[#This Row],[mezczyzni 2014]]&gt;kraina3[[#This Row],[mezczyzni 2013]]),1,0)</f>
        <v>0</v>
      </c>
    </row>
    <row r="28" spans="1:11" x14ac:dyDescent="0.25">
      <c r="A28" s="1" t="s">
        <v>26</v>
      </c>
      <c r="B28" s="1" t="str">
        <f>RIGHT(kraina3[[#This Row],[nazwa wojewodztwa]], 1)</f>
        <v>C</v>
      </c>
      <c r="C28">
        <v>2351213</v>
      </c>
      <c r="D28">
        <v>2358482</v>
      </c>
      <c r="E28">
        <v>1098384</v>
      </c>
      <c r="F28">
        <v>1121488</v>
      </c>
      <c r="G28">
        <f>IF(AND(kraina3[[#This Row],[kobiety 2014]]&gt;kraina3[[#This Row],[kobiety 2013]],kraina3[[#This Row],[mezczyzni 2014]]&gt;kraina3[[#This Row],[mezczyzni 2013]]),1,0)</f>
        <v>0</v>
      </c>
    </row>
    <row r="29" spans="1:11" x14ac:dyDescent="0.25">
      <c r="A29" s="1" t="s">
        <v>27</v>
      </c>
      <c r="B29" s="1" t="str">
        <f>RIGHT(kraina3[[#This Row],[nazwa wojewodztwa]], 1)</f>
        <v>D</v>
      </c>
      <c r="C29">
        <v>2613354</v>
      </c>
      <c r="D29">
        <v>2837241</v>
      </c>
      <c r="E29">
        <v>431144</v>
      </c>
      <c r="F29">
        <v>434113</v>
      </c>
      <c r="G29">
        <f>IF(AND(kraina3[[#This Row],[kobiety 2014]]&gt;kraina3[[#This Row],[kobiety 2013]],kraina3[[#This Row],[mezczyzni 2014]]&gt;kraina3[[#This Row],[mezczyzni 2013]]),1,0)</f>
        <v>0</v>
      </c>
    </row>
    <row r="30" spans="1:11" x14ac:dyDescent="0.25">
      <c r="A30" s="1" t="s">
        <v>28</v>
      </c>
      <c r="B30" s="1" t="str">
        <f>RIGHT(kraina3[[#This Row],[nazwa wojewodztwa]], 1)</f>
        <v>A</v>
      </c>
      <c r="C30">
        <v>1859691</v>
      </c>
      <c r="D30">
        <v>1844250</v>
      </c>
      <c r="E30">
        <v>1460134</v>
      </c>
      <c r="F30">
        <v>1585258</v>
      </c>
      <c r="G30">
        <f>IF(AND(kraina3[[#This Row],[kobiety 2014]]&gt;kraina3[[#This Row],[kobiety 2013]],kraina3[[#This Row],[mezczyzni 2014]]&gt;kraina3[[#This Row],[mezczyzni 2013]]),1,0)</f>
        <v>0</v>
      </c>
    </row>
    <row r="31" spans="1:11" x14ac:dyDescent="0.25">
      <c r="A31" s="1" t="s">
        <v>29</v>
      </c>
      <c r="B31" s="1" t="str">
        <f>RIGHT(kraina3[[#This Row],[nazwa wojewodztwa]], 1)</f>
        <v>C</v>
      </c>
      <c r="C31">
        <v>2478386</v>
      </c>
      <c r="D31">
        <v>2562144</v>
      </c>
      <c r="E31">
        <v>30035</v>
      </c>
      <c r="F31">
        <v>29396</v>
      </c>
      <c r="G31">
        <f>IF(AND(kraina3[[#This Row],[kobiety 2014]]&gt;kraina3[[#This Row],[kobiety 2013]],kraina3[[#This Row],[mezczyzni 2014]]&gt;kraina3[[#This Row],[mezczyzni 2013]]),1,0)</f>
        <v>0</v>
      </c>
    </row>
    <row r="32" spans="1:11" x14ac:dyDescent="0.25">
      <c r="A32" s="1" t="s">
        <v>30</v>
      </c>
      <c r="B32" s="1" t="str">
        <f>RIGHT(kraina3[[#This Row],[nazwa wojewodztwa]], 1)</f>
        <v>C</v>
      </c>
      <c r="C32">
        <v>1938122</v>
      </c>
      <c r="D32">
        <v>1816647</v>
      </c>
      <c r="E32">
        <v>1602356</v>
      </c>
      <c r="F32">
        <v>1875221</v>
      </c>
      <c r="G32">
        <f>IF(AND(kraina3[[#This Row],[kobiety 2014]]&gt;kraina3[[#This Row],[kobiety 2013]],kraina3[[#This Row],[mezczyzni 2014]]&gt;kraina3[[#This Row],[mezczyzni 2013]]),1,0)</f>
        <v>0</v>
      </c>
    </row>
    <row r="33" spans="1:7" x14ac:dyDescent="0.25">
      <c r="A33" s="1" t="s">
        <v>31</v>
      </c>
      <c r="B33" s="1" t="str">
        <f>RIGHT(kraina3[[#This Row],[nazwa wojewodztwa]], 1)</f>
        <v>D</v>
      </c>
      <c r="C33">
        <v>992523</v>
      </c>
      <c r="D33">
        <v>1028501</v>
      </c>
      <c r="E33">
        <v>1995446</v>
      </c>
      <c r="F33">
        <v>1860524</v>
      </c>
      <c r="G33">
        <f>IF(AND(kraina3[[#This Row],[kobiety 2014]]&gt;kraina3[[#This Row],[kobiety 2013]],kraina3[[#This Row],[mezczyzni 2014]]&gt;kraina3[[#This Row],[mezczyzni 2013]]),1,0)</f>
        <v>1</v>
      </c>
    </row>
    <row r="34" spans="1:7" x14ac:dyDescent="0.25">
      <c r="A34" s="1" t="s">
        <v>32</v>
      </c>
      <c r="B34" s="1" t="str">
        <f>RIGHT(kraina3[[#This Row],[nazwa wojewodztwa]], 1)</f>
        <v>B</v>
      </c>
      <c r="C34">
        <v>2966291</v>
      </c>
      <c r="D34">
        <v>2889963</v>
      </c>
      <c r="E34">
        <v>462453</v>
      </c>
      <c r="F34">
        <v>486354</v>
      </c>
      <c r="G34">
        <f>IF(AND(kraina3[[#This Row],[kobiety 2014]]&gt;kraina3[[#This Row],[kobiety 2013]],kraina3[[#This Row],[mezczyzni 2014]]&gt;kraina3[[#This Row],[mezczyzni 2013]]),1,0)</f>
        <v>0</v>
      </c>
    </row>
    <row r="35" spans="1:7" x14ac:dyDescent="0.25">
      <c r="A35" s="1" t="s">
        <v>33</v>
      </c>
      <c r="B35" s="1" t="str">
        <f>RIGHT(kraina3[[#This Row],[nazwa wojewodztwa]], 1)</f>
        <v>C</v>
      </c>
      <c r="C35">
        <v>76648</v>
      </c>
      <c r="D35">
        <v>81385</v>
      </c>
      <c r="E35">
        <v>1374708</v>
      </c>
      <c r="F35">
        <v>1379567</v>
      </c>
      <c r="G35">
        <f>IF(AND(kraina3[[#This Row],[kobiety 2014]]&gt;kraina3[[#This Row],[kobiety 2013]],kraina3[[#This Row],[mezczyzni 2014]]&gt;kraina3[[#This Row],[mezczyzni 2013]]),1,0)</f>
        <v>1</v>
      </c>
    </row>
    <row r="36" spans="1:7" x14ac:dyDescent="0.25">
      <c r="A36" s="1" t="s">
        <v>34</v>
      </c>
      <c r="B36" s="1" t="str">
        <f>RIGHT(kraina3[[#This Row],[nazwa wojewodztwa]], 1)</f>
        <v>C</v>
      </c>
      <c r="C36">
        <v>2574432</v>
      </c>
      <c r="D36">
        <v>2409710</v>
      </c>
      <c r="E36">
        <v>987486</v>
      </c>
      <c r="F36">
        <v>999043</v>
      </c>
      <c r="G36">
        <f>IF(AND(kraina3[[#This Row],[kobiety 2014]]&gt;kraina3[[#This Row],[kobiety 2013]],kraina3[[#This Row],[mezczyzni 2014]]&gt;kraina3[[#This Row],[mezczyzni 2013]]),1,0)</f>
        <v>0</v>
      </c>
    </row>
    <row r="37" spans="1:7" x14ac:dyDescent="0.25">
      <c r="A37" s="1" t="s">
        <v>35</v>
      </c>
      <c r="B37" s="1" t="str">
        <f>RIGHT(kraina3[[#This Row],[nazwa wojewodztwa]], 1)</f>
        <v>B</v>
      </c>
      <c r="C37">
        <v>1778590</v>
      </c>
      <c r="D37">
        <v>1874844</v>
      </c>
      <c r="E37">
        <v>111191</v>
      </c>
      <c r="F37">
        <v>117846</v>
      </c>
      <c r="G37">
        <f>IF(AND(kraina3[[#This Row],[kobiety 2014]]&gt;kraina3[[#This Row],[kobiety 2013]],kraina3[[#This Row],[mezczyzni 2014]]&gt;kraina3[[#This Row],[mezczyzni 2013]]),1,0)</f>
        <v>0</v>
      </c>
    </row>
    <row r="38" spans="1:7" x14ac:dyDescent="0.25">
      <c r="A38" s="1" t="s">
        <v>36</v>
      </c>
      <c r="B38" s="1" t="str">
        <f>RIGHT(kraina3[[#This Row],[nazwa wojewodztwa]], 1)</f>
        <v>A</v>
      </c>
      <c r="C38">
        <v>1506541</v>
      </c>
      <c r="D38">
        <v>1414887</v>
      </c>
      <c r="E38">
        <v>1216612</v>
      </c>
      <c r="F38">
        <v>1166775</v>
      </c>
      <c r="G38">
        <f>IF(AND(kraina3[[#This Row],[kobiety 2014]]&gt;kraina3[[#This Row],[kobiety 2013]],kraina3[[#This Row],[mezczyzni 2014]]&gt;kraina3[[#This Row],[mezczyzni 2013]]),1,0)</f>
        <v>0</v>
      </c>
    </row>
    <row r="39" spans="1:7" x14ac:dyDescent="0.25">
      <c r="A39" s="1" t="s">
        <v>37</v>
      </c>
      <c r="B39" s="1" t="str">
        <f>RIGHT(kraina3[[#This Row],[nazwa wojewodztwa]], 1)</f>
        <v>B</v>
      </c>
      <c r="C39">
        <v>1598886</v>
      </c>
      <c r="D39">
        <v>1687917</v>
      </c>
      <c r="E39">
        <v>449788</v>
      </c>
      <c r="F39">
        <v>427615</v>
      </c>
      <c r="G39">
        <f>IF(AND(kraina3[[#This Row],[kobiety 2014]]&gt;kraina3[[#This Row],[kobiety 2013]],kraina3[[#This Row],[mezczyzni 2014]]&gt;kraina3[[#This Row],[mezczyzni 2013]]),1,0)</f>
        <v>0</v>
      </c>
    </row>
    <row r="40" spans="1:7" x14ac:dyDescent="0.25">
      <c r="A40" s="1" t="s">
        <v>38</v>
      </c>
      <c r="B40" s="1" t="str">
        <f>RIGHT(kraina3[[#This Row],[nazwa wojewodztwa]], 1)</f>
        <v>D</v>
      </c>
      <c r="C40">
        <v>548989</v>
      </c>
      <c r="D40">
        <v>514636</v>
      </c>
      <c r="E40">
        <v>2770344</v>
      </c>
      <c r="F40">
        <v>3187897</v>
      </c>
      <c r="G40">
        <f>IF(AND(kraina3[[#This Row],[kobiety 2014]]&gt;kraina3[[#This Row],[kobiety 2013]],kraina3[[#This Row],[mezczyzni 2014]]&gt;kraina3[[#This Row],[mezczyzni 2013]]),1,0)</f>
        <v>1</v>
      </c>
    </row>
    <row r="41" spans="1:7" x14ac:dyDescent="0.25">
      <c r="A41" s="1" t="s">
        <v>39</v>
      </c>
      <c r="B41" s="1" t="str">
        <f>RIGHT(kraina3[[#This Row],[nazwa wojewodztwa]], 1)</f>
        <v>A</v>
      </c>
      <c r="C41">
        <v>1175198</v>
      </c>
      <c r="D41">
        <v>1095440</v>
      </c>
      <c r="E41">
        <v>2657174</v>
      </c>
      <c r="F41">
        <v>2491947</v>
      </c>
      <c r="G41">
        <f>IF(AND(kraina3[[#This Row],[kobiety 2014]]&gt;kraina3[[#This Row],[kobiety 2013]],kraina3[[#This Row],[mezczyzni 2014]]&gt;kraina3[[#This Row],[mezczyzni 2013]]),1,0)</f>
        <v>1</v>
      </c>
    </row>
    <row r="42" spans="1:7" x14ac:dyDescent="0.25">
      <c r="A42" s="1" t="s">
        <v>40</v>
      </c>
      <c r="B42" s="1" t="str">
        <f>RIGHT(kraina3[[#This Row],[nazwa wojewodztwa]], 1)</f>
        <v>D</v>
      </c>
      <c r="C42">
        <v>2115336</v>
      </c>
      <c r="D42">
        <v>2202769</v>
      </c>
      <c r="E42">
        <v>15339</v>
      </c>
      <c r="F42">
        <v>14652</v>
      </c>
      <c r="G42">
        <f>IF(AND(kraina3[[#This Row],[kobiety 2014]]&gt;kraina3[[#This Row],[kobiety 2013]],kraina3[[#This Row],[mezczyzni 2014]]&gt;kraina3[[#This Row],[mezczyzni 2013]]),1,0)</f>
        <v>0</v>
      </c>
    </row>
    <row r="43" spans="1:7" x14ac:dyDescent="0.25">
      <c r="A43" s="1" t="s">
        <v>41</v>
      </c>
      <c r="B43" s="1" t="str">
        <f>RIGHT(kraina3[[#This Row],[nazwa wojewodztwa]], 1)</f>
        <v>B</v>
      </c>
      <c r="C43">
        <v>2346640</v>
      </c>
      <c r="D43">
        <v>2197559</v>
      </c>
      <c r="E43">
        <v>373470</v>
      </c>
      <c r="F43">
        <v>353365</v>
      </c>
      <c r="G43">
        <f>IF(AND(kraina3[[#This Row],[kobiety 2014]]&gt;kraina3[[#This Row],[kobiety 2013]],kraina3[[#This Row],[mezczyzni 2014]]&gt;kraina3[[#This Row],[mezczyzni 2013]]),1,0)</f>
        <v>0</v>
      </c>
    </row>
    <row r="44" spans="1:7" x14ac:dyDescent="0.25">
      <c r="A44" s="1" t="s">
        <v>42</v>
      </c>
      <c r="B44" s="1" t="str">
        <f>RIGHT(kraina3[[#This Row],[nazwa wojewodztwa]], 1)</f>
        <v>D</v>
      </c>
      <c r="C44">
        <v>2548438</v>
      </c>
      <c r="D44">
        <v>2577213</v>
      </c>
      <c r="E44">
        <v>37986</v>
      </c>
      <c r="F44">
        <v>37766</v>
      </c>
      <c r="G44">
        <f>IF(AND(kraina3[[#This Row],[kobiety 2014]]&gt;kraina3[[#This Row],[kobiety 2013]],kraina3[[#This Row],[mezczyzni 2014]]&gt;kraina3[[#This Row],[mezczyzni 2013]]),1,0)</f>
        <v>0</v>
      </c>
    </row>
    <row r="45" spans="1:7" x14ac:dyDescent="0.25">
      <c r="A45" s="1" t="s">
        <v>43</v>
      </c>
      <c r="B45" s="1" t="str">
        <f>RIGHT(kraina3[[#This Row],[nazwa wojewodztwa]], 1)</f>
        <v>C</v>
      </c>
      <c r="C45">
        <v>835495</v>
      </c>
      <c r="D45">
        <v>837746</v>
      </c>
      <c r="E45">
        <v>1106177</v>
      </c>
      <c r="F45">
        <v>917781</v>
      </c>
      <c r="G45">
        <f>IF(AND(kraina3[[#This Row],[kobiety 2014]]&gt;kraina3[[#This Row],[kobiety 2013]],kraina3[[#This Row],[mezczyzni 2014]]&gt;kraina3[[#This Row],[mezczyzni 2013]]),1,0)</f>
        <v>1</v>
      </c>
    </row>
    <row r="46" spans="1:7" x14ac:dyDescent="0.25">
      <c r="A46" s="1" t="s">
        <v>44</v>
      </c>
      <c r="B46" s="1" t="str">
        <f>RIGHT(kraina3[[#This Row],[nazwa wojewodztwa]], 1)</f>
        <v>B</v>
      </c>
      <c r="C46">
        <v>1187448</v>
      </c>
      <c r="D46">
        <v>1070426</v>
      </c>
      <c r="E46">
        <v>1504608</v>
      </c>
      <c r="F46">
        <v>1756990</v>
      </c>
      <c r="G46">
        <f>IF(AND(kraina3[[#This Row],[kobiety 2014]]&gt;kraina3[[#This Row],[kobiety 2013]],kraina3[[#This Row],[mezczyzni 2014]]&gt;kraina3[[#This Row],[mezczyzni 2013]]),1,0)</f>
        <v>1</v>
      </c>
    </row>
    <row r="47" spans="1:7" x14ac:dyDescent="0.25">
      <c r="A47" s="1" t="s">
        <v>45</v>
      </c>
      <c r="B47" s="1" t="str">
        <f>RIGHT(kraina3[[#This Row],[nazwa wojewodztwa]], 1)</f>
        <v>C</v>
      </c>
      <c r="C47">
        <v>140026</v>
      </c>
      <c r="D47">
        <v>146354</v>
      </c>
      <c r="E47">
        <v>2759991</v>
      </c>
      <c r="F47">
        <v>2742120</v>
      </c>
      <c r="G47">
        <f>IF(AND(kraina3[[#This Row],[kobiety 2014]]&gt;kraina3[[#This Row],[kobiety 2013]],kraina3[[#This Row],[mezczyzni 2014]]&gt;kraina3[[#This Row],[mezczyzni 2013]]),1,0)</f>
        <v>1</v>
      </c>
    </row>
    <row r="48" spans="1:7" x14ac:dyDescent="0.25">
      <c r="A48" s="1" t="s">
        <v>46</v>
      </c>
      <c r="B48" s="1" t="str">
        <f>RIGHT(kraina3[[#This Row],[nazwa wojewodztwa]], 1)</f>
        <v>B</v>
      </c>
      <c r="C48">
        <v>1198765</v>
      </c>
      <c r="D48">
        <v>1304945</v>
      </c>
      <c r="E48">
        <v>2786493</v>
      </c>
      <c r="F48">
        <v>2602643</v>
      </c>
      <c r="G48">
        <f>IF(AND(kraina3[[#This Row],[kobiety 2014]]&gt;kraina3[[#This Row],[kobiety 2013]],kraina3[[#This Row],[mezczyzni 2014]]&gt;kraina3[[#This Row],[mezczyzni 2013]]),1,0)</f>
        <v>1</v>
      </c>
    </row>
    <row r="49" spans="1:7" x14ac:dyDescent="0.25">
      <c r="A49" s="1" t="s">
        <v>47</v>
      </c>
      <c r="B49" s="1" t="str">
        <f>RIGHT(kraina3[[#This Row],[nazwa wojewodztwa]], 1)</f>
        <v>C</v>
      </c>
      <c r="C49">
        <v>2619776</v>
      </c>
      <c r="D49">
        <v>2749623</v>
      </c>
      <c r="E49">
        <v>2888215</v>
      </c>
      <c r="F49">
        <v>2800174</v>
      </c>
      <c r="G49">
        <f>IF(AND(kraina3[[#This Row],[kobiety 2014]]&gt;kraina3[[#This Row],[kobiety 2013]],kraina3[[#This Row],[mezczyzni 2014]]&gt;kraina3[[#This Row],[mezczyzni 2013]]),1,0)</f>
        <v>1</v>
      </c>
    </row>
    <row r="50" spans="1:7" x14ac:dyDescent="0.25">
      <c r="A50" s="1" t="s">
        <v>48</v>
      </c>
      <c r="B50" s="1" t="str">
        <f>RIGHT(kraina3[[#This Row],[nazwa wojewodztwa]], 1)</f>
        <v>C</v>
      </c>
      <c r="C50">
        <v>248398</v>
      </c>
      <c r="D50">
        <v>268511</v>
      </c>
      <c r="E50">
        <v>3110853</v>
      </c>
      <c r="F50">
        <v>2986411</v>
      </c>
      <c r="G50">
        <f>IF(AND(kraina3[[#This Row],[kobiety 2014]]&gt;kraina3[[#This Row],[kobiety 2013]],kraina3[[#This Row],[mezczyzni 2014]]&gt;kraina3[[#This Row],[mezczyzni 2013]]),1,0)</f>
        <v>1</v>
      </c>
    </row>
    <row r="51" spans="1:7" x14ac:dyDescent="0.25">
      <c r="A51" s="1" t="s">
        <v>49</v>
      </c>
      <c r="B51" s="1" t="str">
        <f>RIGHT(kraina3[[#This Row],[nazwa wojewodztwa]], 1)</f>
        <v>B</v>
      </c>
      <c r="C51">
        <v>2494207</v>
      </c>
      <c r="D51">
        <v>2625207</v>
      </c>
      <c r="E51">
        <v>1796293</v>
      </c>
      <c r="F51">
        <v>1853602</v>
      </c>
      <c r="G51">
        <f>IF(AND(kraina3[[#This Row],[kobiety 2014]]&gt;kraina3[[#This Row],[kobiety 2013]],kraina3[[#This Row],[mezczyzni 2014]]&gt;kraina3[[#This Row],[mezczyzni 2013]]),1,0)</f>
        <v>0</v>
      </c>
    </row>
  </sheetData>
  <pageMargins left="0.7" right="0.7" top="0.75" bottom="0.75" header="0.3" footer="0.3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21075C-8615-415E-B84F-F297BDF42F2B}">
  <dimension ref="A1:T57"/>
  <sheetViews>
    <sheetView tabSelected="1" topLeftCell="A16" workbookViewId="0">
      <selection activeCell="J58" sqref="J58"/>
    </sheetView>
  </sheetViews>
  <sheetFormatPr defaultRowHeight="15" x14ac:dyDescent="0.25"/>
  <cols>
    <col min="1" max="1" width="22" bestFit="1" customWidth="1"/>
    <col min="2" max="2" width="22" customWidth="1"/>
    <col min="3" max="3" width="14.42578125" bestFit="1" customWidth="1"/>
    <col min="4" max="4" width="16.85546875" bestFit="1" customWidth="1"/>
    <col min="5" max="5" width="14.42578125" bestFit="1" customWidth="1"/>
    <col min="6" max="6" width="16.85546875" bestFit="1" customWidth="1"/>
    <col min="7" max="7" width="27.7109375" customWidth="1"/>
    <col min="8" max="8" width="33" bestFit="1" customWidth="1"/>
    <col min="9" max="9" width="12" bestFit="1" customWidth="1"/>
    <col min="10" max="19" width="10" bestFit="1" customWidth="1"/>
  </cols>
  <sheetData>
    <row r="1" spans="1:20" x14ac:dyDescent="0.25">
      <c r="A1" t="s">
        <v>50</v>
      </c>
      <c r="B1" t="s">
        <v>55</v>
      </c>
      <c r="C1" t="s">
        <v>51</v>
      </c>
      <c r="D1" t="s">
        <v>52</v>
      </c>
      <c r="E1" t="s">
        <v>53</v>
      </c>
      <c r="F1" t="s">
        <v>54</v>
      </c>
      <c r="G1" t="s">
        <v>66</v>
      </c>
      <c r="H1" t="s">
        <v>67</v>
      </c>
      <c r="I1">
        <v>2015</v>
      </c>
      <c r="J1">
        <v>2016</v>
      </c>
      <c r="K1">
        <v>2017</v>
      </c>
      <c r="L1">
        <v>2018</v>
      </c>
      <c r="M1">
        <v>2019</v>
      </c>
      <c r="N1">
        <v>2020</v>
      </c>
      <c r="O1">
        <v>2021</v>
      </c>
      <c r="P1">
        <v>2022</v>
      </c>
      <c r="Q1">
        <v>2023</v>
      </c>
      <c r="R1">
        <v>2024</v>
      </c>
      <c r="S1">
        <v>2025</v>
      </c>
      <c r="T1" t="s">
        <v>70</v>
      </c>
    </row>
    <row r="2" spans="1:20" x14ac:dyDescent="0.25">
      <c r="A2" s="1" t="s">
        <v>0</v>
      </c>
      <c r="B2" s="1" t="str">
        <f>RIGHT(kraina4[[#This Row],[nazwa wojewodztwa]], 1)</f>
        <v>D</v>
      </c>
      <c r="C2">
        <v>1415007</v>
      </c>
      <c r="D2">
        <v>1397195</v>
      </c>
      <c r="E2">
        <v>1499070</v>
      </c>
      <c r="F2">
        <v>1481105</v>
      </c>
      <c r="G2">
        <f>FLOOR((kraina4[[#This Row],[mezczyzni 2014]]+kraina4[[#This Row],[kobiety 2014]])/(kraina4[[#This Row],[mezczyzni 2013]]+kraina4[[#This Row],[kobiety 2013]]),0.0001)</f>
        <v>1.0597000000000001</v>
      </c>
      <c r="H2">
        <f>kraina4[[#This Row],[mezczyzni 2014]]+kraina4[[#This Row],[kobiety 2014]]</f>
        <v>2980175</v>
      </c>
      <c r="I2">
        <f>IF(kraina4[[#This Row],[liczba ludnosci 2014]]&lt;2*(kraina4[[#This Row],[kobiety 2013]]+kraina4[[#This Row],[mezczyzni 2013]]),INT(kraina4[[#This Row],[liczba ludnosci 2014]]*G2),kraina4[[#This Row],[liczba ludnosci 2014]])</f>
        <v>3158091</v>
      </c>
      <c r="J2">
        <f>IF(I2&lt;2*(kraina4[[#This Row],[kobiety 2013]]+kraina4[[#This Row],[mezczyzni 2013]]),INT(I2*G2),I2)</f>
        <v>3346629</v>
      </c>
      <c r="K2">
        <f>IF(J2&lt;2*(kraina4[[#This Row],[kobiety 2013]]+kraina4[[#This Row],[mezczyzni 2013]]),INT(J2*G2),J2)</f>
        <v>3546422</v>
      </c>
      <c r="L2">
        <f>IF(K2&lt;2*(kraina4[[#This Row],[kobiety 2013]]+kraina4[[#This Row],[mezczyzni 2013]]),INT(K2*G2),K2)</f>
        <v>3758143</v>
      </c>
      <c r="M2">
        <f>IF(L2&lt;2*(kraina4[[#This Row],[kobiety 2013]]+kraina4[[#This Row],[mezczyzni 2013]]),INT(L2*G2),L2)</f>
        <v>3982504</v>
      </c>
      <c r="N2">
        <f>IF(M2&lt;2*(kraina4[[#This Row],[kobiety 2013]]+kraina4[[#This Row],[mezczyzni 2013]]),INT(M2*G2),M2)</f>
        <v>4220259</v>
      </c>
      <c r="O2">
        <f>IF(N2&lt;2*(kraina4[[#This Row],[kobiety 2013]]+kraina4[[#This Row],[mezczyzni 2013]]),INT(N2*G2),N2)</f>
        <v>4472208</v>
      </c>
      <c r="P2">
        <f>IF(O2&lt;2*(kraina4[[#This Row],[kobiety 2013]]+kraina4[[#This Row],[mezczyzni 2013]]),INT(O2*G2),O2)</f>
        <v>4739198</v>
      </c>
      <c r="Q2">
        <f>IF(P2&lt;2*(kraina4[[#This Row],[kobiety 2013]]+kraina4[[#This Row],[mezczyzni 2013]]),INT(P2*G2),P2)</f>
        <v>5022128</v>
      </c>
      <c r="R2">
        <f>IF(Q2&lt;2*(kraina4[[#This Row],[kobiety 2013]]+kraina4[[#This Row],[mezczyzni 2013]]),INT(Q2*G2),Q2)</f>
        <v>5321949</v>
      </c>
      <c r="S2">
        <f>IF(R2&lt;2*(kraina4[[#This Row],[kobiety 2013]]+kraina4[[#This Row],[mezczyzni 2013]]),INT(R2*G2),R2)</f>
        <v>5639669</v>
      </c>
      <c r="T2">
        <f>IF(S2&gt;2*(kraina4[[#This Row],[kobiety 2013]]+kraina4[[#This Row],[mezczyzni 2013]]), 1, 0)</f>
        <v>1</v>
      </c>
    </row>
    <row r="3" spans="1:20" x14ac:dyDescent="0.25">
      <c r="A3" s="1" t="s">
        <v>1</v>
      </c>
      <c r="B3" s="1" t="str">
        <f>RIGHT(kraina4[[#This Row],[nazwa wojewodztwa]], 1)</f>
        <v>D</v>
      </c>
      <c r="C3">
        <v>1711390</v>
      </c>
      <c r="D3">
        <v>1641773</v>
      </c>
      <c r="E3">
        <v>1522030</v>
      </c>
      <c r="F3">
        <v>1618733</v>
      </c>
      <c r="G3">
        <f>FLOOR((kraina4[[#This Row],[mezczyzni 2014]]+kraina4[[#This Row],[kobiety 2014]])/(kraina4[[#This Row],[mezczyzni 2013]]+kraina4[[#This Row],[kobiety 2013]]),0.0001)</f>
        <v>0.9366000000000001</v>
      </c>
      <c r="H3">
        <f>kraina4[[#This Row],[mezczyzni 2014]]+kraina4[[#This Row],[kobiety 2014]]</f>
        <v>3140763</v>
      </c>
      <c r="I3">
        <f>IF(kraina4[[#This Row],[liczba ludnosci 2014]]&lt;2*(kraina4[[#This Row],[kobiety 2013]]+kraina4[[#This Row],[mezczyzni 2013]]),INT(kraina4[[#This Row],[liczba ludnosci 2014]]*G3),kraina4[[#This Row],[liczba ludnosci 2014]])</f>
        <v>2941638</v>
      </c>
      <c r="J3">
        <f>IF(I3&lt;2*(kraina4[[#This Row],[kobiety 2013]]+kraina4[[#This Row],[mezczyzni 2013]]),INT(I3*G3),I3)</f>
        <v>2755138</v>
      </c>
      <c r="K3">
        <f>IF(J3&lt;2*(kraina4[[#This Row],[kobiety 2013]]+kraina4[[#This Row],[mezczyzni 2013]]),INT(J3*G3),J3)</f>
        <v>2580462</v>
      </c>
      <c r="L3">
        <f>IF(K3&lt;2*(kraina4[[#This Row],[kobiety 2013]]+kraina4[[#This Row],[mezczyzni 2013]]),INT(K3*G3),K3)</f>
        <v>2416860</v>
      </c>
      <c r="M3">
        <f>IF(L3&lt;2*(kraina4[[#This Row],[kobiety 2013]]+kraina4[[#This Row],[mezczyzni 2013]]),INT(L3*G3),L3)</f>
        <v>2263631</v>
      </c>
      <c r="N3">
        <f>IF(M3&lt;2*(kraina4[[#This Row],[kobiety 2013]]+kraina4[[#This Row],[mezczyzni 2013]]),INT(M3*G3),M3)</f>
        <v>2120116</v>
      </c>
      <c r="O3">
        <f>IF(N3&lt;2*(kraina4[[#This Row],[kobiety 2013]]+kraina4[[#This Row],[mezczyzni 2013]]),INT(N3*G3),N3)</f>
        <v>1985700</v>
      </c>
      <c r="P3">
        <f>IF(O3&lt;2*(kraina4[[#This Row],[kobiety 2013]]+kraina4[[#This Row],[mezczyzni 2013]]),INT(O3*G3),O3)</f>
        <v>1859806</v>
      </c>
      <c r="Q3">
        <f>IF(P3&lt;2*(kraina4[[#This Row],[kobiety 2013]]+kraina4[[#This Row],[mezczyzni 2013]]),INT(P3*G3),P3)</f>
        <v>1741894</v>
      </c>
      <c r="R3">
        <f>IF(Q3&lt;2*(kraina4[[#This Row],[kobiety 2013]]+kraina4[[#This Row],[mezczyzni 2013]]),INT(Q3*G3),Q3)</f>
        <v>1631457</v>
      </c>
      <c r="S3">
        <f>IF(R3&lt;2*(kraina4[[#This Row],[kobiety 2013]]+kraina4[[#This Row],[mezczyzni 2013]]),INT(R3*G3),R3)</f>
        <v>1528022</v>
      </c>
      <c r="T3">
        <f>IF(S3&gt;2*(kraina4[[#This Row],[kobiety 2013]]+kraina4[[#This Row],[mezczyzni 2013]]), 1, 0)</f>
        <v>0</v>
      </c>
    </row>
    <row r="4" spans="1:20" x14ac:dyDescent="0.25">
      <c r="A4" s="1" t="s">
        <v>2</v>
      </c>
      <c r="B4" s="1" t="str">
        <f>RIGHT(kraina4[[#This Row],[nazwa wojewodztwa]], 1)</f>
        <v>C</v>
      </c>
      <c r="C4">
        <v>1165105</v>
      </c>
      <c r="D4">
        <v>1278732</v>
      </c>
      <c r="E4">
        <v>1299953</v>
      </c>
      <c r="F4">
        <v>1191621</v>
      </c>
      <c r="G4">
        <f>FLOOR((kraina4[[#This Row],[mezczyzni 2014]]+kraina4[[#This Row],[kobiety 2014]])/(kraina4[[#This Row],[mezczyzni 2013]]+kraina4[[#This Row],[kobiety 2013]]),0.0001)</f>
        <v>1.0195000000000001</v>
      </c>
      <c r="H4">
        <f>kraina4[[#This Row],[mezczyzni 2014]]+kraina4[[#This Row],[kobiety 2014]]</f>
        <v>2491574</v>
      </c>
      <c r="I4">
        <f>IF(kraina4[[#This Row],[liczba ludnosci 2014]]&lt;2*(kraina4[[#This Row],[kobiety 2013]]+kraina4[[#This Row],[mezczyzni 2013]]),INT(kraina4[[#This Row],[liczba ludnosci 2014]]*G4),kraina4[[#This Row],[liczba ludnosci 2014]])</f>
        <v>2540159</v>
      </c>
      <c r="J4">
        <f>IF(I4&lt;2*(kraina4[[#This Row],[kobiety 2013]]+kraina4[[#This Row],[mezczyzni 2013]]),INT(I4*G4),I4)</f>
        <v>2589692</v>
      </c>
      <c r="K4">
        <f>IF(J4&lt;2*(kraina4[[#This Row],[kobiety 2013]]+kraina4[[#This Row],[mezczyzni 2013]]),INT(J4*G4),J4)</f>
        <v>2640190</v>
      </c>
      <c r="L4">
        <f>IF(K4&lt;2*(kraina4[[#This Row],[kobiety 2013]]+kraina4[[#This Row],[mezczyzni 2013]]),INT(K4*G4),K4)</f>
        <v>2691673</v>
      </c>
      <c r="M4">
        <f>IF(L4&lt;2*(kraina4[[#This Row],[kobiety 2013]]+kraina4[[#This Row],[mezczyzni 2013]]),INT(L4*G4),L4)</f>
        <v>2744160</v>
      </c>
      <c r="N4">
        <f>IF(M4&lt;2*(kraina4[[#This Row],[kobiety 2013]]+kraina4[[#This Row],[mezczyzni 2013]]),INT(M4*G4),M4)</f>
        <v>2797671</v>
      </c>
      <c r="O4">
        <f>IF(N4&lt;2*(kraina4[[#This Row],[kobiety 2013]]+kraina4[[#This Row],[mezczyzni 2013]]),INT(N4*G4),N4)</f>
        <v>2852225</v>
      </c>
      <c r="P4">
        <f>IF(O4&lt;2*(kraina4[[#This Row],[kobiety 2013]]+kraina4[[#This Row],[mezczyzni 2013]]),INT(O4*G4),O4)</f>
        <v>2907843</v>
      </c>
      <c r="Q4">
        <f>IF(P4&lt;2*(kraina4[[#This Row],[kobiety 2013]]+kraina4[[#This Row],[mezczyzni 2013]]),INT(P4*G4),P4)</f>
        <v>2964545</v>
      </c>
      <c r="R4">
        <f>IF(Q4&lt;2*(kraina4[[#This Row],[kobiety 2013]]+kraina4[[#This Row],[mezczyzni 2013]]),INT(Q4*G4),Q4)</f>
        <v>3022353</v>
      </c>
      <c r="S4">
        <f>IF(R4&lt;2*(kraina4[[#This Row],[kobiety 2013]]+kraina4[[#This Row],[mezczyzni 2013]]),INT(R4*G4),R4)</f>
        <v>3081288</v>
      </c>
      <c r="T4">
        <f>IF(S4&gt;2*(kraina4[[#This Row],[kobiety 2013]]+kraina4[[#This Row],[mezczyzni 2013]]), 1, 0)</f>
        <v>0</v>
      </c>
    </row>
    <row r="5" spans="1:20" x14ac:dyDescent="0.25">
      <c r="A5" s="1" t="s">
        <v>3</v>
      </c>
      <c r="B5" s="1" t="str">
        <f>RIGHT(kraina4[[#This Row],[nazwa wojewodztwa]], 1)</f>
        <v>D</v>
      </c>
      <c r="C5">
        <v>949065</v>
      </c>
      <c r="D5">
        <v>1026050</v>
      </c>
      <c r="E5">
        <v>688027</v>
      </c>
      <c r="F5">
        <v>723233</v>
      </c>
      <c r="G5">
        <f>FLOOR((kraina4[[#This Row],[mezczyzni 2014]]+kraina4[[#This Row],[kobiety 2014]])/(kraina4[[#This Row],[mezczyzni 2013]]+kraina4[[#This Row],[kobiety 2013]]),0.0001)</f>
        <v>0.71450000000000002</v>
      </c>
      <c r="H5">
        <f>kraina4[[#This Row],[mezczyzni 2014]]+kraina4[[#This Row],[kobiety 2014]]</f>
        <v>1411260</v>
      </c>
      <c r="I5">
        <f>IF(kraina4[[#This Row],[liczba ludnosci 2014]]&lt;2*(kraina4[[#This Row],[kobiety 2013]]+kraina4[[#This Row],[mezczyzni 2013]]),INT(kraina4[[#This Row],[liczba ludnosci 2014]]*G5),kraina4[[#This Row],[liczba ludnosci 2014]])</f>
        <v>1008345</v>
      </c>
      <c r="J5">
        <f>IF(I5&lt;2*(kraina4[[#This Row],[kobiety 2013]]+kraina4[[#This Row],[mezczyzni 2013]]),INT(I5*G5),I5)</f>
        <v>720462</v>
      </c>
      <c r="K5">
        <f>IF(J5&lt;2*(kraina4[[#This Row],[kobiety 2013]]+kraina4[[#This Row],[mezczyzni 2013]]),INT(J5*G5),J5)</f>
        <v>514770</v>
      </c>
      <c r="L5">
        <f>IF(K5&lt;2*(kraina4[[#This Row],[kobiety 2013]]+kraina4[[#This Row],[mezczyzni 2013]]),INT(K5*G5),K5)</f>
        <v>367803</v>
      </c>
      <c r="M5">
        <f>IF(L5&lt;2*(kraina4[[#This Row],[kobiety 2013]]+kraina4[[#This Row],[mezczyzni 2013]]),INT(L5*G5),L5)</f>
        <v>262795</v>
      </c>
      <c r="N5">
        <f>IF(M5&lt;2*(kraina4[[#This Row],[kobiety 2013]]+kraina4[[#This Row],[mezczyzni 2013]]),INT(M5*G5),M5)</f>
        <v>187767</v>
      </c>
      <c r="O5">
        <f>IF(N5&lt;2*(kraina4[[#This Row],[kobiety 2013]]+kraina4[[#This Row],[mezczyzni 2013]]),INT(N5*G5),N5)</f>
        <v>134159</v>
      </c>
      <c r="P5">
        <f>IF(O5&lt;2*(kraina4[[#This Row],[kobiety 2013]]+kraina4[[#This Row],[mezczyzni 2013]]),INT(O5*G5),O5)</f>
        <v>95856</v>
      </c>
      <c r="Q5">
        <f>IF(P5&lt;2*(kraina4[[#This Row],[kobiety 2013]]+kraina4[[#This Row],[mezczyzni 2013]]),INT(P5*G5),P5)</f>
        <v>68489</v>
      </c>
      <c r="R5">
        <f>IF(Q5&lt;2*(kraina4[[#This Row],[kobiety 2013]]+kraina4[[#This Row],[mezczyzni 2013]]),INT(Q5*G5),Q5)</f>
        <v>48935</v>
      </c>
      <c r="S5">
        <f>IF(R5&lt;2*(kraina4[[#This Row],[kobiety 2013]]+kraina4[[#This Row],[mezczyzni 2013]]),INT(R5*G5),R5)</f>
        <v>34964</v>
      </c>
      <c r="T5">
        <f>IF(S5&gt;2*(kraina4[[#This Row],[kobiety 2013]]+kraina4[[#This Row],[mezczyzni 2013]]), 1, 0)</f>
        <v>0</v>
      </c>
    </row>
    <row r="6" spans="1:20" x14ac:dyDescent="0.25">
      <c r="A6" s="1" t="s">
        <v>4</v>
      </c>
      <c r="B6" s="1" t="str">
        <f>RIGHT(kraina4[[#This Row],[nazwa wojewodztwa]], 1)</f>
        <v>A</v>
      </c>
      <c r="C6">
        <v>2436107</v>
      </c>
      <c r="D6">
        <v>2228622</v>
      </c>
      <c r="E6">
        <v>1831600</v>
      </c>
      <c r="F6">
        <v>1960624</v>
      </c>
      <c r="G6">
        <f>FLOOR((kraina4[[#This Row],[mezczyzni 2014]]+kraina4[[#This Row],[kobiety 2014]])/(kraina4[[#This Row],[mezczyzni 2013]]+kraina4[[#This Row],[kobiety 2013]]),0.0001)</f>
        <v>0.81290000000000007</v>
      </c>
      <c r="H6">
        <f>kraina4[[#This Row],[mezczyzni 2014]]+kraina4[[#This Row],[kobiety 2014]]</f>
        <v>3792224</v>
      </c>
      <c r="I6">
        <f>IF(kraina4[[#This Row],[liczba ludnosci 2014]]&lt;2*(kraina4[[#This Row],[kobiety 2013]]+kraina4[[#This Row],[mezczyzni 2013]]),INT(kraina4[[#This Row],[liczba ludnosci 2014]]*G6),kraina4[[#This Row],[liczba ludnosci 2014]])</f>
        <v>3082698</v>
      </c>
      <c r="J6">
        <f>IF(I6&lt;2*(kraina4[[#This Row],[kobiety 2013]]+kraina4[[#This Row],[mezczyzni 2013]]),INT(I6*G6),I6)</f>
        <v>2505925</v>
      </c>
      <c r="K6">
        <f>IF(J6&lt;2*(kraina4[[#This Row],[kobiety 2013]]+kraina4[[#This Row],[mezczyzni 2013]]),INT(J6*G6),J6)</f>
        <v>2037066</v>
      </c>
      <c r="L6">
        <f>IF(K6&lt;2*(kraina4[[#This Row],[kobiety 2013]]+kraina4[[#This Row],[mezczyzni 2013]]),INT(K6*G6),K6)</f>
        <v>1655930</v>
      </c>
      <c r="M6">
        <f>IF(L6&lt;2*(kraina4[[#This Row],[kobiety 2013]]+kraina4[[#This Row],[mezczyzni 2013]]),INT(L6*G6),L6)</f>
        <v>1346105</v>
      </c>
      <c r="N6">
        <f>IF(M6&lt;2*(kraina4[[#This Row],[kobiety 2013]]+kraina4[[#This Row],[mezczyzni 2013]]),INT(M6*G6),M6)</f>
        <v>1094248</v>
      </c>
      <c r="O6">
        <f>IF(N6&lt;2*(kraina4[[#This Row],[kobiety 2013]]+kraina4[[#This Row],[mezczyzni 2013]]),INT(N6*G6),N6)</f>
        <v>889514</v>
      </c>
      <c r="P6">
        <f>IF(O6&lt;2*(kraina4[[#This Row],[kobiety 2013]]+kraina4[[#This Row],[mezczyzni 2013]]),INT(O6*G6),O6)</f>
        <v>723085</v>
      </c>
      <c r="Q6">
        <f>IF(P6&lt;2*(kraina4[[#This Row],[kobiety 2013]]+kraina4[[#This Row],[mezczyzni 2013]]),INT(P6*G6),P6)</f>
        <v>587795</v>
      </c>
      <c r="R6">
        <f>IF(Q6&lt;2*(kraina4[[#This Row],[kobiety 2013]]+kraina4[[#This Row],[mezczyzni 2013]]),INT(Q6*G6),Q6)</f>
        <v>477818</v>
      </c>
      <c r="S6">
        <f>IF(R6&lt;2*(kraina4[[#This Row],[kobiety 2013]]+kraina4[[#This Row],[mezczyzni 2013]]),INT(R6*G6),R6)</f>
        <v>388418</v>
      </c>
      <c r="T6">
        <f>IF(S6&gt;2*(kraina4[[#This Row],[kobiety 2013]]+kraina4[[#This Row],[mezczyzni 2013]]), 1, 0)</f>
        <v>0</v>
      </c>
    </row>
    <row r="7" spans="1:20" x14ac:dyDescent="0.25">
      <c r="A7" s="1" t="s">
        <v>5</v>
      </c>
      <c r="B7" s="1" t="str">
        <f>RIGHT(kraina4[[#This Row],[nazwa wojewodztwa]], 1)</f>
        <v>D</v>
      </c>
      <c r="C7">
        <v>1846928</v>
      </c>
      <c r="D7">
        <v>1851433</v>
      </c>
      <c r="E7">
        <v>2125113</v>
      </c>
      <c r="F7">
        <v>2028635</v>
      </c>
      <c r="G7">
        <f>FLOOR((kraina4[[#This Row],[mezczyzni 2014]]+kraina4[[#This Row],[kobiety 2014]])/(kraina4[[#This Row],[mezczyzni 2013]]+kraina4[[#This Row],[kobiety 2013]]),0.0001)</f>
        <v>1.1231</v>
      </c>
      <c r="H7">
        <f>kraina4[[#This Row],[mezczyzni 2014]]+kraina4[[#This Row],[kobiety 2014]]</f>
        <v>4153748</v>
      </c>
      <c r="I7">
        <f>IF(kraina4[[#This Row],[liczba ludnosci 2014]]&lt;2*(kraina4[[#This Row],[kobiety 2013]]+kraina4[[#This Row],[mezczyzni 2013]]),INT(kraina4[[#This Row],[liczba ludnosci 2014]]*G7),kraina4[[#This Row],[liczba ludnosci 2014]])</f>
        <v>4665074</v>
      </c>
      <c r="J7">
        <f>IF(I7&lt;2*(kraina4[[#This Row],[kobiety 2013]]+kraina4[[#This Row],[mezczyzni 2013]]),INT(I7*G7),I7)</f>
        <v>5239344</v>
      </c>
      <c r="K7">
        <f>IF(J7&lt;2*(kraina4[[#This Row],[kobiety 2013]]+kraina4[[#This Row],[mezczyzni 2013]]),INT(J7*G7),J7)</f>
        <v>5884307</v>
      </c>
      <c r="L7">
        <f>IF(K7&lt;2*(kraina4[[#This Row],[kobiety 2013]]+kraina4[[#This Row],[mezczyzni 2013]]),INT(K7*G7),K7)</f>
        <v>6608665</v>
      </c>
      <c r="M7">
        <f>IF(L7&lt;2*(kraina4[[#This Row],[kobiety 2013]]+kraina4[[#This Row],[mezczyzni 2013]]),INT(L7*G7),L7)</f>
        <v>7422191</v>
      </c>
      <c r="N7">
        <f>IF(M7&lt;2*(kraina4[[#This Row],[kobiety 2013]]+kraina4[[#This Row],[mezczyzni 2013]]),INT(M7*G7),M7)</f>
        <v>7422191</v>
      </c>
      <c r="O7">
        <f>IF(N7&lt;2*(kraina4[[#This Row],[kobiety 2013]]+kraina4[[#This Row],[mezczyzni 2013]]),INT(N7*G7),N7)</f>
        <v>7422191</v>
      </c>
      <c r="P7">
        <f>IF(O7&lt;2*(kraina4[[#This Row],[kobiety 2013]]+kraina4[[#This Row],[mezczyzni 2013]]),INT(O7*G7),O7)</f>
        <v>7422191</v>
      </c>
      <c r="Q7">
        <f>IF(P7&lt;2*(kraina4[[#This Row],[kobiety 2013]]+kraina4[[#This Row],[mezczyzni 2013]]),INT(P7*G7),P7)</f>
        <v>7422191</v>
      </c>
      <c r="R7">
        <f>IF(Q7&lt;2*(kraina4[[#This Row],[kobiety 2013]]+kraina4[[#This Row],[mezczyzni 2013]]),INT(Q7*G7),Q7)</f>
        <v>7422191</v>
      </c>
      <c r="S7">
        <f>IF(R7&lt;2*(kraina4[[#This Row],[kobiety 2013]]+kraina4[[#This Row],[mezczyzni 2013]]),INT(R7*G7),R7)</f>
        <v>7422191</v>
      </c>
      <c r="T7">
        <f>IF(S7&gt;2*(kraina4[[#This Row],[kobiety 2013]]+kraina4[[#This Row],[mezczyzni 2013]]), 1, 0)</f>
        <v>1</v>
      </c>
    </row>
    <row r="8" spans="1:20" x14ac:dyDescent="0.25">
      <c r="A8" s="1" t="s">
        <v>6</v>
      </c>
      <c r="B8" s="1" t="str">
        <f>RIGHT(kraina4[[#This Row],[nazwa wojewodztwa]], 1)</f>
        <v>B</v>
      </c>
      <c r="C8">
        <v>3841577</v>
      </c>
      <c r="D8">
        <v>3848394</v>
      </c>
      <c r="E8">
        <v>3595975</v>
      </c>
      <c r="F8">
        <v>3123039</v>
      </c>
      <c r="G8">
        <f>FLOOR((kraina4[[#This Row],[mezczyzni 2014]]+kraina4[[#This Row],[kobiety 2014]])/(kraina4[[#This Row],[mezczyzni 2013]]+kraina4[[#This Row],[kobiety 2013]]),0.0001)</f>
        <v>0.87370000000000003</v>
      </c>
      <c r="H8">
        <f>kraina4[[#This Row],[mezczyzni 2014]]+kraina4[[#This Row],[kobiety 2014]]</f>
        <v>6719014</v>
      </c>
      <c r="I8">
        <f>IF(kraina4[[#This Row],[liczba ludnosci 2014]]&lt;2*(kraina4[[#This Row],[kobiety 2013]]+kraina4[[#This Row],[mezczyzni 2013]]),INT(kraina4[[#This Row],[liczba ludnosci 2014]]*G8),kraina4[[#This Row],[liczba ludnosci 2014]])</f>
        <v>5870402</v>
      </c>
      <c r="J8">
        <f>IF(I8&lt;2*(kraina4[[#This Row],[kobiety 2013]]+kraina4[[#This Row],[mezczyzni 2013]]),INT(I8*G8),I8)</f>
        <v>5128970</v>
      </c>
      <c r="K8">
        <f>IF(J8&lt;2*(kraina4[[#This Row],[kobiety 2013]]+kraina4[[#This Row],[mezczyzni 2013]]),INT(J8*G8),J8)</f>
        <v>4481181</v>
      </c>
      <c r="L8">
        <f>IF(K8&lt;2*(kraina4[[#This Row],[kobiety 2013]]+kraina4[[#This Row],[mezczyzni 2013]]),INT(K8*G8),K8)</f>
        <v>3915207</v>
      </c>
      <c r="M8">
        <f>IF(L8&lt;2*(kraina4[[#This Row],[kobiety 2013]]+kraina4[[#This Row],[mezczyzni 2013]]),INT(L8*G8),L8)</f>
        <v>3420716</v>
      </c>
      <c r="N8">
        <f>IF(M8&lt;2*(kraina4[[#This Row],[kobiety 2013]]+kraina4[[#This Row],[mezczyzni 2013]]),INT(M8*G8),M8)</f>
        <v>2988679</v>
      </c>
      <c r="O8">
        <f>IF(N8&lt;2*(kraina4[[#This Row],[kobiety 2013]]+kraina4[[#This Row],[mezczyzni 2013]]),INT(N8*G8),N8)</f>
        <v>2611208</v>
      </c>
      <c r="P8">
        <f>IF(O8&lt;2*(kraina4[[#This Row],[kobiety 2013]]+kraina4[[#This Row],[mezczyzni 2013]]),INT(O8*G8),O8)</f>
        <v>2281412</v>
      </c>
      <c r="Q8">
        <f>IF(P8&lt;2*(kraina4[[#This Row],[kobiety 2013]]+kraina4[[#This Row],[mezczyzni 2013]]),INT(P8*G8),P8)</f>
        <v>1993269</v>
      </c>
      <c r="R8">
        <f>IF(Q8&lt;2*(kraina4[[#This Row],[kobiety 2013]]+kraina4[[#This Row],[mezczyzni 2013]]),INT(Q8*G8),Q8)</f>
        <v>1741519</v>
      </c>
      <c r="S8">
        <f>IF(R8&lt;2*(kraina4[[#This Row],[kobiety 2013]]+kraina4[[#This Row],[mezczyzni 2013]]),INT(R8*G8),R8)</f>
        <v>1521565</v>
      </c>
      <c r="T8">
        <f>IF(S8&gt;2*(kraina4[[#This Row],[kobiety 2013]]+kraina4[[#This Row],[mezczyzni 2013]]), 1, 0)</f>
        <v>0</v>
      </c>
    </row>
    <row r="9" spans="1:20" x14ac:dyDescent="0.25">
      <c r="A9" s="1" t="s">
        <v>7</v>
      </c>
      <c r="B9" s="1" t="str">
        <f>RIGHT(kraina4[[#This Row],[nazwa wojewodztwa]], 1)</f>
        <v>A</v>
      </c>
      <c r="C9">
        <v>679557</v>
      </c>
      <c r="D9">
        <v>655500</v>
      </c>
      <c r="E9">
        <v>1012012</v>
      </c>
      <c r="F9">
        <v>1067022</v>
      </c>
      <c r="G9">
        <f>FLOOR((kraina4[[#This Row],[mezczyzni 2014]]+kraina4[[#This Row],[kobiety 2014]])/(kraina4[[#This Row],[mezczyzni 2013]]+kraina4[[#This Row],[kobiety 2013]]),0.0001)</f>
        <v>1.5572000000000001</v>
      </c>
      <c r="H9">
        <f>kraina4[[#This Row],[mezczyzni 2014]]+kraina4[[#This Row],[kobiety 2014]]</f>
        <v>2079034</v>
      </c>
      <c r="I9">
        <f>IF(kraina4[[#This Row],[liczba ludnosci 2014]]&lt;2*(kraina4[[#This Row],[kobiety 2013]]+kraina4[[#This Row],[mezczyzni 2013]]),INT(kraina4[[#This Row],[liczba ludnosci 2014]]*G9),kraina4[[#This Row],[liczba ludnosci 2014]])</f>
        <v>3237471</v>
      </c>
      <c r="J9">
        <f>IF(I9&lt;2*(kraina4[[#This Row],[kobiety 2013]]+kraina4[[#This Row],[mezczyzni 2013]]),INT(I9*G9),I9)</f>
        <v>3237471</v>
      </c>
      <c r="K9">
        <f>IF(J9&lt;2*(kraina4[[#This Row],[kobiety 2013]]+kraina4[[#This Row],[mezczyzni 2013]]),INT(J9*G9),J9)</f>
        <v>3237471</v>
      </c>
      <c r="L9">
        <f>IF(K9&lt;2*(kraina4[[#This Row],[kobiety 2013]]+kraina4[[#This Row],[mezczyzni 2013]]),INT(K9*G9),K9)</f>
        <v>3237471</v>
      </c>
      <c r="M9">
        <f>IF(L9&lt;2*(kraina4[[#This Row],[kobiety 2013]]+kraina4[[#This Row],[mezczyzni 2013]]),INT(L9*G9),L9)</f>
        <v>3237471</v>
      </c>
      <c r="N9">
        <f>IF(M9&lt;2*(kraina4[[#This Row],[kobiety 2013]]+kraina4[[#This Row],[mezczyzni 2013]]),INT(M9*G9),M9)</f>
        <v>3237471</v>
      </c>
      <c r="O9">
        <f>IF(N9&lt;2*(kraina4[[#This Row],[kobiety 2013]]+kraina4[[#This Row],[mezczyzni 2013]]),INT(N9*G9),N9)</f>
        <v>3237471</v>
      </c>
      <c r="P9">
        <f>IF(O9&lt;2*(kraina4[[#This Row],[kobiety 2013]]+kraina4[[#This Row],[mezczyzni 2013]]),INT(O9*G9),O9)</f>
        <v>3237471</v>
      </c>
      <c r="Q9">
        <f>IF(P9&lt;2*(kraina4[[#This Row],[kobiety 2013]]+kraina4[[#This Row],[mezczyzni 2013]]),INT(P9*G9),P9)</f>
        <v>3237471</v>
      </c>
      <c r="R9">
        <f>IF(Q9&lt;2*(kraina4[[#This Row],[kobiety 2013]]+kraina4[[#This Row],[mezczyzni 2013]]),INT(Q9*G9),Q9)</f>
        <v>3237471</v>
      </c>
      <c r="S9">
        <f>IF(R9&lt;2*(kraina4[[#This Row],[kobiety 2013]]+kraina4[[#This Row],[mezczyzni 2013]]),INT(R9*G9),R9)</f>
        <v>3237471</v>
      </c>
      <c r="T9">
        <f>IF(S9&gt;2*(kraina4[[#This Row],[kobiety 2013]]+kraina4[[#This Row],[mezczyzni 2013]]), 1, 0)</f>
        <v>1</v>
      </c>
    </row>
    <row r="10" spans="1:20" x14ac:dyDescent="0.25">
      <c r="A10" s="1" t="s">
        <v>8</v>
      </c>
      <c r="B10" s="1" t="str">
        <f>RIGHT(kraina4[[#This Row],[nazwa wojewodztwa]], 1)</f>
        <v>C</v>
      </c>
      <c r="C10">
        <v>1660998</v>
      </c>
      <c r="D10">
        <v>1630345</v>
      </c>
      <c r="E10">
        <v>1130119</v>
      </c>
      <c r="F10">
        <v>1080238</v>
      </c>
      <c r="G10">
        <f>FLOOR((kraina4[[#This Row],[mezczyzni 2014]]+kraina4[[#This Row],[kobiety 2014]])/(kraina4[[#This Row],[mezczyzni 2013]]+kraina4[[#This Row],[kobiety 2013]]),0.0001)</f>
        <v>0.67149999999999999</v>
      </c>
      <c r="H10">
        <f>kraina4[[#This Row],[mezczyzni 2014]]+kraina4[[#This Row],[kobiety 2014]]</f>
        <v>2210357</v>
      </c>
      <c r="I10">
        <f>IF(kraina4[[#This Row],[liczba ludnosci 2014]]&lt;2*(kraina4[[#This Row],[kobiety 2013]]+kraina4[[#This Row],[mezczyzni 2013]]),INT(kraina4[[#This Row],[liczba ludnosci 2014]]*G10),kraina4[[#This Row],[liczba ludnosci 2014]])</f>
        <v>1484254</v>
      </c>
      <c r="J10">
        <f>IF(I10&lt;2*(kraina4[[#This Row],[kobiety 2013]]+kraina4[[#This Row],[mezczyzni 2013]]),INT(I10*G10),I10)</f>
        <v>996676</v>
      </c>
      <c r="K10">
        <f>IF(J10&lt;2*(kraina4[[#This Row],[kobiety 2013]]+kraina4[[#This Row],[mezczyzni 2013]]),INT(J10*G10),J10)</f>
        <v>669267</v>
      </c>
      <c r="L10">
        <f>IF(K10&lt;2*(kraina4[[#This Row],[kobiety 2013]]+kraina4[[#This Row],[mezczyzni 2013]]),INT(K10*G10),K10)</f>
        <v>449412</v>
      </c>
      <c r="M10">
        <f>IF(L10&lt;2*(kraina4[[#This Row],[kobiety 2013]]+kraina4[[#This Row],[mezczyzni 2013]]),INT(L10*G10),L10)</f>
        <v>301780</v>
      </c>
      <c r="N10">
        <f>IF(M10&lt;2*(kraina4[[#This Row],[kobiety 2013]]+kraina4[[#This Row],[mezczyzni 2013]]),INT(M10*G10),M10)</f>
        <v>202645</v>
      </c>
      <c r="O10">
        <f>IF(N10&lt;2*(kraina4[[#This Row],[kobiety 2013]]+kraina4[[#This Row],[mezczyzni 2013]]),INT(N10*G10),N10)</f>
        <v>136076</v>
      </c>
      <c r="P10">
        <f>IF(O10&lt;2*(kraina4[[#This Row],[kobiety 2013]]+kraina4[[#This Row],[mezczyzni 2013]]),INT(O10*G10),O10)</f>
        <v>91375</v>
      </c>
      <c r="Q10">
        <f>IF(P10&lt;2*(kraina4[[#This Row],[kobiety 2013]]+kraina4[[#This Row],[mezczyzni 2013]]),INT(P10*G10),P10)</f>
        <v>61358</v>
      </c>
      <c r="R10">
        <f>IF(Q10&lt;2*(kraina4[[#This Row],[kobiety 2013]]+kraina4[[#This Row],[mezczyzni 2013]]),INT(Q10*G10),Q10)</f>
        <v>41201</v>
      </c>
      <c r="S10">
        <f>IF(R10&lt;2*(kraina4[[#This Row],[kobiety 2013]]+kraina4[[#This Row],[mezczyzni 2013]]),INT(R10*G10),R10)</f>
        <v>27666</v>
      </c>
      <c r="T10">
        <f>IF(S10&gt;2*(kraina4[[#This Row],[kobiety 2013]]+kraina4[[#This Row],[mezczyzni 2013]]), 1, 0)</f>
        <v>0</v>
      </c>
    </row>
    <row r="11" spans="1:20" x14ac:dyDescent="0.25">
      <c r="A11" s="1" t="s">
        <v>9</v>
      </c>
      <c r="B11" s="1" t="str">
        <f>RIGHT(kraina4[[#This Row],[nazwa wojewodztwa]], 1)</f>
        <v>C</v>
      </c>
      <c r="C11">
        <v>1157622</v>
      </c>
      <c r="D11">
        <v>1182345</v>
      </c>
      <c r="E11">
        <v>830785</v>
      </c>
      <c r="F11">
        <v>833779</v>
      </c>
      <c r="G11">
        <f>FLOOR((kraina4[[#This Row],[mezczyzni 2014]]+kraina4[[#This Row],[kobiety 2014]])/(kraina4[[#This Row],[mezczyzni 2013]]+kraina4[[#This Row],[kobiety 2013]]),0.0001)</f>
        <v>0.71130000000000004</v>
      </c>
      <c r="H11">
        <f>kraina4[[#This Row],[mezczyzni 2014]]+kraina4[[#This Row],[kobiety 2014]]</f>
        <v>1664564</v>
      </c>
      <c r="I11">
        <f>IF(kraina4[[#This Row],[liczba ludnosci 2014]]&lt;2*(kraina4[[#This Row],[kobiety 2013]]+kraina4[[#This Row],[mezczyzni 2013]]),INT(kraina4[[#This Row],[liczba ludnosci 2014]]*G11),kraina4[[#This Row],[liczba ludnosci 2014]])</f>
        <v>1184004</v>
      </c>
      <c r="J11">
        <f>IF(I11&lt;2*(kraina4[[#This Row],[kobiety 2013]]+kraina4[[#This Row],[mezczyzni 2013]]),INT(I11*G11),I11)</f>
        <v>842182</v>
      </c>
      <c r="K11">
        <f>IF(J11&lt;2*(kraina4[[#This Row],[kobiety 2013]]+kraina4[[#This Row],[mezczyzni 2013]]),INT(J11*G11),J11)</f>
        <v>599044</v>
      </c>
      <c r="L11">
        <f>IF(K11&lt;2*(kraina4[[#This Row],[kobiety 2013]]+kraina4[[#This Row],[mezczyzni 2013]]),INT(K11*G11),K11)</f>
        <v>426099</v>
      </c>
      <c r="M11">
        <f>IF(L11&lt;2*(kraina4[[#This Row],[kobiety 2013]]+kraina4[[#This Row],[mezczyzni 2013]]),INT(L11*G11),L11)</f>
        <v>303084</v>
      </c>
      <c r="N11">
        <f>IF(M11&lt;2*(kraina4[[#This Row],[kobiety 2013]]+kraina4[[#This Row],[mezczyzni 2013]]),INT(M11*G11),M11)</f>
        <v>215583</v>
      </c>
      <c r="O11">
        <f>IF(N11&lt;2*(kraina4[[#This Row],[kobiety 2013]]+kraina4[[#This Row],[mezczyzni 2013]]),INT(N11*G11),N11)</f>
        <v>153344</v>
      </c>
      <c r="P11">
        <f>IF(O11&lt;2*(kraina4[[#This Row],[kobiety 2013]]+kraina4[[#This Row],[mezczyzni 2013]]),INT(O11*G11),O11)</f>
        <v>109073</v>
      </c>
      <c r="Q11">
        <f>IF(P11&lt;2*(kraina4[[#This Row],[kobiety 2013]]+kraina4[[#This Row],[mezczyzni 2013]]),INT(P11*G11),P11)</f>
        <v>77583</v>
      </c>
      <c r="R11">
        <f>IF(Q11&lt;2*(kraina4[[#This Row],[kobiety 2013]]+kraina4[[#This Row],[mezczyzni 2013]]),INT(Q11*G11),Q11)</f>
        <v>55184</v>
      </c>
      <c r="S11">
        <f>IF(R11&lt;2*(kraina4[[#This Row],[kobiety 2013]]+kraina4[[#This Row],[mezczyzni 2013]]),INT(R11*G11),R11)</f>
        <v>39252</v>
      </c>
      <c r="T11">
        <f>IF(S11&gt;2*(kraina4[[#This Row],[kobiety 2013]]+kraina4[[#This Row],[mezczyzni 2013]]), 1, 0)</f>
        <v>0</v>
      </c>
    </row>
    <row r="12" spans="1:20" x14ac:dyDescent="0.25">
      <c r="A12" s="1" t="s">
        <v>10</v>
      </c>
      <c r="B12" s="1" t="str">
        <f>RIGHT(kraina4[[#This Row],[nazwa wojewodztwa]], 1)</f>
        <v>D</v>
      </c>
      <c r="C12">
        <v>1987047</v>
      </c>
      <c r="D12">
        <v>1996208</v>
      </c>
      <c r="E12">
        <v>2053892</v>
      </c>
      <c r="F12">
        <v>1697247</v>
      </c>
      <c r="G12">
        <f>FLOOR((kraina4[[#This Row],[mezczyzni 2014]]+kraina4[[#This Row],[kobiety 2014]])/(kraina4[[#This Row],[mezczyzni 2013]]+kraina4[[#This Row],[kobiety 2013]]),0.0001)</f>
        <v>0.94170000000000009</v>
      </c>
      <c r="H12">
        <f>kraina4[[#This Row],[mezczyzni 2014]]+kraina4[[#This Row],[kobiety 2014]]</f>
        <v>3751139</v>
      </c>
      <c r="I12">
        <f>IF(kraina4[[#This Row],[liczba ludnosci 2014]]&lt;2*(kraina4[[#This Row],[kobiety 2013]]+kraina4[[#This Row],[mezczyzni 2013]]),INT(kraina4[[#This Row],[liczba ludnosci 2014]]*G12),kraina4[[#This Row],[liczba ludnosci 2014]])</f>
        <v>3532447</v>
      </c>
      <c r="J12">
        <f>IF(I12&lt;2*(kraina4[[#This Row],[kobiety 2013]]+kraina4[[#This Row],[mezczyzni 2013]]),INT(I12*G12),I12)</f>
        <v>3326505</v>
      </c>
      <c r="K12">
        <f>IF(J12&lt;2*(kraina4[[#This Row],[kobiety 2013]]+kraina4[[#This Row],[mezczyzni 2013]]),INT(J12*G12),J12)</f>
        <v>3132569</v>
      </c>
      <c r="L12">
        <f>IF(K12&lt;2*(kraina4[[#This Row],[kobiety 2013]]+kraina4[[#This Row],[mezczyzni 2013]]),INT(K12*G12),K12)</f>
        <v>2949940</v>
      </c>
      <c r="M12">
        <f>IF(L12&lt;2*(kraina4[[#This Row],[kobiety 2013]]+kraina4[[#This Row],[mezczyzni 2013]]),INT(L12*G12),L12)</f>
        <v>2777958</v>
      </c>
      <c r="N12">
        <f>IF(M12&lt;2*(kraina4[[#This Row],[kobiety 2013]]+kraina4[[#This Row],[mezczyzni 2013]]),INT(M12*G12),M12)</f>
        <v>2616003</v>
      </c>
      <c r="O12">
        <f>IF(N12&lt;2*(kraina4[[#This Row],[kobiety 2013]]+kraina4[[#This Row],[mezczyzni 2013]]),INT(N12*G12),N12)</f>
        <v>2463490</v>
      </c>
      <c r="P12">
        <f>IF(O12&lt;2*(kraina4[[#This Row],[kobiety 2013]]+kraina4[[#This Row],[mezczyzni 2013]]),INT(O12*G12),O12)</f>
        <v>2319868</v>
      </c>
      <c r="Q12">
        <f>IF(P12&lt;2*(kraina4[[#This Row],[kobiety 2013]]+kraina4[[#This Row],[mezczyzni 2013]]),INT(P12*G12),P12)</f>
        <v>2184619</v>
      </c>
      <c r="R12">
        <f>IF(Q12&lt;2*(kraina4[[#This Row],[kobiety 2013]]+kraina4[[#This Row],[mezczyzni 2013]]),INT(Q12*G12),Q12)</f>
        <v>2057255</v>
      </c>
      <c r="S12">
        <f>IF(R12&lt;2*(kraina4[[#This Row],[kobiety 2013]]+kraina4[[#This Row],[mezczyzni 2013]]),INT(R12*G12),R12)</f>
        <v>1937317</v>
      </c>
      <c r="T12">
        <f>IF(S12&gt;2*(kraina4[[#This Row],[kobiety 2013]]+kraina4[[#This Row],[mezczyzni 2013]]), 1, 0)</f>
        <v>0</v>
      </c>
    </row>
    <row r="13" spans="1:20" x14ac:dyDescent="0.25">
      <c r="A13" s="1" t="s">
        <v>11</v>
      </c>
      <c r="B13" s="1" t="str">
        <f>RIGHT(kraina4[[#This Row],[nazwa wojewodztwa]], 1)</f>
        <v>C</v>
      </c>
      <c r="C13">
        <v>3997724</v>
      </c>
      <c r="D13">
        <v>3690756</v>
      </c>
      <c r="E13">
        <v>4339393</v>
      </c>
      <c r="F13">
        <v>4639643</v>
      </c>
      <c r="G13">
        <f>FLOOR((kraina4[[#This Row],[mezczyzni 2014]]+kraina4[[#This Row],[kobiety 2014]])/(kraina4[[#This Row],[mezczyzni 2013]]+kraina4[[#This Row],[kobiety 2013]]),0.0001)</f>
        <v>1.1677999999999999</v>
      </c>
      <c r="H13">
        <f>kraina4[[#This Row],[mezczyzni 2014]]+kraina4[[#This Row],[kobiety 2014]]</f>
        <v>8979036</v>
      </c>
      <c r="I13">
        <f>IF(kraina4[[#This Row],[liczba ludnosci 2014]]&lt;2*(kraina4[[#This Row],[kobiety 2013]]+kraina4[[#This Row],[mezczyzni 2013]]),INT(kraina4[[#This Row],[liczba ludnosci 2014]]*G13),kraina4[[#This Row],[liczba ludnosci 2014]])</f>
        <v>10485718</v>
      </c>
      <c r="J13">
        <f>IF(I13&lt;2*(kraina4[[#This Row],[kobiety 2013]]+kraina4[[#This Row],[mezczyzni 2013]]),INT(I13*G13),I13)</f>
        <v>12245221</v>
      </c>
      <c r="K13">
        <f>IF(J13&lt;2*(kraina4[[#This Row],[kobiety 2013]]+kraina4[[#This Row],[mezczyzni 2013]]),INT(J13*G13),J13)</f>
        <v>14299969</v>
      </c>
      <c r="L13">
        <f>IF(K13&lt;2*(kraina4[[#This Row],[kobiety 2013]]+kraina4[[#This Row],[mezczyzni 2013]]),INT(K13*G13),K13)</f>
        <v>16699503</v>
      </c>
      <c r="M13">
        <f>IF(L13&lt;2*(kraina4[[#This Row],[kobiety 2013]]+kraina4[[#This Row],[mezczyzni 2013]]),INT(L13*G13),L13)</f>
        <v>16699503</v>
      </c>
      <c r="N13">
        <f>IF(M13&lt;2*(kraina4[[#This Row],[kobiety 2013]]+kraina4[[#This Row],[mezczyzni 2013]]),INT(M13*G13),M13)</f>
        <v>16699503</v>
      </c>
      <c r="O13">
        <f>IF(N13&lt;2*(kraina4[[#This Row],[kobiety 2013]]+kraina4[[#This Row],[mezczyzni 2013]]),INT(N13*G13),N13)</f>
        <v>16699503</v>
      </c>
      <c r="P13">
        <f>IF(O13&lt;2*(kraina4[[#This Row],[kobiety 2013]]+kraina4[[#This Row],[mezczyzni 2013]]),INT(O13*G13),O13)</f>
        <v>16699503</v>
      </c>
      <c r="Q13">
        <f>IF(P13&lt;2*(kraina4[[#This Row],[kobiety 2013]]+kraina4[[#This Row],[mezczyzni 2013]]),INT(P13*G13),P13)</f>
        <v>16699503</v>
      </c>
      <c r="R13">
        <f>IF(Q13&lt;2*(kraina4[[#This Row],[kobiety 2013]]+kraina4[[#This Row],[mezczyzni 2013]]),INT(Q13*G13),Q13)</f>
        <v>16699503</v>
      </c>
      <c r="S13">
        <f>IF(R13&lt;2*(kraina4[[#This Row],[kobiety 2013]]+kraina4[[#This Row],[mezczyzni 2013]]),INT(R13*G13),R13)</f>
        <v>16699503</v>
      </c>
      <c r="T13">
        <f>IF(S13&gt;2*(kraina4[[#This Row],[kobiety 2013]]+kraina4[[#This Row],[mezczyzni 2013]]), 1, 0)</f>
        <v>1</v>
      </c>
    </row>
    <row r="14" spans="1:20" x14ac:dyDescent="0.25">
      <c r="A14" s="1" t="s">
        <v>12</v>
      </c>
      <c r="B14" s="1" t="str">
        <f>RIGHT(kraina4[[#This Row],[nazwa wojewodztwa]], 1)</f>
        <v>A</v>
      </c>
      <c r="C14">
        <v>996113</v>
      </c>
      <c r="D14">
        <v>964279</v>
      </c>
      <c r="E14">
        <v>1012487</v>
      </c>
      <c r="F14">
        <v>1128940</v>
      </c>
      <c r="G14">
        <f>FLOOR((kraina4[[#This Row],[mezczyzni 2014]]+kraina4[[#This Row],[kobiety 2014]])/(kraina4[[#This Row],[mezczyzni 2013]]+kraina4[[#This Row],[kobiety 2013]]),0.0001)</f>
        <v>1.0923</v>
      </c>
      <c r="H14">
        <f>kraina4[[#This Row],[mezczyzni 2014]]+kraina4[[#This Row],[kobiety 2014]]</f>
        <v>2141427</v>
      </c>
      <c r="I14">
        <f>IF(kraina4[[#This Row],[liczba ludnosci 2014]]&lt;2*(kraina4[[#This Row],[kobiety 2013]]+kraina4[[#This Row],[mezczyzni 2013]]),INT(kraina4[[#This Row],[liczba ludnosci 2014]]*G14),kraina4[[#This Row],[liczba ludnosci 2014]])</f>
        <v>2339080</v>
      </c>
      <c r="J14">
        <f>IF(I14&lt;2*(kraina4[[#This Row],[kobiety 2013]]+kraina4[[#This Row],[mezczyzni 2013]]),INT(I14*G14),I14)</f>
        <v>2554977</v>
      </c>
      <c r="K14">
        <f>IF(J14&lt;2*(kraina4[[#This Row],[kobiety 2013]]+kraina4[[#This Row],[mezczyzni 2013]]),INT(J14*G14),J14)</f>
        <v>2790801</v>
      </c>
      <c r="L14">
        <f>IF(K14&lt;2*(kraina4[[#This Row],[kobiety 2013]]+kraina4[[#This Row],[mezczyzni 2013]]),INT(K14*G14),K14)</f>
        <v>3048391</v>
      </c>
      <c r="M14">
        <f>IF(L14&lt;2*(kraina4[[#This Row],[kobiety 2013]]+kraina4[[#This Row],[mezczyzni 2013]]),INT(L14*G14),L14)</f>
        <v>3329757</v>
      </c>
      <c r="N14">
        <f>IF(M14&lt;2*(kraina4[[#This Row],[kobiety 2013]]+kraina4[[#This Row],[mezczyzni 2013]]),INT(M14*G14),M14)</f>
        <v>3637093</v>
      </c>
      <c r="O14">
        <f>IF(N14&lt;2*(kraina4[[#This Row],[kobiety 2013]]+kraina4[[#This Row],[mezczyzni 2013]]),INT(N14*G14),N14)</f>
        <v>3972796</v>
      </c>
      <c r="P14">
        <f>IF(O14&lt;2*(kraina4[[#This Row],[kobiety 2013]]+kraina4[[#This Row],[mezczyzni 2013]]),INT(O14*G14),O14)</f>
        <v>3972796</v>
      </c>
      <c r="Q14">
        <f>IF(P14&lt;2*(kraina4[[#This Row],[kobiety 2013]]+kraina4[[#This Row],[mezczyzni 2013]]),INT(P14*G14),P14)</f>
        <v>3972796</v>
      </c>
      <c r="R14">
        <f>IF(Q14&lt;2*(kraina4[[#This Row],[kobiety 2013]]+kraina4[[#This Row],[mezczyzni 2013]]),INT(Q14*G14),Q14)</f>
        <v>3972796</v>
      </c>
      <c r="S14">
        <f>IF(R14&lt;2*(kraina4[[#This Row],[kobiety 2013]]+kraina4[[#This Row],[mezczyzni 2013]]),INT(R14*G14),R14)</f>
        <v>3972796</v>
      </c>
      <c r="T14">
        <f>IF(S14&gt;2*(kraina4[[#This Row],[kobiety 2013]]+kraina4[[#This Row],[mezczyzni 2013]]), 1, 0)</f>
        <v>1</v>
      </c>
    </row>
    <row r="15" spans="1:20" x14ac:dyDescent="0.25">
      <c r="A15" s="1" t="s">
        <v>13</v>
      </c>
      <c r="B15" s="1" t="str">
        <f>RIGHT(kraina4[[#This Row],[nazwa wojewodztwa]], 1)</f>
        <v>A</v>
      </c>
      <c r="C15">
        <v>1143634</v>
      </c>
      <c r="D15">
        <v>1033836</v>
      </c>
      <c r="E15">
        <v>909534</v>
      </c>
      <c r="F15">
        <v>856349</v>
      </c>
      <c r="G15">
        <f>FLOOR((kraina4[[#This Row],[mezczyzni 2014]]+kraina4[[#This Row],[kobiety 2014]])/(kraina4[[#This Row],[mezczyzni 2013]]+kraina4[[#This Row],[kobiety 2013]]),0.0001)</f>
        <v>0.81090000000000007</v>
      </c>
      <c r="H15">
        <f>kraina4[[#This Row],[mezczyzni 2014]]+kraina4[[#This Row],[kobiety 2014]]</f>
        <v>1765883</v>
      </c>
      <c r="I15">
        <f>IF(kraina4[[#This Row],[liczba ludnosci 2014]]&lt;2*(kraina4[[#This Row],[kobiety 2013]]+kraina4[[#This Row],[mezczyzni 2013]]),INT(kraina4[[#This Row],[liczba ludnosci 2014]]*G15),kraina4[[#This Row],[liczba ludnosci 2014]])</f>
        <v>1431954</v>
      </c>
      <c r="J15">
        <f>IF(I15&lt;2*(kraina4[[#This Row],[kobiety 2013]]+kraina4[[#This Row],[mezczyzni 2013]]),INT(I15*G15),I15)</f>
        <v>1161171</v>
      </c>
      <c r="K15">
        <f>IF(J15&lt;2*(kraina4[[#This Row],[kobiety 2013]]+kraina4[[#This Row],[mezczyzni 2013]]),INT(J15*G15),J15)</f>
        <v>941593</v>
      </c>
      <c r="L15">
        <f>IF(K15&lt;2*(kraina4[[#This Row],[kobiety 2013]]+kraina4[[#This Row],[mezczyzni 2013]]),INT(K15*G15),K15)</f>
        <v>763537</v>
      </c>
      <c r="M15">
        <f>IF(L15&lt;2*(kraina4[[#This Row],[kobiety 2013]]+kraina4[[#This Row],[mezczyzni 2013]]),INT(L15*G15),L15)</f>
        <v>619152</v>
      </c>
      <c r="N15">
        <f>IF(M15&lt;2*(kraina4[[#This Row],[kobiety 2013]]+kraina4[[#This Row],[mezczyzni 2013]]),INT(M15*G15),M15)</f>
        <v>502070</v>
      </c>
      <c r="O15">
        <f>IF(N15&lt;2*(kraina4[[#This Row],[kobiety 2013]]+kraina4[[#This Row],[mezczyzni 2013]]),INT(N15*G15),N15)</f>
        <v>407128</v>
      </c>
      <c r="P15">
        <f>IF(O15&lt;2*(kraina4[[#This Row],[kobiety 2013]]+kraina4[[#This Row],[mezczyzni 2013]]),INT(O15*G15),O15)</f>
        <v>330140</v>
      </c>
      <c r="Q15">
        <f>IF(P15&lt;2*(kraina4[[#This Row],[kobiety 2013]]+kraina4[[#This Row],[mezczyzni 2013]]),INT(P15*G15),P15)</f>
        <v>267710</v>
      </c>
      <c r="R15">
        <f>IF(Q15&lt;2*(kraina4[[#This Row],[kobiety 2013]]+kraina4[[#This Row],[mezczyzni 2013]]),INT(Q15*G15),Q15)</f>
        <v>217086</v>
      </c>
      <c r="S15">
        <f>IF(R15&lt;2*(kraina4[[#This Row],[kobiety 2013]]+kraina4[[#This Row],[mezczyzni 2013]]),INT(R15*G15),R15)</f>
        <v>176035</v>
      </c>
      <c r="T15">
        <f>IF(S15&gt;2*(kraina4[[#This Row],[kobiety 2013]]+kraina4[[#This Row],[mezczyzni 2013]]), 1, 0)</f>
        <v>0</v>
      </c>
    </row>
    <row r="16" spans="1:20" x14ac:dyDescent="0.25">
      <c r="A16" s="1" t="s">
        <v>14</v>
      </c>
      <c r="B16" s="1" t="str">
        <f>RIGHT(kraina4[[#This Row],[nazwa wojewodztwa]], 1)</f>
        <v>A</v>
      </c>
      <c r="C16">
        <v>2549276</v>
      </c>
      <c r="D16">
        <v>2584751</v>
      </c>
      <c r="E16">
        <v>2033079</v>
      </c>
      <c r="F16">
        <v>2066918</v>
      </c>
      <c r="G16">
        <f>FLOOR((kraina4[[#This Row],[mezczyzni 2014]]+kraina4[[#This Row],[kobiety 2014]])/(kraina4[[#This Row],[mezczyzni 2013]]+kraina4[[#This Row],[kobiety 2013]]),0.0001)</f>
        <v>0.79849999999999999</v>
      </c>
      <c r="H16">
        <f>kraina4[[#This Row],[mezczyzni 2014]]+kraina4[[#This Row],[kobiety 2014]]</f>
        <v>4099997</v>
      </c>
      <c r="I16">
        <f>IF(kraina4[[#This Row],[liczba ludnosci 2014]]&lt;2*(kraina4[[#This Row],[kobiety 2013]]+kraina4[[#This Row],[mezczyzni 2013]]),INT(kraina4[[#This Row],[liczba ludnosci 2014]]*G16),kraina4[[#This Row],[liczba ludnosci 2014]])</f>
        <v>3273847</v>
      </c>
      <c r="J16">
        <f>IF(I16&lt;2*(kraina4[[#This Row],[kobiety 2013]]+kraina4[[#This Row],[mezczyzni 2013]]),INT(I16*G16),I16)</f>
        <v>2614166</v>
      </c>
      <c r="K16">
        <f>IF(J16&lt;2*(kraina4[[#This Row],[kobiety 2013]]+kraina4[[#This Row],[mezczyzni 2013]]),INT(J16*G16),J16)</f>
        <v>2087411</v>
      </c>
      <c r="L16">
        <f>IF(K16&lt;2*(kraina4[[#This Row],[kobiety 2013]]+kraina4[[#This Row],[mezczyzni 2013]]),INT(K16*G16),K16)</f>
        <v>1666797</v>
      </c>
      <c r="M16">
        <f>IF(L16&lt;2*(kraina4[[#This Row],[kobiety 2013]]+kraina4[[#This Row],[mezczyzni 2013]]),INT(L16*G16),L16)</f>
        <v>1330937</v>
      </c>
      <c r="N16">
        <f>IF(M16&lt;2*(kraina4[[#This Row],[kobiety 2013]]+kraina4[[#This Row],[mezczyzni 2013]]),INT(M16*G16),M16)</f>
        <v>1062753</v>
      </c>
      <c r="O16">
        <f>IF(N16&lt;2*(kraina4[[#This Row],[kobiety 2013]]+kraina4[[#This Row],[mezczyzni 2013]]),INT(N16*G16),N16)</f>
        <v>848608</v>
      </c>
      <c r="P16">
        <f>IF(O16&lt;2*(kraina4[[#This Row],[kobiety 2013]]+kraina4[[#This Row],[mezczyzni 2013]]),INT(O16*G16),O16)</f>
        <v>677613</v>
      </c>
      <c r="Q16">
        <f>IF(P16&lt;2*(kraina4[[#This Row],[kobiety 2013]]+kraina4[[#This Row],[mezczyzni 2013]]),INT(P16*G16),P16)</f>
        <v>541073</v>
      </c>
      <c r="R16">
        <f>IF(Q16&lt;2*(kraina4[[#This Row],[kobiety 2013]]+kraina4[[#This Row],[mezczyzni 2013]]),INT(Q16*G16),Q16)</f>
        <v>432046</v>
      </c>
      <c r="S16">
        <f>IF(R16&lt;2*(kraina4[[#This Row],[kobiety 2013]]+kraina4[[#This Row],[mezczyzni 2013]]),INT(R16*G16),R16)</f>
        <v>344988</v>
      </c>
      <c r="T16">
        <f>IF(S16&gt;2*(kraina4[[#This Row],[kobiety 2013]]+kraina4[[#This Row],[mezczyzni 2013]]), 1, 0)</f>
        <v>0</v>
      </c>
    </row>
    <row r="17" spans="1:20" x14ac:dyDescent="0.25">
      <c r="A17" s="1" t="s">
        <v>15</v>
      </c>
      <c r="B17" s="1" t="str">
        <f>RIGHT(kraina4[[#This Row],[nazwa wojewodztwa]], 1)</f>
        <v>C</v>
      </c>
      <c r="C17">
        <v>1367212</v>
      </c>
      <c r="D17">
        <v>1361389</v>
      </c>
      <c r="E17">
        <v>1572320</v>
      </c>
      <c r="F17">
        <v>1836258</v>
      </c>
      <c r="G17">
        <f>FLOOR((kraina4[[#This Row],[mezczyzni 2014]]+kraina4[[#This Row],[kobiety 2014]])/(kraina4[[#This Row],[mezczyzni 2013]]+kraina4[[#This Row],[kobiety 2013]]),0.0001)</f>
        <v>1.2492000000000001</v>
      </c>
      <c r="H17">
        <f>kraina4[[#This Row],[mezczyzni 2014]]+kraina4[[#This Row],[kobiety 2014]]</f>
        <v>3408578</v>
      </c>
      <c r="I17">
        <f>IF(kraina4[[#This Row],[liczba ludnosci 2014]]&lt;2*(kraina4[[#This Row],[kobiety 2013]]+kraina4[[#This Row],[mezczyzni 2013]]),INT(kraina4[[#This Row],[liczba ludnosci 2014]]*G17),kraina4[[#This Row],[liczba ludnosci 2014]])</f>
        <v>4257995</v>
      </c>
      <c r="J17">
        <f>IF(I17&lt;2*(kraina4[[#This Row],[kobiety 2013]]+kraina4[[#This Row],[mezczyzni 2013]]),INT(I17*G17),I17)</f>
        <v>5319087</v>
      </c>
      <c r="K17">
        <f>IF(J17&lt;2*(kraina4[[#This Row],[kobiety 2013]]+kraina4[[#This Row],[mezczyzni 2013]]),INT(J17*G17),J17)</f>
        <v>6644603</v>
      </c>
      <c r="L17">
        <f>IF(K17&lt;2*(kraina4[[#This Row],[kobiety 2013]]+kraina4[[#This Row],[mezczyzni 2013]]),INT(K17*G17),K17)</f>
        <v>6644603</v>
      </c>
      <c r="M17">
        <f>IF(L17&lt;2*(kraina4[[#This Row],[kobiety 2013]]+kraina4[[#This Row],[mezczyzni 2013]]),INT(L17*G17),L17)</f>
        <v>6644603</v>
      </c>
      <c r="N17">
        <f>IF(M17&lt;2*(kraina4[[#This Row],[kobiety 2013]]+kraina4[[#This Row],[mezczyzni 2013]]),INT(M17*G17),M17)</f>
        <v>6644603</v>
      </c>
      <c r="O17">
        <f>IF(N17&lt;2*(kraina4[[#This Row],[kobiety 2013]]+kraina4[[#This Row],[mezczyzni 2013]]),INT(N17*G17),N17)</f>
        <v>6644603</v>
      </c>
      <c r="P17">
        <f>IF(O17&lt;2*(kraina4[[#This Row],[kobiety 2013]]+kraina4[[#This Row],[mezczyzni 2013]]),INT(O17*G17),O17)</f>
        <v>6644603</v>
      </c>
      <c r="Q17">
        <f>IF(P17&lt;2*(kraina4[[#This Row],[kobiety 2013]]+kraina4[[#This Row],[mezczyzni 2013]]),INT(P17*G17),P17)</f>
        <v>6644603</v>
      </c>
      <c r="R17">
        <f>IF(Q17&lt;2*(kraina4[[#This Row],[kobiety 2013]]+kraina4[[#This Row],[mezczyzni 2013]]),INT(Q17*G17),Q17)</f>
        <v>6644603</v>
      </c>
      <c r="S17">
        <f>IF(R17&lt;2*(kraina4[[#This Row],[kobiety 2013]]+kraina4[[#This Row],[mezczyzni 2013]]),INT(R17*G17),R17)</f>
        <v>6644603</v>
      </c>
      <c r="T17">
        <f>IF(S17&gt;2*(kraina4[[#This Row],[kobiety 2013]]+kraina4[[#This Row],[mezczyzni 2013]]), 1, 0)</f>
        <v>1</v>
      </c>
    </row>
    <row r="18" spans="1:20" x14ac:dyDescent="0.25">
      <c r="A18" s="1" t="s">
        <v>16</v>
      </c>
      <c r="B18" s="1" t="str">
        <f>RIGHT(kraina4[[#This Row],[nazwa wojewodztwa]], 1)</f>
        <v>A</v>
      </c>
      <c r="C18">
        <v>2567464</v>
      </c>
      <c r="D18">
        <v>2441857</v>
      </c>
      <c r="E18">
        <v>1524132</v>
      </c>
      <c r="F18">
        <v>1496810</v>
      </c>
      <c r="G18">
        <f>FLOOR((kraina4[[#This Row],[mezczyzni 2014]]+kraina4[[#This Row],[kobiety 2014]])/(kraina4[[#This Row],[mezczyzni 2013]]+kraina4[[#This Row],[kobiety 2013]]),0.0001)</f>
        <v>0.60299999999999998</v>
      </c>
      <c r="H18">
        <f>kraina4[[#This Row],[mezczyzni 2014]]+kraina4[[#This Row],[kobiety 2014]]</f>
        <v>3020942</v>
      </c>
      <c r="I18">
        <f>IF(kraina4[[#This Row],[liczba ludnosci 2014]]&lt;2*(kraina4[[#This Row],[kobiety 2013]]+kraina4[[#This Row],[mezczyzni 2013]]),INT(kraina4[[#This Row],[liczba ludnosci 2014]]*G18),kraina4[[#This Row],[liczba ludnosci 2014]])</f>
        <v>1821628</v>
      </c>
      <c r="J18">
        <f>IF(I18&lt;2*(kraina4[[#This Row],[kobiety 2013]]+kraina4[[#This Row],[mezczyzni 2013]]),INT(I18*G18),I18)</f>
        <v>1098441</v>
      </c>
      <c r="K18">
        <f>IF(J18&lt;2*(kraina4[[#This Row],[kobiety 2013]]+kraina4[[#This Row],[mezczyzni 2013]]),INT(J18*G18),J18)</f>
        <v>662359</v>
      </c>
      <c r="L18">
        <f>IF(K18&lt;2*(kraina4[[#This Row],[kobiety 2013]]+kraina4[[#This Row],[mezczyzni 2013]]),INT(K18*G18),K18)</f>
        <v>399402</v>
      </c>
      <c r="M18">
        <f>IF(L18&lt;2*(kraina4[[#This Row],[kobiety 2013]]+kraina4[[#This Row],[mezczyzni 2013]]),INT(L18*G18),L18)</f>
        <v>240839</v>
      </c>
      <c r="N18">
        <f>IF(M18&lt;2*(kraina4[[#This Row],[kobiety 2013]]+kraina4[[#This Row],[mezczyzni 2013]]),INT(M18*G18),M18)</f>
        <v>145225</v>
      </c>
      <c r="O18">
        <f>IF(N18&lt;2*(kraina4[[#This Row],[kobiety 2013]]+kraina4[[#This Row],[mezczyzni 2013]]),INT(N18*G18),N18)</f>
        <v>87570</v>
      </c>
      <c r="P18">
        <f>IF(O18&lt;2*(kraina4[[#This Row],[kobiety 2013]]+kraina4[[#This Row],[mezczyzni 2013]]),INT(O18*G18),O18)</f>
        <v>52804</v>
      </c>
      <c r="Q18">
        <f>IF(P18&lt;2*(kraina4[[#This Row],[kobiety 2013]]+kraina4[[#This Row],[mezczyzni 2013]]),INT(P18*G18),P18)</f>
        <v>31840</v>
      </c>
      <c r="R18">
        <f>IF(Q18&lt;2*(kraina4[[#This Row],[kobiety 2013]]+kraina4[[#This Row],[mezczyzni 2013]]),INT(Q18*G18),Q18)</f>
        <v>19199</v>
      </c>
      <c r="S18">
        <f>IF(R18&lt;2*(kraina4[[#This Row],[kobiety 2013]]+kraina4[[#This Row],[mezczyzni 2013]]),INT(R18*G18),R18)</f>
        <v>11576</v>
      </c>
      <c r="T18">
        <f>IF(S18&gt;2*(kraina4[[#This Row],[kobiety 2013]]+kraina4[[#This Row],[mezczyzni 2013]]), 1, 0)</f>
        <v>0</v>
      </c>
    </row>
    <row r="19" spans="1:20" x14ac:dyDescent="0.25">
      <c r="A19" s="1" t="s">
        <v>17</v>
      </c>
      <c r="B19" s="1" t="str">
        <f>RIGHT(kraina4[[#This Row],[nazwa wojewodztwa]], 1)</f>
        <v>D</v>
      </c>
      <c r="C19">
        <v>1334060</v>
      </c>
      <c r="D19">
        <v>1395231</v>
      </c>
      <c r="E19">
        <v>578655</v>
      </c>
      <c r="F19">
        <v>677663</v>
      </c>
      <c r="G19">
        <f>FLOOR((kraina4[[#This Row],[mezczyzni 2014]]+kraina4[[#This Row],[kobiety 2014]])/(kraina4[[#This Row],[mezczyzni 2013]]+kraina4[[#This Row],[kobiety 2013]]),0.0001)</f>
        <v>0.46030000000000004</v>
      </c>
      <c r="H19">
        <f>kraina4[[#This Row],[mezczyzni 2014]]+kraina4[[#This Row],[kobiety 2014]]</f>
        <v>1256318</v>
      </c>
      <c r="I19">
        <f>IF(kraina4[[#This Row],[liczba ludnosci 2014]]&lt;2*(kraina4[[#This Row],[kobiety 2013]]+kraina4[[#This Row],[mezczyzni 2013]]),INT(kraina4[[#This Row],[liczba ludnosci 2014]]*G19),kraina4[[#This Row],[liczba ludnosci 2014]])</f>
        <v>578283</v>
      </c>
      <c r="J19">
        <f>IF(I19&lt;2*(kraina4[[#This Row],[kobiety 2013]]+kraina4[[#This Row],[mezczyzni 2013]]),INT(I19*G19),I19)</f>
        <v>266183</v>
      </c>
      <c r="K19">
        <f>IF(J19&lt;2*(kraina4[[#This Row],[kobiety 2013]]+kraina4[[#This Row],[mezczyzni 2013]]),INT(J19*G19),J19)</f>
        <v>122524</v>
      </c>
      <c r="L19">
        <f>IF(K19&lt;2*(kraina4[[#This Row],[kobiety 2013]]+kraina4[[#This Row],[mezczyzni 2013]]),INT(K19*G19),K19)</f>
        <v>56397</v>
      </c>
      <c r="M19">
        <f>IF(L19&lt;2*(kraina4[[#This Row],[kobiety 2013]]+kraina4[[#This Row],[mezczyzni 2013]]),INT(L19*G19),L19)</f>
        <v>25959</v>
      </c>
      <c r="N19">
        <f>IF(M19&lt;2*(kraina4[[#This Row],[kobiety 2013]]+kraina4[[#This Row],[mezczyzni 2013]]),INT(M19*G19),M19)</f>
        <v>11948</v>
      </c>
      <c r="O19">
        <f>IF(N19&lt;2*(kraina4[[#This Row],[kobiety 2013]]+kraina4[[#This Row],[mezczyzni 2013]]),INT(N19*G19),N19)</f>
        <v>5499</v>
      </c>
      <c r="P19">
        <f>IF(O19&lt;2*(kraina4[[#This Row],[kobiety 2013]]+kraina4[[#This Row],[mezczyzni 2013]]),INT(O19*G19),O19)</f>
        <v>2531</v>
      </c>
      <c r="Q19">
        <f>IF(P19&lt;2*(kraina4[[#This Row],[kobiety 2013]]+kraina4[[#This Row],[mezczyzni 2013]]),INT(P19*G19),P19)</f>
        <v>1165</v>
      </c>
      <c r="R19">
        <f>IF(Q19&lt;2*(kraina4[[#This Row],[kobiety 2013]]+kraina4[[#This Row],[mezczyzni 2013]]),INT(Q19*G19),Q19)</f>
        <v>536</v>
      </c>
      <c r="S19">
        <f>IF(R19&lt;2*(kraina4[[#This Row],[kobiety 2013]]+kraina4[[#This Row],[mezczyzni 2013]]),INT(R19*G19),R19)</f>
        <v>246</v>
      </c>
      <c r="T19">
        <f>IF(S19&gt;2*(kraina4[[#This Row],[kobiety 2013]]+kraina4[[#This Row],[mezczyzni 2013]]), 1, 0)</f>
        <v>0</v>
      </c>
    </row>
    <row r="20" spans="1:20" x14ac:dyDescent="0.25">
      <c r="A20" s="1" t="s">
        <v>18</v>
      </c>
      <c r="B20" s="1" t="str">
        <f>RIGHT(kraina4[[#This Row],[nazwa wojewodztwa]], 1)</f>
        <v>C</v>
      </c>
      <c r="C20">
        <v>2976209</v>
      </c>
      <c r="D20">
        <v>3199665</v>
      </c>
      <c r="E20">
        <v>1666477</v>
      </c>
      <c r="F20">
        <v>1759240</v>
      </c>
      <c r="G20">
        <f>FLOOR((kraina4[[#This Row],[mezczyzni 2014]]+kraina4[[#This Row],[kobiety 2014]])/(kraina4[[#This Row],[mezczyzni 2013]]+kraina4[[#This Row],[kobiety 2013]]),0.0001)</f>
        <v>0.55459999999999998</v>
      </c>
      <c r="H20">
        <f>kraina4[[#This Row],[mezczyzni 2014]]+kraina4[[#This Row],[kobiety 2014]]</f>
        <v>3425717</v>
      </c>
      <c r="I20">
        <f>IF(kraina4[[#This Row],[liczba ludnosci 2014]]&lt;2*(kraina4[[#This Row],[kobiety 2013]]+kraina4[[#This Row],[mezczyzni 2013]]),INT(kraina4[[#This Row],[liczba ludnosci 2014]]*G20),kraina4[[#This Row],[liczba ludnosci 2014]])</f>
        <v>1899902</v>
      </c>
      <c r="J20">
        <f>IF(I20&lt;2*(kraina4[[#This Row],[kobiety 2013]]+kraina4[[#This Row],[mezczyzni 2013]]),INT(I20*G20),I20)</f>
        <v>1053685</v>
      </c>
      <c r="K20">
        <f>IF(J20&lt;2*(kraina4[[#This Row],[kobiety 2013]]+kraina4[[#This Row],[mezczyzni 2013]]),INT(J20*G20),J20)</f>
        <v>584373</v>
      </c>
      <c r="L20">
        <f>IF(K20&lt;2*(kraina4[[#This Row],[kobiety 2013]]+kraina4[[#This Row],[mezczyzni 2013]]),INT(K20*G20),K20)</f>
        <v>324093</v>
      </c>
      <c r="M20">
        <f>IF(L20&lt;2*(kraina4[[#This Row],[kobiety 2013]]+kraina4[[#This Row],[mezczyzni 2013]]),INT(L20*G20),L20)</f>
        <v>179741</v>
      </c>
      <c r="N20">
        <f>IF(M20&lt;2*(kraina4[[#This Row],[kobiety 2013]]+kraina4[[#This Row],[mezczyzni 2013]]),INT(M20*G20),M20)</f>
        <v>99684</v>
      </c>
      <c r="O20">
        <f>IF(N20&lt;2*(kraina4[[#This Row],[kobiety 2013]]+kraina4[[#This Row],[mezczyzni 2013]]),INT(N20*G20),N20)</f>
        <v>55284</v>
      </c>
      <c r="P20">
        <f>IF(O20&lt;2*(kraina4[[#This Row],[kobiety 2013]]+kraina4[[#This Row],[mezczyzni 2013]]),INT(O20*G20),O20)</f>
        <v>30660</v>
      </c>
      <c r="Q20">
        <f>IF(P20&lt;2*(kraina4[[#This Row],[kobiety 2013]]+kraina4[[#This Row],[mezczyzni 2013]]),INT(P20*G20),P20)</f>
        <v>17004</v>
      </c>
      <c r="R20">
        <f>IF(Q20&lt;2*(kraina4[[#This Row],[kobiety 2013]]+kraina4[[#This Row],[mezczyzni 2013]]),INT(Q20*G20),Q20)</f>
        <v>9430</v>
      </c>
      <c r="S20">
        <f>IF(R20&lt;2*(kraina4[[#This Row],[kobiety 2013]]+kraina4[[#This Row],[mezczyzni 2013]]),INT(R20*G20),R20)</f>
        <v>5229</v>
      </c>
      <c r="T20">
        <f>IF(S20&gt;2*(kraina4[[#This Row],[kobiety 2013]]+kraina4[[#This Row],[mezczyzni 2013]]), 1, 0)</f>
        <v>0</v>
      </c>
    </row>
    <row r="21" spans="1:20" x14ac:dyDescent="0.25">
      <c r="A21" s="1" t="s">
        <v>19</v>
      </c>
      <c r="B21" s="1" t="str">
        <f>RIGHT(kraina4[[#This Row],[nazwa wojewodztwa]], 1)</f>
        <v>C</v>
      </c>
      <c r="C21">
        <v>1443351</v>
      </c>
      <c r="D21">
        <v>1565539</v>
      </c>
      <c r="E21">
        <v>1355276</v>
      </c>
      <c r="F21">
        <v>1423414</v>
      </c>
      <c r="G21">
        <f>FLOOR((kraina4[[#This Row],[mezczyzni 2014]]+kraina4[[#This Row],[kobiety 2014]])/(kraina4[[#This Row],[mezczyzni 2013]]+kraina4[[#This Row],[kobiety 2013]]),0.0001)</f>
        <v>0.9234</v>
      </c>
      <c r="H21">
        <f>kraina4[[#This Row],[mezczyzni 2014]]+kraina4[[#This Row],[kobiety 2014]]</f>
        <v>2778690</v>
      </c>
      <c r="I21">
        <f>IF(kraina4[[#This Row],[liczba ludnosci 2014]]&lt;2*(kraina4[[#This Row],[kobiety 2013]]+kraina4[[#This Row],[mezczyzni 2013]]),INT(kraina4[[#This Row],[liczba ludnosci 2014]]*G21),kraina4[[#This Row],[liczba ludnosci 2014]])</f>
        <v>2565842</v>
      </c>
      <c r="J21">
        <f>IF(I21&lt;2*(kraina4[[#This Row],[kobiety 2013]]+kraina4[[#This Row],[mezczyzni 2013]]),INT(I21*G21),I21)</f>
        <v>2369298</v>
      </c>
      <c r="K21">
        <f>IF(J21&lt;2*(kraina4[[#This Row],[kobiety 2013]]+kraina4[[#This Row],[mezczyzni 2013]]),INT(J21*G21),J21)</f>
        <v>2187809</v>
      </c>
      <c r="L21">
        <f>IF(K21&lt;2*(kraina4[[#This Row],[kobiety 2013]]+kraina4[[#This Row],[mezczyzni 2013]]),INT(K21*G21),K21)</f>
        <v>2020222</v>
      </c>
      <c r="M21">
        <f>IF(L21&lt;2*(kraina4[[#This Row],[kobiety 2013]]+kraina4[[#This Row],[mezczyzni 2013]]),INT(L21*G21),L21)</f>
        <v>1865472</v>
      </c>
      <c r="N21">
        <f>IF(M21&lt;2*(kraina4[[#This Row],[kobiety 2013]]+kraina4[[#This Row],[mezczyzni 2013]]),INT(M21*G21),M21)</f>
        <v>1722576</v>
      </c>
      <c r="O21">
        <f>IF(N21&lt;2*(kraina4[[#This Row],[kobiety 2013]]+kraina4[[#This Row],[mezczyzni 2013]]),INT(N21*G21),N21)</f>
        <v>1590626</v>
      </c>
      <c r="P21">
        <f>IF(O21&lt;2*(kraina4[[#This Row],[kobiety 2013]]+kraina4[[#This Row],[mezczyzni 2013]]),INT(O21*G21),O21)</f>
        <v>1468784</v>
      </c>
      <c r="Q21">
        <f>IF(P21&lt;2*(kraina4[[#This Row],[kobiety 2013]]+kraina4[[#This Row],[mezczyzni 2013]]),INT(P21*G21),P21)</f>
        <v>1356275</v>
      </c>
      <c r="R21">
        <f>IF(Q21&lt;2*(kraina4[[#This Row],[kobiety 2013]]+kraina4[[#This Row],[mezczyzni 2013]]),INT(Q21*G21),Q21)</f>
        <v>1252384</v>
      </c>
      <c r="S21">
        <f>IF(R21&lt;2*(kraina4[[#This Row],[kobiety 2013]]+kraina4[[#This Row],[mezczyzni 2013]]),INT(R21*G21),R21)</f>
        <v>1156451</v>
      </c>
      <c r="T21">
        <f>IF(S21&gt;2*(kraina4[[#This Row],[kobiety 2013]]+kraina4[[#This Row],[mezczyzni 2013]]), 1, 0)</f>
        <v>0</v>
      </c>
    </row>
    <row r="22" spans="1:20" x14ac:dyDescent="0.25">
      <c r="A22" s="1" t="s">
        <v>20</v>
      </c>
      <c r="B22" s="1" t="str">
        <f>RIGHT(kraina4[[#This Row],[nazwa wojewodztwa]], 1)</f>
        <v>A</v>
      </c>
      <c r="C22">
        <v>2486640</v>
      </c>
      <c r="D22">
        <v>2265936</v>
      </c>
      <c r="E22">
        <v>297424</v>
      </c>
      <c r="F22">
        <v>274759</v>
      </c>
      <c r="G22">
        <f>FLOOR((kraina4[[#This Row],[mezczyzni 2014]]+kraina4[[#This Row],[kobiety 2014]])/(kraina4[[#This Row],[mezczyzni 2013]]+kraina4[[#This Row],[kobiety 2013]]),0.0001)</f>
        <v>0.1203</v>
      </c>
      <c r="H22">
        <f>kraina4[[#This Row],[mezczyzni 2014]]+kraina4[[#This Row],[kobiety 2014]]</f>
        <v>572183</v>
      </c>
      <c r="I22">
        <f>IF(kraina4[[#This Row],[liczba ludnosci 2014]]&lt;2*(kraina4[[#This Row],[kobiety 2013]]+kraina4[[#This Row],[mezczyzni 2013]]),INT(kraina4[[#This Row],[liczba ludnosci 2014]]*G22),kraina4[[#This Row],[liczba ludnosci 2014]])</f>
        <v>68833</v>
      </c>
      <c r="J22">
        <f>IF(I22&lt;2*(kraina4[[#This Row],[kobiety 2013]]+kraina4[[#This Row],[mezczyzni 2013]]),INT(I22*G22),I22)</f>
        <v>8280</v>
      </c>
      <c r="K22">
        <f>IF(J22&lt;2*(kraina4[[#This Row],[kobiety 2013]]+kraina4[[#This Row],[mezczyzni 2013]]),INT(J22*G22),J22)</f>
        <v>996</v>
      </c>
      <c r="L22">
        <f>IF(K22&lt;2*(kraina4[[#This Row],[kobiety 2013]]+kraina4[[#This Row],[mezczyzni 2013]]),INT(K22*G22),K22)</f>
        <v>119</v>
      </c>
      <c r="M22">
        <f>IF(L22&lt;2*(kraina4[[#This Row],[kobiety 2013]]+kraina4[[#This Row],[mezczyzni 2013]]),INT(L22*G22),L22)</f>
        <v>14</v>
      </c>
      <c r="N22">
        <f>IF(M22&lt;2*(kraina4[[#This Row],[kobiety 2013]]+kraina4[[#This Row],[mezczyzni 2013]]),INT(M22*G22),M22)</f>
        <v>1</v>
      </c>
      <c r="O22">
        <f>IF(N22&lt;2*(kraina4[[#This Row],[kobiety 2013]]+kraina4[[#This Row],[mezczyzni 2013]]),INT(N22*G22),N22)</f>
        <v>0</v>
      </c>
      <c r="P22">
        <f>IF(O22&lt;2*(kraina4[[#This Row],[kobiety 2013]]+kraina4[[#This Row],[mezczyzni 2013]]),INT(O22*G22),O22)</f>
        <v>0</v>
      </c>
      <c r="Q22">
        <f>IF(P22&lt;2*(kraina4[[#This Row],[kobiety 2013]]+kraina4[[#This Row],[mezczyzni 2013]]),INT(P22*G22),P22)</f>
        <v>0</v>
      </c>
      <c r="R22">
        <f>IF(Q22&lt;2*(kraina4[[#This Row],[kobiety 2013]]+kraina4[[#This Row],[mezczyzni 2013]]),INT(Q22*G22),Q22)</f>
        <v>0</v>
      </c>
      <c r="S22">
        <f>IF(R22&lt;2*(kraina4[[#This Row],[kobiety 2013]]+kraina4[[#This Row],[mezczyzni 2013]]),INT(R22*G22),R22)</f>
        <v>0</v>
      </c>
      <c r="T22">
        <f>IF(S22&gt;2*(kraina4[[#This Row],[kobiety 2013]]+kraina4[[#This Row],[mezczyzni 2013]]), 1, 0)</f>
        <v>0</v>
      </c>
    </row>
    <row r="23" spans="1:20" x14ac:dyDescent="0.25">
      <c r="A23" s="1" t="s">
        <v>21</v>
      </c>
      <c r="B23" s="1" t="str">
        <f>RIGHT(kraina4[[#This Row],[nazwa wojewodztwa]], 1)</f>
        <v>B</v>
      </c>
      <c r="C23">
        <v>685438</v>
      </c>
      <c r="D23">
        <v>749124</v>
      </c>
      <c r="E23">
        <v>2697677</v>
      </c>
      <c r="F23">
        <v>2821550</v>
      </c>
      <c r="G23">
        <f>FLOOR((kraina4[[#This Row],[mezczyzni 2014]]+kraina4[[#This Row],[kobiety 2014]])/(kraina4[[#This Row],[mezczyzni 2013]]+kraina4[[#This Row],[kobiety 2013]]),0.0001)</f>
        <v>3.8473000000000002</v>
      </c>
      <c r="H23">
        <f>kraina4[[#This Row],[mezczyzni 2014]]+kraina4[[#This Row],[kobiety 2014]]</f>
        <v>5519227</v>
      </c>
      <c r="I23">
        <f>IF(kraina4[[#This Row],[liczba ludnosci 2014]]&lt;2*(kraina4[[#This Row],[kobiety 2013]]+kraina4[[#This Row],[mezczyzni 2013]]),INT(kraina4[[#This Row],[liczba ludnosci 2014]]*G23),kraina4[[#This Row],[liczba ludnosci 2014]])</f>
        <v>5519227</v>
      </c>
      <c r="J23">
        <f>IF(I23&lt;2*(kraina4[[#This Row],[kobiety 2013]]+kraina4[[#This Row],[mezczyzni 2013]]),INT(I23*G23),I23)</f>
        <v>5519227</v>
      </c>
      <c r="K23">
        <f>IF(J23&lt;2*(kraina4[[#This Row],[kobiety 2013]]+kraina4[[#This Row],[mezczyzni 2013]]),INT(J23*G23),J23)</f>
        <v>5519227</v>
      </c>
      <c r="L23">
        <f>IF(K23&lt;2*(kraina4[[#This Row],[kobiety 2013]]+kraina4[[#This Row],[mezczyzni 2013]]),INT(K23*G23),K23)</f>
        <v>5519227</v>
      </c>
      <c r="M23">
        <f>IF(L23&lt;2*(kraina4[[#This Row],[kobiety 2013]]+kraina4[[#This Row],[mezczyzni 2013]]),INT(L23*G23),L23)</f>
        <v>5519227</v>
      </c>
      <c r="N23">
        <f>IF(M23&lt;2*(kraina4[[#This Row],[kobiety 2013]]+kraina4[[#This Row],[mezczyzni 2013]]),INT(M23*G23),M23)</f>
        <v>5519227</v>
      </c>
      <c r="O23">
        <f>IF(N23&lt;2*(kraina4[[#This Row],[kobiety 2013]]+kraina4[[#This Row],[mezczyzni 2013]]),INT(N23*G23),N23)</f>
        <v>5519227</v>
      </c>
      <c r="P23">
        <f>IF(O23&lt;2*(kraina4[[#This Row],[kobiety 2013]]+kraina4[[#This Row],[mezczyzni 2013]]),INT(O23*G23),O23)</f>
        <v>5519227</v>
      </c>
      <c r="Q23">
        <f>IF(P23&lt;2*(kraina4[[#This Row],[kobiety 2013]]+kraina4[[#This Row],[mezczyzni 2013]]),INT(P23*G23),P23)</f>
        <v>5519227</v>
      </c>
      <c r="R23">
        <f>IF(Q23&lt;2*(kraina4[[#This Row],[kobiety 2013]]+kraina4[[#This Row],[mezczyzni 2013]]),INT(Q23*G23),Q23)</f>
        <v>5519227</v>
      </c>
      <c r="S23">
        <f>IF(R23&lt;2*(kraina4[[#This Row],[kobiety 2013]]+kraina4[[#This Row],[mezczyzni 2013]]),INT(R23*G23),R23)</f>
        <v>5519227</v>
      </c>
      <c r="T23">
        <f>IF(S23&gt;2*(kraina4[[#This Row],[kobiety 2013]]+kraina4[[#This Row],[mezczyzni 2013]]), 1, 0)</f>
        <v>1</v>
      </c>
    </row>
    <row r="24" spans="1:20" x14ac:dyDescent="0.25">
      <c r="A24" s="1" t="s">
        <v>22</v>
      </c>
      <c r="B24" s="1" t="str">
        <f>RIGHT(kraina4[[#This Row],[nazwa wojewodztwa]], 1)</f>
        <v>B</v>
      </c>
      <c r="C24">
        <v>2166753</v>
      </c>
      <c r="D24">
        <v>2338698</v>
      </c>
      <c r="E24">
        <v>1681433</v>
      </c>
      <c r="F24">
        <v>1592443</v>
      </c>
      <c r="G24">
        <f>FLOOR((kraina4[[#This Row],[mezczyzni 2014]]+kraina4[[#This Row],[kobiety 2014]])/(kraina4[[#This Row],[mezczyzni 2013]]+kraina4[[#This Row],[kobiety 2013]]),0.0001)</f>
        <v>0.72660000000000002</v>
      </c>
      <c r="H24">
        <f>kraina4[[#This Row],[mezczyzni 2014]]+kraina4[[#This Row],[kobiety 2014]]</f>
        <v>3273876</v>
      </c>
      <c r="I24">
        <f>IF(kraina4[[#This Row],[liczba ludnosci 2014]]&lt;2*(kraina4[[#This Row],[kobiety 2013]]+kraina4[[#This Row],[mezczyzni 2013]]),INT(kraina4[[#This Row],[liczba ludnosci 2014]]*G24),kraina4[[#This Row],[liczba ludnosci 2014]])</f>
        <v>2378798</v>
      </c>
      <c r="J24">
        <f>IF(I24&lt;2*(kraina4[[#This Row],[kobiety 2013]]+kraina4[[#This Row],[mezczyzni 2013]]),INT(I24*G24),I24)</f>
        <v>1728434</v>
      </c>
      <c r="K24">
        <f>IF(J24&lt;2*(kraina4[[#This Row],[kobiety 2013]]+kraina4[[#This Row],[mezczyzni 2013]]),INT(J24*G24),J24)</f>
        <v>1255880</v>
      </c>
      <c r="L24">
        <f>IF(K24&lt;2*(kraina4[[#This Row],[kobiety 2013]]+kraina4[[#This Row],[mezczyzni 2013]]),INT(K24*G24),K24)</f>
        <v>912522</v>
      </c>
      <c r="M24">
        <f>IF(L24&lt;2*(kraina4[[#This Row],[kobiety 2013]]+kraina4[[#This Row],[mezczyzni 2013]]),INT(L24*G24),L24)</f>
        <v>663038</v>
      </c>
      <c r="N24">
        <f>IF(M24&lt;2*(kraina4[[#This Row],[kobiety 2013]]+kraina4[[#This Row],[mezczyzni 2013]]),INT(M24*G24),M24)</f>
        <v>481763</v>
      </c>
      <c r="O24">
        <f>IF(N24&lt;2*(kraina4[[#This Row],[kobiety 2013]]+kraina4[[#This Row],[mezczyzni 2013]]),INT(N24*G24),N24)</f>
        <v>350048</v>
      </c>
      <c r="P24">
        <f>IF(O24&lt;2*(kraina4[[#This Row],[kobiety 2013]]+kraina4[[#This Row],[mezczyzni 2013]]),INT(O24*G24),O24)</f>
        <v>254344</v>
      </c>
      <c r="Q24">
        <f>IF(P24&lt;2*(kraina4[[#This Row],[kobiety 2013]]+kraina4[[#This Row],[mezczyzni 2013]]),INT(P24*G24),P24)</f>
        <v>184806</v>
      </c>
      <c r="R24">
        <f>IF(Q24&lt;2*(kraina4[[#This Row],[kobiety 2013]]+kraina4[[#This Row],[mezczyzni 2013]]),INT(Q24*G24),Q24)</f>
        <v>134280</v>
      </c>
      <c r="S24">
        <f>IF(R24&lt;2*(kraina4[[#This Row],[kobiety 2013]]+kraina4[[#This Row],[mezczyzni 2013]]),INT(R24*G24),R24)</f>
        <v>97567</v>
      </c>
      <c r="T24">
        <f>IF(S24&gt;2*(kraina4[[#This Row],[kobiety 2013]]+kraina4[[#This Row],[mezczyzni 2013]]), 1, 0)</f>
        <v>0</v>
      </c>
    </row>
    <row r="25" spans="1:20" x14ac:dyDescent="0.25">
      <c r="A25" s="1" t="s">
        <v>23</v>
      </c>
      <c r="B25" s="1" t="str">
        <f>RIGHT(kraina4[[#This Row],[nazwa wojewodztwa]], 1)</f>
        <v>C</v>
      </c>
      <c r="C25">
        <v>643177</v>
      </c>
      <c r="D25">
        <v>684187</v>
      </c>
      <c r="E25">
        <v>796213</v>
      </c>
      <c r="F25">
        <v>867904</v>
      </c>
      <c r="G25">
        <f>FLOOR((kraina4[[#This Row],[mezczyzni 2014]]+kraina4[[#This Row],[kobiety 2014]])/(kraina4[[#This Row],[mezczyzni 2013]]+kraina4[[#This Row],[kobiety 2013]]),0.0001)</f>
        <v>1.2537</v>
      </c>
      <c r="H25">
        <f>kraina4[[#This Row],[mezczyzni 2014]]+kraina4[[#This Row],[kobiety 2014]]</f>
        <v>1664117</v>
      </c>
      <c r="I25">
        <f>IF(kraina4[[#This Row],[liczba ludnosci 2014]]&lt;2*(kraina4[[#This Row],[kobiety 2013]]+kraina4[[#This Row],[mezczyzni 2013]]),INT(kraina4[[#This Row],[liczba ludnosci 2014]]*G25),kraina4[[#This Row],[liczba ludnosci 2014]])</f>
        <v>2086303</v>
      </c>
      <c r="J25">
        <f>IF(I25&lt;2*(kraina4[[#This Row],[kobiety 2013]]+kraina4[[#This Row],[mezczyzni 2013]]),INT(I25*G25),I25)</f>
        <v>2615598</v>
      </c>
      <c r="K25">
        <f>IF(J25&lt;2*(kraina4[[#This Row],[kobiety 2013]]+kraina4[[#This Row],[mezczyzni 2013]]),INT(J25*G25),J25)</f>
        <v>3279175</v>
      </c>
      <c r="L25">
        <f>IF(K25&lt;2*(kraina4[[#This Row],[kobiety 2013]]+kraina4[[#This Row],[mezczyzni 2013]]),INT(K25*G25),K25)</f>
        <v>3279175</v>
      </c>
      <c r="M25">
        <f>IF(L25&lt;2*(kraina4[[#This Row],[kobiety 2013]]+kraina4[[#This Row],[mezczyzni 2013]]),INT(L25*G25),L25)</f>
        <v>3279175</v>
      </c>
      <c r="N25">
        <f>IF(M25&lt;2*(kraina4[[#This Row],[kobiety 2013]]+kraina4[[#This Row],[mezczyzni 2013]]),INT(M25*G25),M25)</f>
        <v>3279175</v>
      </c>
      <c r="O25">
        <f>IF(N25&lt;2*(kraina4[[#This Row],[kobiety 2013]]+kraina4[[#This Row],[mezczyzni 2013]]),INT(N25*G25),N25)</f>
        <v>3279175</v>
      </c>
      <c r="P25">
        <f>IF(O25&lt;2*(kraina4[[#This Row],[kobiety 2013]]+kraina4[[#This Row],[mezczyzni 2013]]),INT(O25*G25),O25)</f>
        <v>3279175</v>
      </c>
      <c r="Q25">
        <f>IF(P25&lt;2*(kraina4[[#This Row],[kobiety 2013]]+kraina4[[#This Row],[mezczyzni 2013]]),INT(P25*G25),P25)</f>
        <v>3279175</v>
      </c>
      <c r="R25">
        <f>IF(Q25&lt;2*(kraina4[[#This Row],[kobiety 2013]]+kraina4[[#This Row],[mezczyzni 2013]]),INT(Q25*G25),Q25)</f>
        <v>3279175</v>
      </c>
      <c r="S25">
        <f>IF(R25&lt;2*(kraina4[[#This Row],[kobiety 2013]]+kraina4[[#This Row],[mezczyzni 2013]]),INT(R25*G25),R25)</f>
        <v>3279175</v>
      </c>
      <c r="T25">
        <f>IF(S25&gt;2*(kraina4[[#This Row],[kobiety 2013]]+kraina4[[#This Row],[mezczyzni 2013]]), 1, 0)</f>
        <v>1</v>
      </c>
    </row>
    <row r="26" spans="1:20" x14ac:dyDescent="0.25">
      <c r="A26" s="1" t="s">
        <v>24</v>
      </c>
      <c r="B26" s="1" t="str">
        <f>RIGHT(kraina4[[#This Row],[nazwa wojewodztwa]], 1)</f>
        <v>B</v>
      </c>
      <c r="C26">
        <v>450192</v>
      </c>
      <c r="D26">
        <v>434755</v>
      </c>
      <c r="E26">
        <v>1656446</v>
      </c>
      <c r="F26">
        <v>1691000</v>
      </c>
      <c r="G26">
        <f>FLOOR((kraina4[[#This Row],[mezczyzni 2014]]+kraina4[[#This Row],[kobiety 2014]])/(kraina4[[#This Row],[mezczyzni 2013]]+kraina4[[#This Row],[kobiety 2013]]),0.0001)</f>
        <v>3.7826</v>
      </c>
      <c r="H26">
        <f>kraina4[[#This Row],[mezczyzni 2014]]+kraina4[[#This Row],[kobiety 2014]]</f>
        <v>3347446</v>
      </c>
      <c r="I26">
        <f>IF(kraina4[[#This Row],[liczba ludnosci 2014]]&lt;2*(kraina4[[#This Row],[kobiety 2013]]+kraina4[[#This Row],[mezczyzni 2013]]),INT(kraina4[[#This Row],[liczba ludnosci 2014]]*G26),kraina4[[#This Row],[liczba ludnosci 2014]])</f>
        <v>3347446</v>
      </c>
      <c r="J26">
        <f>IF(I26&lt;2*(kraina4[[#This Row],[kobiety 2013]]+kraina4[[#This Row],[mezczyzni 2013]]),INT(I26*G26),I26)</f>
        <v>3347446</v>
      </c>
      <c r="K26">
        <f>IF(J26&lt;2*(kraina4[[#This Row],[kobiety 2013]]+kraina4[[#This Row],[mezczyzni 2013]]),INT(J26*G26),J26)</f>
        <v>3347446</v>
      </c>
      <c r="L26">
        <f>IF(K26&lt;2*(kraina4[[#This Row],[kobiety 2013]]+kraina4[[#This Row],[mezczyzni 2013]]),INT(K26*G26),K26)</f>
        <v>3347446</v>
      </c>
      <c r="M26">
        <f>IF(L26&lt;2*(kraina4[[#This Row],[kobiety 2013]]+kraina4[[#This Row],[mezczyzni 2013]]),INT(L26*G26),L26)</f>
        <v>3347446</v>
      </c>
      <c r="N26">
        <f>IF(M26&lt;2*(kraina4[[#This Row],[kobiety 2013]]+kraina4[[#This Row],[mezczyzni 2013]]),INT(M26*G26),M26)</f>
        <v>3347446</v>
      </c>
      <c r="O26">
        <f>IF(N26&lt;2*(kraina4[[#This Row],[kobiety 2013]]+kraina4[[#This Row],[mezczyzni 2013]]),INT(N26*G26),N26)</f>
        <v>3347446</v>
      </c>
      <c r="P26">
        <f>IF(O26&lt;2*(kraina4[[#This Row],[kobiety 2013]]+kraina4[[#This Row],[mezczyzni 2013]]),INT(O26*G26),O26)</f>
        <v>3347446</v>
      </c>
      <c r="Q26">
        <f>IF(P26&lt;2*(kraina4[[#This Row],[kobiety 2013]]+kraina4[[#This Row],[mezczyzni 2013]]),INT(P26*G26),P26)</f>
        <v>3347446</v>
      </c>
      <c r="R26">
        <f>IF(Q26&lt;2*(kraina4[[#This Row],[kobiety 2013]]+kraina4[[#This Row],[mezczyzni 2013]]),INT(Q26*G26),Q26)</f>
        <v>3347446</v>
      </c>
      <c r="S26">
        <f>IF(R26&lt;2*(kraina4[[#This Row],[kobiety 2013]]+kraina4[[#This Row],[mezczyzni 2013]]),INT(R26*G26),R26)</f>
        <v>3347446</v>
      </c>
      <c r="T26">
        <f>IF(S26&gt;2*(kraina4[[#This Row],[kobiety 2013]]+kraina4[[#This Row],[mezczyzni 2013]]), 1, 0)</f>
        <v>1</v>
      </c>
    </row>
    <row r="27" spans="1:20" x14ac:dyDescent="0.25">
      <c r="A27" s="1" t="s">
        <v>25</v>
      </c>
      <c r="B27" s="1" t="str">
        <f>RIGHT(kraina4[[#This Row],[nazwa wojewodztwa]], 1)</f>
        <v>C</v>
      </c>
      <c r="C27">
        <v>1037774</v>
      </c>
      <c r="D27">
        <v>1113789</v>
      </c>
      <c r="E27">
        <v>877464</v>
      </c>
      <c r="F27">
        <v>990837</v>
      </c>
      <c r="G27">
        <f>FLOOR((kraina4[[#This Row],[mezczyzni 2014]]+kraina4[[#This Row],[kobiety 2014]])/(kraina4[[#This Row],[mezczyzni 2013]]+kraina4[[#This Row],[kobiety 2013]]),0.0001)</f>
        <v>0.86830000000000007</v>
      </c>
      <c r="H27">
        <f>kraina4[[#This Row],[mezczyzni 2014]]+kraina4[[#This Row],[kobiety 2014]]</f>
        <v>1868301</v>
      </c>
      <c r="I27">
        <f>IF(kraina4[[#This Row],[liczba ludnosci 2014]]&lt;2*(kraina4[[#This Row],[kobiety 2013]]+kraina4[[#This Row],[mezczyzni 2013]]),INT(kraina4[[#This Row],[liczba ludnosci 2014]]*G27),kraina4[[#This Row],[liczba ludnosci 2014]])</f>
        <v>1622245</v>
      </c>
      <c r="J27">
        <f>IF(I27&lt;2*(kraina4[[#This Row],[kobiety 2013]]+kraina4[[#This Row],[mezczyzni 2013]]),INT(I27*G27),I27)</f>
        <v>1408595</v>
      </c>
      <c r="K27">
        <f>IF(J27&lt;2*(kraina4[[#This Row],[kobiety 2013]]+kraina4[[#This Row],[mezczyzni 2013]]),INT(J27*G27),J27)</f>
        <v>1223083</v>
      </c>
      <c r="L27">
        <f>IF(K27&lt;2*(kraina4[[#This Row],[kobiety 2013]]+kraina4[[#This Row],[mezczyzni 2013]]),INT(K27*G27),K27)</f>
        <v>1062002</v>
      </c>
      <c r="M27">
        <f>IF(L27&lt;2*(kraina4[[#This Row],[kobiety 2013]]+kraina4[[#This Row],[mezczyzni 2013]]),INT(L27*G27),L27)</f>
        <v>922136</v>
      </c>
      <c r="N27">
        <f>IF(M27&lt;2*(kraina4[[#This Row],[kobiety 2013]]+kraina4[[#This Row],[mezczyzni 2013]]),INT(M27*G27),M27)</f>
        <v>800690</v>
      </c>
      <c r="O27">
        <f>IF(N27&lt;2*(kraina4[[#This Row],[kobiety 2013]]+kraina4[[#This Row],[mezczyzni 2013]]),INT(N27*G27),N27)</f>
        <v>695239</v>
      </c>
      <c r="P27">
        <f>IF(O27&lt;2*(kraina4[[#This Row],[kobiety 2013]]+kraina4[[#This Row],[mezczyzni 2013]]),INT(O27*G27),O27)</f>
        <v>603676</v>
      </c>
      <c r="Q27">
        <f>IF(P27&lt;2*(kraina4[[#This Row],[kobiety 2013]]+kraina4[[#This Row],[mezczyzni 2013]]),INT(P27*G27),P27)</f>
        <v>524171</v>
      </c>
      <c r="R27">
        <f>IF(Q27&lt;2*(kraina4[[#This Row],[kobiety 2013]]+kraina4[[#This Row],[mezczyzni 2013]]),INT(Q27*G27),Q27)</f>
        <v>455137</v>
      </c>
      <c r="S27">
        <f>IF(R27&lt;2*(kraina4[[#This Row],[kobiety 2013]]+kraina4[[#This Row],[mezczyzni 2013]]),INT(R27*G27),R27)</f>
        <v>395195</v>
      </c>
      <c r="T27">
        <f>IF(S27&gt;2*(kraina4[[#This Row],[kobiety 2013]]+kraina4[[#This Row],[mezczyzni 2013]]), 1, 0)</f>
        <v>0</v>
      </c>
    </row>
    <row r="28" spans="1:20" x14ac:dyDescent="0.25">
      <c r="A28" s="1" t="s">
        <v>26</v>
      </c>
      <c r="B28" s="1" t="str">
        <f>RIGHT(kraina4[[#This Row],[nazwa wojewodztwa]], 1)</f>
        <v>C</v>
      </c>
      <c r="C28">
        <v>2351213</v>
      </c>
      <c r="D28">
        <v>2358482</v>
      </c>
      <c r="E28">
        <v>1098384</v>
      </c>
      <c r="F28">
        <v>1121488</v>
      </c>
      <c r="G28">
        <f>FLOOR((kraina4[[#This Row],[mezczyzni 2014]]+kraina4[[#This Row],[kobiety 2014]])/(kraina4[[#This Row],[mezczyzni 2013]]+kraina4[[#This Row],[kobiety 2013]]),0.0001)</f>
        <v>0.4713</v>
      </c>
      <c r="H28">
        <f>kraina4[[#This Row],[mezczyzni 2014]]+kraina4[[#This Row],[kobiety 2014]]</f>
        <v>2219872</v>
      </c>
      <c r="I28">
        <f>IF(kraina4[[#This Row],[liczba ludnosci 2014]]&lt;2*(kraina4[[#This Row],[kobiety 2013]]+kraina4[[#This Row],[mezczyzni 2013]]),INT(kraina4[[#This Row],[liczba ludnosci 2014]]*G28),kraina4[[#This Row],[liczba ludnosci 2014]])</f>
        <v>1046225</v>
      </c>
      <c r="J28">
        <f>IF(I28&lt;2*(kraina4[[#This Row],[kobiety 2013]]+kraina4[[#This Row],[mezczyzni 2013]]),INT(I28*G28),I28)</f>
        <v>493085</v>
      </c>
      <c r="K28">
        <f>IF(J28&lt;2*(kraina4[[#This Row],[kobiety 2013]]+kraina4[[#This Row],[mezczyzni 2013]]),INT(J28*G28),J28)</f>
        <v>232390</v>
      </c>
      <c r="L28">
        <f>IF(K28&lt;2*(kraina4[[#This Row],[kobiety 2013]]+kraina4[[#This Row],[mezczyzni 2013]]),INT(K28*G28),K28)</f>
        <v>109525</v>
      </c>
      <c r="M28">
        <f>IF(L28&lt;2*(kraina4[[#This Row],[kobiety 2013]]+kraina4[[#This Row],[mezczyzni 2013]]),INT(L28*G28),L28)</f>
        <v>51619</v>
      </c>
      <c r="N28">
        <f>IF(M28&lt;2*(kraina4[[#This Row],[kobiety 2013]]+kraina4[[#This Row],[mezczyzni 2013]]),INT(M28*G28),M28)</f>
        <v>24328</v>
      </c>
      <c r="O28">
        <f>IF(N28&lt;2*(kraina4[[#This Row],[kobiety 2013]]+kraina4[[#This Row],[mezczyzni 2013]]),INT(N28*G28),N28)</f>
        <v>11465</v>
      </c>
      <c r="P28">
        <f>IF(O28&lt;2*(kraina4[[#This Row],[kobiety 2013]]+kraina4[[#This Row],[mezczyzni 2013]]),INT(O28*G28),O28)</f>
        <v>5403</v>
      </c>
      <c r="Q28">
        <f>IF(P28&lt;2*(kraina4[[#This Row],[kobiety 2013]]+kraina4[[#This Row],[mezczyzni 2013]]),INT(P28*G28),P28)</f>
        <v>2546</v>
      </c>
      <c r="R28">
        <f>IF(Q28&lt;2*(kraina4[[#This Row],[kobiety 2013]]+kraina4[[#This Row],[mezczyzni 2013]]),INT(Q28*G28),Q28)</f>
        <v>1199</v>
      </c>
      <c r="S28">
        <f>IF(R28&lt;2*(kraina4[[#This Row],[kobiety 2013]]+kraina4[[#This Row],[mezczyzni 2013]]),INT(R28*G28),R28)</f>
        <v>565</v>
      </c>
      <c r="T28">
        <f>IF(S28&gt;2*(kraina4[[#This Row],[kobiety 2013]]+kraina4[[#This Row],[mezczyzni 2013]]), 1, 0)</f>
        <v>0</v>
      </c>
    </row>
    <row r="29" spans="1:20" x14ac:dyDescent="0.25">
      <c r="A29" s="1" t="s">
        <v>27</v>
      </c>
      <c r="B29" s="1" t="str">
        <f>RIGHT(kraina4[[#This Row],[nazwa wojewodztwa]], 1)</f>
        <v>D</v>
      </c>
      <c r="C29">
        <v>2613354</v>
      </c>
      <c r="D29">
        <v>2837241</v>
      </c>
      <c r="E29">
        <v>431144</v>
      </c>
      <c r="F29">
        <v>434113</v>
      </c>
      <c r="G29">
        <f>FLOOR((kraina4[[#This Row],[mezczyzni 2014]]+kraina4[[#This Row],[kobiety 2014]])/(kraina4[[#This Row],[mezczyzni 2013]]+kraina4[[#This Row],[kobiety 2013]]),0.0001)</f>
        <v>0.15870000000000001</v>
      </c>
      <c r="H29">
        <f>kraina4[[#This Row],[mezczyzni 2014]]+kraina4[[#This Row],[kobiety 2014]]</f>
        <v>865257</v>
      </c>
      <c r="I29">
        <f>IF(kraina4[[#This Row],[liczba ludnosci 2014]]&lt;2*(kraina4[[#This Row],[kobiety 2013]]+kraina4[[#This Row],[mezczyzni 2013]]),INT(kraina4[[#This Row],[liczba ludnosci 2014]]*G29),kraina4[[#This Row],[liczba ludnosci 2014]])</f>
        <v>137316</v>
      </c>
      <c r="J29">
        <f>IF(I29&lt;2*(kraina4[[#This Row],[kobiety 2013]]+kraina4[[#This Row],[mezczyzni 2013]]),INT(I29*G29),I29)</f>
        <v>21792</v>
      </c>
      <c r="K29">
        <f>IF(J29&lt;2*(kraina4[[#This Row],[kobiety 2013]]+kraina4[[#This Row],[mezczyzni 2013]]),INT(J29*G29),J29)</f>
        <v>3458</v>
      </c>
      <c r="L29">
        <f>IF(K29&lt;2*(kraina4[[#This Row],[kobiety 2013]]+kraina4[[#This Row],[mezczyzni 2013]]),INT(K29*G29),K29)</f>
        <v>548</v>
      </c>
      <c r="M29">
        <f>IF(L29&lt;2*(kraina4[[#This Row],[kobiety 2013]]+kraina4[[#This Row],[mezczyzni 2013]]),INT(L29*G29),L29)</f>
        <v>86</v>
      </c>
      <c r="N29">
        <f>IF(M29&lt;2*(kraina4[[#This Row],[kobiety 2013]]+kraina4[[#This Row],[mezczyzni 2013]]),INT(M29*G29),M29)</f>
        <v>13</v>
      </c>
      <c r="O29">
        <f>IF(N29&lt;2*(kraina4[[#This Row],[kobiety 2013]]+kraina4[[#This Row],[mezczyzni 2013]]),INT(N29*G29),N29)</f>
        <v>2</v>
      </c>
      <c r="P29">
        <f>IF(O29&lt;2*(kraina4[[#This Row],[kobiety 2013]]+kraina4[[#This Row],[mezczyzni 2013]]),INT(O29*G29),O29)</f>
        <v>0</v>
      </c>
      <c r="Q29">
        <f>IF(P29&lt;2*(kraina4[[#This Row],[kobiety 2013]]+kraina4[[#This Row],[mezczyzni 2013]]),INT(P29*G29),P29)</f>
        <v>0</v>
      </c>
      <c r="R29">
        <f>IF(Q29&lt;2*(kraina4[[#This Row],[kobiety 2013]]+kraina4[[#This Row],[mezczyzni 2013]]),INT(Q29*G29),Q29)</f>
        <v>0</v>
      </c>
      <c r="S29">
        <f>IF(R29&lt;2*(kraina4[[#This Row],[kobiety 2013]]+kraina4[[#This Row],[mezczyzni 2013]]),INT(R29*G29),R29)</f>
        <v>0</v>
      </c>
      <c r="T29">
        <f>IF(S29&gt;2*(kraina4[[#This Row],[kobiety 2013]]+kraina4[[#This Row],[mezczyzni 2013]]), 1, 0)</f>
        <v>0</v>
      </c>
    </row>
    <row r="30" spans="1:20" x14ac:dyDescent="0.25">
      <c r="A30" s="1" t="s">
        <v>28</v>
      </c>
      <c r="B30" s="1" t="str">
        <f>RIGHT(kraina4[[#This Row],[nazwa wojewodztwa]], 1)</f>
        <v>A</v>
      </c>
      <c r="C30">
        <v>1859691</v>
      </c>
      <c r="D30">
        <v>1844250</v>
      </c>
      <c r="E30">
        <v>1460134</v>
      </c>
      <c r="F30">
        <v>1585258</v>
      </c>
      <c r="G30">
        <f>FLOOR((kraina4[[#This Row],[mezczyzni 2014]]+kraina4[[#This Row],[kobiety 2014]])/(kraina4[[#This Row],[mezczyzni 2013]]+kraina4[[#This Row],[kobiety 2013]]),0.0001)</f>
        <v>0.82220000000000004</v>
      </c>
      <c r="H30">
        <f>kraina4[[#This Row],[mezczyzni 2014]]+kraina4[[#This Row],[kobiety 2014]]</f>
        <v>3045392</v>
      </c>
      <c r="I30">
        <f>IF(kraina4[[#This Row],[liczba ludnosci 2014]]&lt;2*(kraina4[[#This Row],[kobiety 2013]]+kraina4[[#This Row],[mezczyzni 2013]]),INT(kraina4[[#This Row],[liczba ludnosci 2014]]*G30),kraina4[[#This Row],[liczba ludnosci 2014]])</f>
        <v>2503921</v>
      </c>
      <c r="J30">
        <f>IF(I30&lt;2*(kraina4[[#This Row],[kobiety 2013]]+kraina4[[#This Row],[mezczyzni 2013]]),INT(I30*G30),I30)</f>
        <v>2058723</v>
      </c>
      <c r="K30">
        <f>IF(J30&lt;2*(kraina4[[#This Row],[kobiety 2013]]+kraina4[[#This Row],[mezczyzni 2013]]),INT(J30*G30),J30)</f>
        <v>1692682</v>
      </c>
      <c r="L30">
        <f>IF(K30&lt;2*(kraina4[[#This Row],[kobiety 2013]]+kraina4[[#This Row],[mezczyzni 2013]]),INT(K30*G30),K30)</f>
        <v>1391723</v>
      </c>
      <c r="M30">
        <f>IF(L30&lt;2*(kraina4[[#This Row],[kobiety 2013]]+kraina4[[#This Row],[mezczyzni 2013]]),INT(L30*G30),L30)</f>
        <v>1144274</v>
      </c>
      <c r="N30">
        <f>IF(M30&lt;2*(kraina4[[#This Row],[kobiety 2013]]+kraina4[[#This Row],[mezczyzni 2013]]),INT(M30*G30),M30)</f>
        <v>940822</v>
      </c>
      <c r="O30">
        <f>IF(N30&lt;2*(kraina4[[#This Row],[kobiety 2013]]+kraina4[[#This Row],[mezczyzni 2013]]),INT(N30*G30),N30)</f>
        <v>773543</v>
      </c>
      <c r="P30">
        <f>IF(O30&lt;2*(kraina4[[#This Row],[kobiety 2013]]+kraina4[[#This Row],[mezczyzni 2013]]),INT(O30*G30),O30)</f>
        <v>636007</v>
      </c>
      <c r="Q30">
        <f>IF(P30&lt;2*(kraina4[[#This Row],[kobiety 2013]]+kraina4[[#This Row],[mezczyzni 2013]]),INT(P30*G30),P30)</f>
        <v>522924</v>
      </c>
      <c r="R30">
        <f>IF(Q30&lt;2*(kraina4[[#This Row],[kobiety 2013]]+kraina4[[#This Row],[mezczyzni 2013]]),INT(Q30*G30),Q30)</f>
        <v>429948</v>
      </c>
      <c r="S30">
        <f>IF(R30&lt;2*(kraina4[[#This Row],[kobiety 2013]]+kraina4[[#This Row],[mezczyzni 2013]]),INT(R30*G30),R30)</f>
        <v>353503</v>
      </c>
      <c r="T30">
        <f>IF(S30&gt;2*(kraina4[[#This Row],[kobiety 2013]]+kraina4[[#This Row],[mezczyzni 2013]]), 1, 0)</f>
        <v>0</v>
      </c>
    </row>
    <row r="31" spans="1:20" x14ac:dyDescent="0.25">
      <c r="A31" s="1" t="s">
        <v>29</v>
      </c>
      <c r="B31" s="1" t="str">
        <f>RIGHT(kraina4[[#This Row],[nazwa wojewodztwa]], 1)</f>
        <v>C</v>
      </c>
      <c r="C31">
        <v>2478386</v>
      </c>
      <c r="D31">
        <v>2562144</v>
      </c>
      <c r="E31">
        <v>30035</v>
      </c>
      <c r="F31">
        <v>29396</v>
      </c>
      <c r="G31">
        <f>FLOOR((kraina4[[#This Row],[mezczyzni 2014]]+kraina4[[#This Row],[kobiety 2014]])/(kraina4[[#This Row],[mezczyzni 2013]]+kraina4[[#This Row],[kobiety 2013]]),0.0001)</f>
        <v>1.17E-2</v>
      </c>
      <c r="H31">
        <f>kraina4[[#This Row],[mezczyzni 2014]]+kraina4[[#This Row],[kobiety 2014]]</f>
        <v>59431</v>
      </c>
      <c r="I31">
        <f>IF(kraina4[[#This Row],[liczba ludnosci 2014]]&lt;2*(kraina4[[#This Row],[kobiety 2013]]+kraina4[[#This Row],[mezczyzni 2013]]),INT(kraina4[[#This Row],[liczba ludnosci 2014]]*G31),kraina4[[#This Row],[liczba ludnosci 2014]])</f>
        <v>695</v>
      </c>
      <c r="J31">
        <f>IF(I31&lt;2*(kraina4[[#This Row],[kobiety 2013]]+kraina4[[#This Row],[mezczyzni 2013]]),INT(I31*G31),I31)</f>
        <v>8</v>
      </c>
      <c r="K31">
        <f>IF(J31&lt;2*(kraina4[[#This Row],[kobiety 2013]]+kraina4[[#This Row],[mezczyzni 2013]]),INT(J31*G31),J31)</f>
        <v>0</v>
      </c>
      <c r="L31">
        <f>IF(K31&lt;2*(kraina4[[#This Row],[kobiety 2013]]+kraina4[[#This Row],[mezczyzni 2013]]),INT(K31*G31),K31)</f>
        <v>0</v>
      </c>
      <c r="M31">
        <f>IF(L31&lt;2*(kraina4[[#This Row],[kobiety 2013]]+kraina4[[#This Row],[mezczyzni 2013]]),INT(L31*G31),L31)</f>
        <v>0</v>
      </c>
      <c r="N31">
        <f>IF(M31&lt;2*(kraina4[[#This Row],[kobiety 2013]]+kraina4[[#This Row],[mezczyzni 2013]]),INT(M31*G31),M31)</f>
        <v>0</v>
      </c>
      <c r="O31">
        <f>IF(N31&lt;2*(kraina4[[#This Row],[kobiety 2013]]+kraina4[[#This Row],[mezczyzni 2013]]),INT(N31*G31),N31)</f>
        <v>0</v>
      </c>
      <c r="P31">
        <f>IF(O31&lt;2*(kraina4[[#This Row],[kobiety 2013]]+kraina4[[#This Row],[mezczyzni 2013]]),INT(O31*G31),O31)</f>
        <v>0</v>
      </c>
      <c r="Q31">
        <f>IF(P31&lt;2*(kraina4[[#This Row],[kobiety 2013]]+kraina4[[#This Row],[mezczyzni 2013]]),INT(P31*G31),P31)</f>
        <v>0</v>
      </c>
      <c r="R31">
        <f>IF(Q31&lt;2*(kraina4[[#This Row],[kobiety 2013]]+kraina4[[#This Row],[mezczyzni 2013]]),INT(Q31*G31),Q31)</f>
        <v>0</v>
      </c>
      <c r="S31">
        <f>IF(R31&lt;2*(kraina4[[#This Row],[kobiety 2013]]+kraina4[[#This Row],[mezczyzni 2013]]),INT(R31*G31),R31)</f>
        <v>0</v>
      </c>
      <c r="T31">
        <f>IF(S31&gt;2*(kraina4[[#This Row],[kobiety 2013]]+kraina4[[#This Row],[mezczyzni 2013]]), 1, 0)</f>
        <v>0</v>
      </c>
    </row>
    <row r="32" spans="1:20" x14ac:dyDescent="0.25">
      <c r="A32" s="1" t="s">
        <v>30</v>
      </c>
      <c r="B32" s="1" t="str">
        <f>RIGHT(kraina4[[#This Row],[nazwa wojewodztwa]], 1)</f>
        <v>C</v>
      </c>
      <c r="C32">
        <v>1938122</v>
      </c>
      <c r="D32">
        <v>1816647</v>
      </c>
      <c r="E32">
        <v>1602356</v>
      </c>
      <c r="F32">
        <v>1875221</v>
      </c>
      <c r="G32">
        <f>FLOOR((kraina4[[#This Row],[mezczyzni 2014]]+kraina4[[#This Row],[kobiety 2014]])/(kraina4[[#This Row],[mezczyzni 2013]]+kraina4[[#This Row],[kobiety 2013]]),0.0001)</f>
        <v>0.92610000000000003</v>
      </c>
      <c r="H32">
        <f>kraina4[[#This Row],[mezczyzni 2014]]+kraina4[[#This Row],[kobiety 2014]]</f>
        <v>3477577</v>
      </c>
      <c r="I32">
        <f>IF(kraina4[[#This Row],[liczba ludnosci 2014]]&lt;2*(kraina4[[#This Row],[kobiety 2013]]+kraina4[[#This Row],[mezczyzni 2013]]),INT(kraina4[[#This Row],[liczba ludnosci 2014]]*G32),kraina4[[#This Row],[liczba ludnosci 2014]])</f>
        <v>3220584</v>
      </c>
      <c r="J32">
        <f>IF(I32&lt;2*(kraina4[[#This Row],[kobiety 2013]]+kraina4[[#This Row],[mezczyzni 2013]]),INT(I32*G32),I32)</f>
        <v>2982582</v>
      </c>
      <c r="K32">
        <f>IF(J32&lt;2*(kraina4[[#This Row],[kobiety 2013]]+kraina4[[#This Row],[mezczyzni 2013]]),INT(J32*G32),J32)</f>
        <v>2762169</v>
      </c>
      <c r="L32">
        <f>IF(K32&lt;2*(kraina4[[#This Row],[kobiety 2013]]+kraina4[[#This Row],[mezczyzni 2013]]),INT(K32*G32),K32)</f>
        <v>2558044</v>
      </c>
      <c r="M32">
        <f>IF(L32&lt;2*(kraina4[[#This Row],[kobiety 2013]]+kraina4[[#This Row],[mezczyzni 2013]]),INT(L32*G32),L32)</f>
        <v>2369004</v>
      </c>
      <c r="N32">
        <f>IF(M32&lt;2*(kraina4[[#This Row],[kobiety 2013]]+kraina4[[#This Row],[mezczyzni 2013]]),INT(M32*G32),M32)</f>
        <v>2193934</v>
      </c>
      <c r="O32">
        <f>IF(N32&lt;2*(kraina4[[#This Row],[kobiety 2013]]+kraina4[[#This Row],[mezczyzni 2013]]),INT(N32*G32),N32)</f>
        <v>2031802</v>
      </c>
      <c r="P32">
        <f>IF(O32&lt;2*(kraina4[[#This Row],[kobiety 2013]]+kraina4[[#This Row],[mezczyzni 2013]]),INT(O32*G32),O32)</f>
        <v>1881651</v>
      </c>
      <c r="Q32">
        <f>IF(P32&lt;2*(kraina4[[#This Row],[kobiety 2013]]+kraina4[[#This Row],[mezczyzni 2013]]),INT(P32*G32),P32)</f>
        <v>1742596</v>
      </c>
      <c r="R32">
        <f>IF(Q32&lt;2*(kraina4[[#This Row],[kobiety 2013]]+kraina4[[#This Row],[mezczyzni 2013]]),INT(Q32*G32),Q32)</f>
        <v>1613818</v>
      </c>
      <c r="S32">
        <f>IF(R32&lt;2*(kraina4[[#This Row],[kobiety 2013]]+kraina4[[#This Row],[mezczyzni 2013]]),INT(R32*G32),R32)</f>
        <v>1494556</v>
      </c>
      <c r="T32">
        <f>IF(S32&gt;2*(kraina4[[#This Row],[kobiety 2013]]+kraina4[[#This Row],[mezczyzni 2013]]), 1, 0)</f>
        <v>0</v>
      </c>
    </row>
    <row r="33" spans="1:20" x14ac:dyDescent="0.25">
      <c r="A33" s="1" t="s">
        <v>31</v>
      </c>
      <c r="B33" s="1" t="str">
        <f>RIGHT(kraina4[[#This Row],[nazwa wojewodztwa]], 1)</f>
        <v>D</v>
      </c>
      <c r="C33">
        <v>992523</v>
      </c>
      <c r="D33">
        <v>1028501</v>
      </c>
      <c r="E33">
        <v>1995446</v>
      </c>
      <c r="F33">
        <v>1860524</v>
      </c>
      <c r="G33">
        <f>FLOOR((kraina4[[#This Row],[mezczyzni 2014]]+kraina4[[#This Row],[kobiety 2014]])/(kraina4[[#This Row],[mezczyzni 2013]]+kraina4[[#This Row],[kobiety 2013]]),0.0001)</f>
        <v>1.9079000000000002</v>
      </c>
      <c r="H33">
        <f>kraina4[[#This Row],[mezczyzni 2014]]+kraina4[[#This Row],[kobiety 2014]]</f>
        <v>3855970</v>
      </c>
      <c r="I33">
        <f>IF(kraina4[[#This Row],[liczba ludnosci 2014]]&lt;2*(kraina4[[#This Row],[kobiety 2013]]+kraina4[[#This Row],[mezczyzni 2013]]),INT(kraina4[[#This Row],[liczba ludnosci 2014]]*G33),kraina4[[#This Row],[liczba ludnosci 2014]])</f>
        <v>7356805</v>
      </c>
      <c r="J33">
        <f>IF(I33&lt;2*(kraina4[[#This Row],[kobiety 2013]]+kraina4[[#This Row],[mezczyzni 2013]]),INT(I33*G33),I33)</f>
        <v>7356805</v>
      </c>
      <c r="K33">
        <f>IF(J33&lt;2*(kraina4[[#This Row],[kobiety 2013]]+kraina4[[#This Row],[mezczyzni 2013]]),INT(J33*G33),J33)</f>
        <v>7356805</v>
      </c>
      <c r="L33">
        <f>IF(K33&lt;2*(kraina4[[#This Row],[kobiety 2013]]+kraina4[[#This Row],[mezczyzni 2013]]),INT(K33*G33),K33)</f>
        <v>7356805</v>
      </c>
      <c r="M33">
        <f>IF(L33&lt;2*(kraina4[[#This Row],[kobiety 2013]]+kraina4[[#This Row],[mezczyzni 2013]]),INT(L33*G33),L33)</f>
        <v>7356805</v>
      </c>
      <c r="N33">
        <f>IF(M33&lt;2*(kraina4[[#This Row],[kobiety 2013]]+kraina4[[#This Row],[mezczyzni 2013]]),INT(M33*G33),M33)</f>
        <v>7356805</v>
      </c>
      <c r="O33">
        <f>IF(N33&lt;2*(kraina4[[#This Row],[kobiety 2013]]+kraina4[[#This Row],[mezczyzni 2013]]),INT(N33*G33),N33)</f>
        <v>7356805</v>
      </c>
      <c r="P33">
        <f>IF(O33&lt;2*(kraina4[[#This Row],[kobiety 2013]]+kraina4[[#This Row],[mezczyzni 2013]]),INT(O33*G33),O33)</f>
        <v>7356805</v>
      </c>
      <c r="Q33">
        <f>IF(P33&lt;2*(kraina4[[#This Row],[kobiety 2013]]+kraina4[[#This Row],[mezczyzni 2013]]),INT(P33*G33),P33)</f>
        <v>7356805</v>
      </c>
      <c r="R33">
        <f>IF(Q33&lt;2*(kraina4[[#This Row],[kobiety 2013]]+kraina4[[#This Row],[mezczyzni 2013]]),INT(Q33*G33),Q33)</f>
        <v>7356805</v>
      </c>
      <c r="S33">
        <f>IF(R33&lt;2*(kraina4[[#This Row],[kobiety 2013]]+kraina4[[#This Row],[mezczyzni 2013]]),INT(R33*G33),R33)</f>
        <v>7356805</v>
      </c>
      <c r="T33">
        <f>IF(S33&gt;2*(kraina4[[#This Row],[kobiety 2013]]+kraina4[[#This Row],[mezczyzni 2013]]), 1, 0)</f>
        <v>1</v>
      </c>
    </row>
    <row r="34" spans="1:20" x14ac:dyDescent="0.25">
      <c r="A34" s="1" t="s">
        <v>32</v>
      </c>
      <c r="B34" s="1" t="str">
        <f>RIGHT(kraina4[[#This Row],[nazwa wojewodztwa]], 1)</f>
        <v>B</v>
      </c>
      <c r="C34">
        <v>2966291</v>
      </c>
      <c r="D34">
        <v>2889963</v>
      </c>
      <c r="E34">
        <v>462453</v>
      </c>
      <c r="F34">
        <v>486354</v>
      </c>
      <c r="G34">
        <f>FLOOR((kraina4[[#This Row],[mezczyzni 2014]]+kraina4[[#This Row],[kobiety 2014]])/(kraina4[[#This Row],[mezczyzni 2013]]+kraina4[[#This Row],[kobiety 2013]]),0.0001)</f>
        <v>0.16200000000000001</v>
      </c>
      <c r="H34">
        <f>kraina4[[#This Row],[mezczyzni 2014]]+kraina4[[#This Row],[kobiety 2014]]</f>
        <v>948807</v>
      </c>
      <c r="I34">
        <f>IF(kraina4[[#This Row],[liczba ludnosci 2014]]&lt;2*(kraina4[[#This Row],[kobiety 2013]]+kraina4[[#This Row],[mezczyzni 2013]]),INT(kraina4[[#This Row],[liczba ludnosci 2014]]*G34),kraina4[[#This Row],[liczba ludnosci 2014]])</f>
        <v>153706</v>
      </c>
      <c r="J34">
        <f>IF(I34&lt;2*(kraina4[[#This Row],[kobiety 2013]]+kraina4[[#This Row],[mezczyzni 2013]]),INT(I34*G34),I34)</f>
        <v>24900</v>
      </c>
      <c r="K34">
        <f>IF(J34&lt;2*(kraina4[[#This Row],[kobiety 2013]]+kraina4[[#This Row],[mezczyzni 2013]]),INT(J34*G34),J34)</f>
        <v>4033</v>
      </c>
      <c r="L34">
        <f>IF(K34&lt;2*(kraina4[[#This Row],[kobiety 2013]]+kraina4[[#This Row],[mezczyzni 2013]]),INT(K34*G34),K34)</f>
        <v>653</v>
      </c>
      <c r="M34">
        <f>IF(L34&lt;2*(kraina4[[#This Row],[kobiety 2013]]+kraina4[[#This Row],[mezczyzni 2013]]),INT(L34*G34),L34)</f>
        <v>105</v>
      </c>
      <c r="N34">
        <f>IF(M34&lt;2*(kraina4[[#This Row],[kobiety 2013]]+kraina4[[#This Row],[mezczyzni 2013]]),INT(M34*G34),M34)</f>
        <v>17</v>
      </c>
      <c r="O34">
        <f>IF(N34&lt;2*(kraina4[[#This Row],[kobiety 2013]]+kraina4[[#This Row],[mezczyzni 2013]]),INT(N34*G34),N34)</f>
        <v>2</v>
      </c>
      <c r="P34">
        <f>IF(O34&lt;2*(kraina4[[#This Row],[kobiety 2013]]+kraina4[[#This Row],[mezczyzni 2013]]),INT(O34*G34),O34)</f>
        <v>0</v>
      </c>
      <c r="Q34">
        <f>IF(P34&lt;2*(kraina4[[#This Row],[kobiety 2013]]+kraina4[[#This Row],[mezczyzni 2013]]),INT(P34*G34),P34)</f>
        <v>0</v>
      </c>
      <c r="R34">
        <f>IF(Q34&lt;2*(kraina4[[#This Row],[kobiety 2013]]+kraina4[[#This Row],[mezczyzni 2013]]),INT(Q34*G34),Q34)</f>
        <v>0</v>
      </c>
      <c r="S34">
        <f>IF(R34&lt;2*(kraina4[[#This Row],[kobiety 2013]]+kraina4[[#This Row],[mezczyzni 2013]]),INT(R34*G34),R34)</f>
        <v>0</v>
      </c>
      <c r="T34">
        <f>IF(S34&gt;2*(kraina4[[#This Row],[kobiety 2013]]+kraina4[[#This Row],[mezczyzni 2013]]), 1, 0)</f>
        <v>0</v>
      </c>
    </row>
    <row r="35" spans="1:20" x14ac:dyDescent="0.25">
      <c r="A35" s="1" t="s">
        <v>33</v>
      </c>
      <c r="B35" s="1" t="str">
        <f>RIGHT(kraina4[[#This Row],[nazwa wojewodztwa]], 1)</f>
        <v>C</v>
      </c>
      <c r="C35">
        <v>76648</v>
      </c>
      <c r="D35">
        <v>81385</v>
      </c>
      <c r="E35">
        <v>1374708</v>
      </c>
      <c r="F35">
        <v>1379567</v>
      </c>
      <c r="G35">
        <f>FLOOR((kraina4[[#This Row],[mezczyzni 2014]]+kraina4[[#This Row],[kobiety 2014]])/(kraina4[[#This Row],[mezczyzni 2013]]+kraina4[[#This Row],[kobiety 2013]]),0.0001)</f>
        <v>17.4284</v>
      </c>
      <c r="H35">
        <f>kraina4[[#This Row],[mezczyzni 2014]]+kraina4[[#This Row],[kobiety 2014]]</f>
        <v>2754275</v>
      </c>
      <c r="I35">
        <f>IF(kraina4[[#This Row],[liczba ludnosci 2014]]&lt;2*(kraina4[[#This Row],[kobiety 2013]]+kraina4[[#This Row],[mezczyzni 2013]]),INT(kraina4[[#This Row],[liczba ludnosci 2014]]*G35),kraina4[[#This Row],[liczba ludnosci 2014]])</f>
        <v>2754275</v>
      </c>
      <c r="J35">
        <f>IF(I35&lt;2*(kraina4[[#This Row],[kobiety 2013]]+kraina4[[#This Row],[mezczyzni 2013]]),INT(I35*G35),I35)</f>
        <v>2754275</v>
      </c>
      <c r="K35">
        <f>IF(J35&lt;2*(kraina4[[#This Row],[kobiety 2013]]+kraina4[[#This Row],[mezczyzni 2013]]),INT(J35*G35),J35)</f>
        <v>2754275</v>
      </c>
      <c r="L35">
        <f>IF(K35&lt;2*(kraina4[[#This Row],[kobiety 2013]]+kraina4[[#This Row],[mezczyzni 2013]]),INT(K35*G35),K35)</f>
        <v>2754275</v>
      </c>
      <c r="M35">
        <f>IF(L35&lt;2*(kraina4[[#This Row],[kobiety 2013]]+kraina4[[#This Row],[mezczyzni 2013]]),INT(L35*G35),L35)</f>
        <v>2754275</v>
      </c>
      <c r="N35">
        <f>IF(M35&lt;2*(kraina4[[#This Row],[kobiety 2013]]+kraina4[[#This Row],[mezczyzni 2013]]),INT(M35*G35),M35)</f>
        <v>2754275</v>
      </c>
      <c r="O35">
        <f>IF(N35&lt;2*(kraina4[[#This Row],[kobiety 2013]]+kraina4[[#This Row],[mezczyzni 2013]]),INT(N35*G35),N35)</f>
        <v>2754275</v>
      </c>
      <c r="P35">
        <f>IF(O35&lt;2*(kraina4[[#This Row],[kobiety 2013]]+kraina4[[#This Row],[mezczyzni 2013]]),INT(O35*G35),O35)</f>
        <v>2754275</v>
      </c>
      <c r="Q35">
        <f>IF(P35&lt;2*(kraina4[[#This Row],[kobiety 2013]]+kraina4[[#This Row],[mezczyzni 2013]]),INT(P35*G35),P35)</f>
        <v>2754275</v>
      </c>
      <c r="R35">
        <f>IF(Q35&lt;2*(kraina4[[#This Row],[kobiety 2013]]+kraina4[[#This Row],[mezczyzni 2013]]),INT(Q35*G35),Q35)</f>
        <v>2754275</v>
      </c>
      <c r="S35">
        <f>IF(R35&lt;2*(kraina4[[#This Row],[kobiety 2013]]+kraina4[[#This Row],[mezczyzni 2013]]),INT(R35*G35),R35)</f>
        <v>2754275</v>
      </c>
      <c r="T35">
        <f>IF(S35&gt;2*(kraina4[[#This Row],[kobiety 2013]]+kraina4[[#This Row],[mezczyzni 2013]]), 1, 0)</f>
        <v>1</v>
      </c>
    </row>
    <row r="36" spans="1:20" x14ac:dyDescent="0.25">
      <c r="A36" s="1" t="s">
        <v>34</v>
      </c>
      <c r="B36" s="1" t="str">
        <f>RIGHT(kraina4[[#This Row],[nazwa wojewodztwa]], 1)</f>
        <v>C</v>
      </c>
      <c r="C36">
        <v>2574432</v>
      </c>
      <c r="D36">
        <v>2409710</v>
      </c>
      <c r="E36">
        <v>987486</v>
      </c>
      <c r="F36">
        <v>999043</v>
      </c>
      <c r="G36">
        <f>FLOOR((kraina4[[#This Row],[mezczyzni 2014]]+kraina4[[#This Row],[kobiety 2014]])/(kraina4[[#This Row],[mezczyzni 2013]]+kraina4[[#This Row],[kobiety 2013]]),0.0001)</f>
        <v>0.39850000000000002</v>
      </c>
      <c r="H36">
        <f>kraina4[[#This Row],[mezczyzni 2014]]+kraina4[[#This Row],[kobiety 2014]]</f>
        <v>1986529</v>
      </c>
      <c r="I36">
        <f>IF(kraina4[[#This Row],[liczba ludnosci 2014]]&lt;2*(kraina4[[#This Row],[kobiety 2013]]+kraina4[[#This Row],[mezczyzni 2013]]),INT(kraina4[[#This Row],[liczba ludnosci 2014]]*G36),kraina4[[#This Row],[liczba ludnosci 2014]])</f>
        <v>791631</v>
      </c>
      <c r="J36">
        <f>IF(I36&lt;2*(kraina4[[#This Row],[kobiety 2013]]+kraina4[[#This Row],[mezczyzni 2013]]),INT(I36*G36),I36)</f>
        <v>315464</v>
      </c>
      <c r="K36">
        <f>IF(J36&lt;2*(kraina4[[#This Row],[kobiety 2013]]+kraina4[[#This Row],[mezczyzni 2013]]),INT(J36*G36),J36)</f>
        <v>125712</v>
      </c>
      <c r="L36">
        <f>IF(K36&lt;2*(kraina4[[#This Row],[kobiety 2013]]+kraina4[[#This Row],[mezczyzni 2013]]),INT(K36*G36),K36)</f>
        <v>50096</v>
      </c>
      <c r="M36">
        <f>IF(L36&lt;2*(kraina4[[#This Row],[kobiety 2013]]+kraina4[[#This Row],[mezczyzni 2013]]),INT(L36*G36),L36)</f>
        <v>19963</v>
      </c>
      <c r="N36">
        <f>IF(M36&lt;2*(kraina4[[#This Row],[kobiety 2013]]+kraina4[[#This Row],[mezczyzni 2013]]),INT(M36*G36),M36)</f>
        <v>7955</v>
      </c>
      <c r="O36">
        <f>IF(N36&lt;2*(kraina4[[#This Row],[kobiety 2013]]+kraina4[[#This Row],[mezczyzni 2013]]),INT(N36*G36),N36)</f>
        <v>3170</v>
      </c>
      <c r="P36">
        <f>IF(O36&lt;2*(kraina4[[#This Row],[kobiety 2013]]+kraina4[[#This Row],[mezczyzni 2013]]),INT(O36*G36),O36)</f>
        <v>1263</v>
      </c>
      <c r="Q36">
        <f>IF(P36&lt;2*(kraina4[[#This Row],[kobiety 2013]]+kraina4[[#This Row],[mezczyzni 2013]]),INT(P36*G36),P36)</f>
        <v>503</v>
      </c>
      <c r="R36">
        <f>IF(Q36&lt;2*(kraina4[[#This Row],[kobiety 2013]]+kraina4[[#This Row],[mezczyzni 2013]]),INT(Q36*G36),Q36)</f>
        <v>200</v>
      </c>
      <c r="S36">
        <f>IF(R36&lt;2*(kraina4[[#This Row],[kobiety 2013]]+kraina4[[#This Row],[mezczyzni 2013]]),INT(R36*G36),R36)</f>
        <v>79</v>
      </c>
      <c r="T36">
        <f>IF(S36&gt;2*(kraina4[[#This Row],[kobiety 2013]]+kraina4[[#This Row],[mezczyzni 2013]]), 1, 0)</f>
        <v>0</v>
      </c>
    </row>
    <row r="37" spans="1:20" x14ac:dyDescent="0.25">
      <c r="A37" s="1" t="s">
        <v>35</v>
      </c>
      <c r="B37" s="1" t="str">
        <f>RIGHT(kraina4[[#This Row],[nazwa wojewodztwa]], 1)</f>
        <v>B</v>
      </c>
      <c r="C37">
        <v>1778590</v>
      </c>
      <c r="D37">
        <v>1874844</v>
      </c>
      <c r="E37">
        <v>111191</v>
      </c>
      <c r="F37">
        <v>117846</v>
      </c>
      <c r="G37">
        <f>FLOOR((kraina4[[#This Row],[mezczyzni 2014]]+kraina4[[#This Row],[kobiety 2014]])/(kraina4[[#This Row],[mezczyzni 2013]]+kraina4[[#This Row],[kobiety 2013]]),0.0001)</f>
        <v>6.2600000000000003E-2</v>
      </c>
      <c r="H37">
        <f>kraina4[[#This Row],[mezczyzni 2014]]+kraina4[[#This Row],[kobiety 2014]]</f>
        <v>229037</v>
      </c>
      <c r="I37">
        <f>IF(kraina4[[#This Row],[liczba ludnosci 2014]]&lt;2*(kraina4[[#This Row],[kobiety 2013]]+kraina4[[#This Row],[mezczyzni 2013]]),INT(kraina4[[#This Row],[liczba ludnosci 2014]]*G37),kraina4[[#This Row],[liczba ludnosci 2014]])</f>
        <v>14337</v>
      </c>
      <c r="J37">
        <f>IF(I37&lt;2*(kraina4[[#This Row],[kobiety 2013]]+kraina4[[#This Row],[mezczyzni 2013]]),INT(I37*G37),I37)</f>
        <v>897</v>
      </c>
      <c r="K37">
        <f>IF(J37&lt;2*(kraina4[[#This Row],[kobiety 2013]]+kraina4[[#This Row],[mezczyzni 2013]]),INT(J37*G37),J37)</f>
        <v>56</v>
      </c>
      <c r="L37">
        <f>IF(K37&lt;2*(kraina4[[#This Row],[kobiety 2013]]+kraina4[[#This Row],[mezczyzni 2013]]),INT(K37*G37),K37)</f>
        <v>3</v>
      </c>
      <c r="M37">
        <f>IF(L37&lt;2*(kraina4[[#This Row],[kobiety 2013]]+kraina4[[#This Row],[mezczyzni 2013]]),INT(L37*G37),L37)</f>
        <v>0</v>
      </c>
      <c r="N37">
        <f>IF(M37&lt;2*(kraina4[[#This Row],[kobiety 2013]]+kraina4[[#This Row],[mezczyzni 2013]]),INT(M37*G37),M37)</f>
        <v>0</v>
      </c>
      <c r="O37">
        <f>IF(N37&lt;2*(kraina4[[#This Row],[kobiety 2013]]+kraina4[[#This Row],[mezczyzni 2013]]),INT(N37*G37),N37)</f>
        <v>0</v>
      </c>
      <c r="P37">
        <f>IF(O37&lt;2*(kraina4[[#This Row],[kobiety 2013]]+kraina4[[#This Row],[mezczyzni 2013]]),INT(O37*G37),O37)</f>
        <v>0</v>
      </c>
      <c r="Q37">
        <f>IF(P37&lt;2*(kraina4[[#This Row],[kobiety 2013]]+kraina4[[#This Row],[mezczyzni 2013]]),INT(P37*G37),P37)</f>
        <v>0</v>
      </c>
      <c r="R37">
        <f>IF(Q37&lt;2*(kraina4[[#This Row],[kobiety 2013]]+kraina4[[#This Row],[mezczyzni 2013]]),INT(Q37*G37),Q37)</f>
        <v>0</v>
      </c>
      <c r="S37">
        <f>IF(R37&lt;2*(kraina4[[#This Row],[kobiety 2013]]+kraina4[[#This Row],[mezczyzni 2013]]),INT(R37*G37),R37)</f>
        <v>0</v>
      </c>
      <c r="T37">
        <f>IF(S37&gt;2*(kraina4[[#This Row],[kobiety 2013]]+kraina4[[#This Row],[mezczyzni 2013]]), 1, 0)</f>
        <v>0</v>
      </c>
    </row>
    <row r="38" spans="1:20" x14ac:dyDescent="0.25">
      <c r="A38" s="1" t="s">
        <v>36</v>
      </c>
      <c r="B38" s="1" t="str">
        <f>RIGHT(kraina4[[#This Row],[nazwa wojewodztwa]], 1)</f>
        <v>A</v>
      </c>
      <c r="C38">
        <v>1506541</v>
      </c>
      <c r="D38">
        <v>1414887</v>
      </c>
      <c r="E38">
        <v>1216612</v>
      </c>
      <c r="F38">
        <v>1166775</v>
      </c>
      <c r="G38">
        <f>FLOOR((kraina4[[#This Row],[mezczyzni 2014]]+kraina4[[#This Row],[kobiety 2014]])/(kraina4[[#This Row],[mezczyzni 2013]]+kraina4[[#This Row],[kobiety 2013]]),0.0001)</f>
        <v>0.81580000000000008</v>
      </c>
      <c r="H38">
        <f>kraina4[[#This Row],[mezczyzni 2014]]+kraina4[[#This Row],[kobiety 2014]]</f>
        <v>2383387</v>
      </c>
      <c r="I38">
        <f>IF(kraina4[[#This Row],[liczba ludnosci 2014]]&lt;2*(kraina4[[#This Row],[kobiety 2013]]+kraina4[[#This Row],[mezczyzni 2013]]),INT(kraina4[[#This Row],[liczba ludnosci 2014]]*G38),kraina4[[#This Row],[liczba ludnosci 2014]])</f>
        <v>1944367</v>
      </c>
      <c r="J38">
        <f>IF(I38&lt;2*(kraina4[[#This Row],[kobiety 2013]]+kraina4[[#This Row],[mezczyzni 2013]]),INT(I38*G38),I38)</f>
        <v>1586214</v>
      </c>
      <c r="K38">
        <f>IF(J38&lt;2*(kraina4[[#This Row],[kobiety 2013]]+kraina4[[#This Row],[mezczyzni 2013]]),INT(J38*G38),J38)</f>
        <v>1294033</v>
      </c>
      <c r="L38">
        <f>IF(K38&lt;2*(kraina4[[#This Row],[kobiety 2013]]+kraina4[[#This Row],[mezczyzni 2013]]),INT(K38*G38),K38)</f>
        <v>1055672</v>
      </c>
      <c r="M38">
        <f>IF(L38&lt;2*(kraina4[[#This Row],[kobiety 2013]]+kraina4[[#This Row],[mezczyzni 2013]]),INT(L38*G38),L38)</f>
        <v>861217</v>
      </c>
      <c r="N38">
        <f>IF(M38&lt;2*(kraina4[[#This Row],[kobiety 2013]]+kraina4[[#This Row],[mezczyzni 2013]]),INT(M38*G38),M38)</f>
        <v>702580</v>
      </c>
      <c r="O38">
        <f>IF(N38&lt;2*(kraina4[[#This Row],[kobiety 2013]]+kraina4[[#This Row],[mezczyzni 2013]]),INT(N38*G38),N38)</f>
        <v>573164</v>
      </c>
      <c r="P38">
        <f>IF(O38&lt;2*(kraina4[[#This Row],[kobiety 2013]]+kraina4[[#This Row],[mezczyzni 2013]]),INT(O38*G38),O38)</f>
        <v>467587</v>
      </c>
      <c r="Q38">
        <f>IF(P38&lt;2*(kraina4[[#This Row],[kobiety 2013]]+kraina4[[#This Row],[mezczyzni 2013]]),INT(P38*G38),P38)</f>
        <v>381457</v>
      </c>
      <c r="R38">
        <f>IF(Q38&lt;2*(kraina4[[#This Row],[kobiety 2013]]+kraina4[[#This Row],[mezczyzni 2013]]),INT(Q38*G38),Q38)</f>
        <v>311192</v>
      </c>
      <c r="S38">
        <f>IF(R38&lt;2*(kraina4[[#This Row],[kobiety 2013]]+kraina4[[#This Row],[mezczyzni 2013]]),INT(R38*G38),R38)</f>
        <v>253870</v>
      </c>
      <c r="T38">
        <f>IF(S38&gt;2*(kraina4[[#This Row],[kobiety 2013]]+kraina4[[#This Row],[mezczyzni 2013]]), 1, 0)</f>
        <v>0</v>
      </c>
    </row>
    <row r="39" spans="1:20" x14ac:dyDescent="0.25">
      <c r="A39" s="1" t="s">
        <v>37</v>
      </c>
      <c r="B39" s="1" t="str">
        <f>RIGHT(kraina4[[#This Row],[nazwa wojewodztwa]], 1)</f>
        <v>B</v>
      </c>
      <c r="C39">
        <v>1598886</v>
      </c>
      <c r="D39">
        <v>1687917</v>
      </c>
      <c r="E39">
        <v>449788</v>
      </c>
      <c r="F39">
        <v>427615</v>
      </c>
      <c r="G39">
        <f>FLOOR((kraina4[[#This Row],[mezczyzni 2014]]+kraina4[[#This Row],[kobiety 2014]])/(kraina4[[#This Row],[mezczyzni 2013]]+kraina4[[#This Row],[kobiety 2013]]),0.0001)</f>
        <v>0.26690000000000003</v>
      </c>
      <c r="H39">
        <f>kraina4[[#This Row],[mezczyzni 2014]]+kraina4[[#This Row],[kobiety 2014]]</f>
        <v>877403</v>
      </c>
      <c r="I39">
        <f>IF(kraina4[[#This Row],[liczba ludnosci 2014]]&lt;2*(kraina4[[#This Row],[kobiety 2013]]+kraina4[[#This Row],[mezczyzni 2013]]),INT(kraina4[[#This Row],[liczba ludnosci 2014]]*G39),kraina4[[#This Row],[liczba ludnosci 2014]])</f>
        <v>234178</v>
      </c>
      <c r="J39">
        <f>IF(I39&lt;2*(kraina4[[#This Row],[kobiety 2013]]+kraina4[[#This Row],[mezczyzni 2013]]),INT(I39*G39),I39)</f>
        <v>62502</v>
      </c>
      <c r="K39">
        <f>IF(J39&lt;2*(kraina4[[#This Row],[kobiety 2013]]+kraina4[[#This Row],[mezczyzni 2013]]),INT(J39*G39),J39)</f>
        <v>16681</v>
      </c>
      <c r="L39">
        <f>IF(K39&lt;2*(kraina4[[#This Row],[kobiety 2013]]+kraina4[[#This Row],[mezczyzni 2013]]),INT(K39*G39),K39)</f>
        <v>4452</v>
      </c>
      <c r="M39">
        <f>IF(L39&lt;2*(kraina4[[#This Row],[kobiety 2013]]+kraina4[[#This Row],[mezczyzni 2013]]),INT(L39*G39),L39)</f>
        <v>1188</v>
      </c>
      <c r="N39">
        <f>IF(M39&lt;2*(kraina4[[#This Row],[kobiety 2013]]+kraina4[[#This Row],[mezczyzni 2013]]),INT(M39*G39),M39)</f>
        <v>317</v>
      </c>
      <c r="O39">
        <f>IF(N39&lt;2*(kraina4[[#This Row],[kobiety 2013]]+kraina4[[#This Row],[mezczyzni 2013]]),INT(N39*G39),N39)</f>
        <v>84</v>
      </c>
      <c r="P39">
        <f>IF(O39&lt;2*(kraina4[[#This Row],[kobiety 2013]]+kraina4[[#This Row],[mezczyzni 2013]]),INT(O39*G39),O39)</f>
        <v>22</v>
      </c>
      <c r="Q39">
        <f>IF(P39&lt;2*(kraina4[[#This Row],[kobiety 2013]]+kraina4[[#This Row],[mezczyzni 2013]]),INT(P39*G39),P39)</f>
        <v>5</v>
      </c>
      <c r="R39">
        <f>IF(Q39&lt;2*(kraina4[[#This Row],[kobiety 2013]]+kraina4[[#This Row],[mezczyzni 2013]]),INT(Q39*G39),Q39)</f>
        <v>1</v>
      </c>
      <c r="S39">
        <f>IF(R39&lt;2*(kraina4[[#This Row],[kobiety 2013]]+kraina4[[#This Row],[mezczyzni 2013]]),INT(R39*G39),R39)</f>
        <v>0</v>
      </c>
      <c r="T39">
        <f>IF(S39&gt;2*(kraina4[[#This Row],[kobiety 2013]]+kraina4[[#This Row],[mezczyzni 2013]]), 1, 0)</f>
        <v>0</v>
      </c>
    </row>
    <row r="40" spans="1:20" x14ac:dyDescent="0.25">
      <c r="A40" s="1" t="s">
        <v>38</v>
      </c>
      <c r="B40" s="1" t="str">
        <f>RIGHT(kraina4[[#This Row],[nazwa wojewodztwa]], 1)</f>
        <v>D</v>
      </c>
      <c r="C40">
        <v>548989</v>
      </c>
      <c r="D40">
        <v>514636</v>
      </c>
      <c r="E40">
        <v>2770344</v>
      </c>
      <c r="F40">
        <v>3187897</v>
      </c>
      <c r="G40">
        <f>FLOOR((kraina4[[#This Row],[mezczyzni 2014]]+kraina4[[#This Row],[kobiety 2014]])/(kraina4[[#This Row],[mezczyzni 2013]]+kraina4[[#This Row],[kobiety 2013]]),0.0001)</f>
        <v>5.6017999999999999</v>
      </c>
      <c r="H40">
        <f>kraina4[[#This Row],[mezczyzni 2014]]+kraina4[[#This Row],[kobiety 2014]]</f>
        <v>5958241</v>
      </c>
      <c r="I40">
        <f>IF(kraina4[[#This Row],[liczba ludnosci 2014]]&lt;2*(kraina4[[#This Row],[kobiety 2013]]+kraina4[[#This Row],[mezczyzni 2013]]),INT(kraina4[[#This Row],[liczba ludnosci 2014]]*G40),kraina4[[#This Row],[liczba ludnosci 2014]])</f>
        <v>5958241</v>
      </c>
      <c r="J40">
        <f>IF(I40&lt;2*(kraina4[[#This Row],[kobiety 2013]]+kraina4[[#This Row],[mezczyzni 2013]]),INT(I40*G40),I40)</f>
        <v>5958241</v>
      </c>
      <c r="K40">
        <f>IF(J40&lt;2*(kraina4[[#This Row],[kobiety 2013]]+kraina4[[#This Row],[mezczyzni 2013]]),INT(J40*G40),J40)</f>
        <v>5958241</v>
      </c>
      <c r="L40">
        <f>IF(K40&lt;2*(kraina4[[#This Row],[kobiety 2013]]+kraina4[[#This Row],[mezczyzni 2013]]),INT(K40*G40),K40)</f>
        <v>5958241</v>
      </c>
      <c r="M40">
        <f>IF(L40&lt;2*(kraina4[[#This Row],[kobiety 2013]]+kraina4[[#This Row],[mezczyzni 2013]]),INT(L40*G40),L40)</f>
        <v>5958241</v>
      </c>
      <c r="N40">
        <f>IF(M40&lt;2*(kraina4[[#This Row],[kobiety 2013]]+kraina4[[#This Row],[mezczyzni 2013]]),INT(M40*G40),M40)</f>
        <v>5958241</v>
      </c>
      <c r="O40">
        <f>IF(N40&lt;2*(kraina4[[#This Row],[kobiety 2013]]+kraina4[[#This Row],[mezczyzni 2013]]),INT(N40*G40),N40)</f>
        <v>5958241</v>
      </c>
      <c r="P40">
        <f>IF(O40&lt;2*(kraina4[[#This Row],[kobiety 2013]]+kraina4[[#This Row],[mezczyzni 2013]]),INT(O40*G40),O40)</f>
        <v>5958241</v>
      </c>
      <c r="Q40">
        <f>IF(P40&lt;2*(kraina4[[#This Row],[kobiety 2013]]+kraina4[[#This Row],[mezczyzni 2013]]),INT(P40*G40),P40)</f>
        <v>5958241</v>
      </c>
      <c r="R40">
        <f>IF(Q40&lt;2*(kraina4[[#This Row],[kobiety 2013]]+kraina4[[#This Row],[mezczyzni 2013]]),INT(Q40*G40),Q40)</f>
        <v>5958241</v>
      </c>
      <c r="S40">
        <f>IF(R40&lt;2*(kraina4[[#This Row],[kobiety 2013]]+kraina4[[#This Row],[mezczyzni 2013]]),INT(R40*G40),R40)</f>
        <v>5958241</v>
      </c>
      <c r="T40">
        <f>IF(S40&gt;2*(kraina4[[#This Row],[kobiety 2013]]+kraina4[[#This Row],[mezczyzni 2013]]), 1, 0)</f>
        <v>1</v>
      </c>
    </row>
    <row r="41" spans="1:20" x14ac:dyDescent="0.25">
      <c r="A41" s="1" t="s">
        <v>39</v>
      </c>
      <c r="B41" s="1" t="str">
        <f>RIGHT(kraina4[[#This Row],[nazwa wojewodztwa]], 1)</f>
        <v>A</v>
      </c>
      <c r="C41">
        <v>1175198</v>
      </c>
      <c r="D41">
        <v>1095440</v>
      </c>
      <c r="E41">
        <v>2657174</v>
      </c>
      <c r="F41">
        <v>2491947</v>
      </c>
      <c r="G41">
        <f>FLOOR((kraina4[[#This Row],[mezczyzni 2014]]+kraina4[[#This Row],[kobiety 2014]])/(kraina4[[#This Row],[mezczyzni 2013]]+kraina4[[#This Row],[kobiety 2013]]),0.0001)</f>
        <v>2.2676000000000003</v>
      </c>
      <c r="H41">
        <f>kraina4[[#This Row],[mezczyzni 2014]]+kraina4[[#This Row],[kobiety 2014]]</f>
        <v>5149121</v>
      </c>
      <c r="I41">
        <f>IF(kraina4[[#This Row],[liczba ludnosci 2014]]&lt;2*(kraina4[[#This Row],[kobiety 2013]]+kraina4[[#This Row],[mezczyzni 2013]]),INT(kraina4[[#This Row],[liczba ludnosci 2014]]*G41),kraina4[[#This Row],[liczba ludnosci 2014]])</f>
        <v>5149121</v>
      </c>
      <c r="J41">
        <f>IF(I41&lt;2*(kraina4[[#This Row],[kobiety 2013]]+kraina4[[#This Row],[mezczyzni 2013]]),INT(I41*G41),I41)</f>
        <v>5149121</v>
      </c>
      <c r="K41">
        <f>IF(J41&lt;2*(kraina4[[#This Row],[kobiety 2013]]+kraina4[[#This Row],[mezczyzni 2013]]),INT(J41*G41),J41)</f>
        <v>5149121</v>
      </c>
      <c r="L41">
        <f>IF(K41&lt;2*(kraina4[[#This Row],[kobiety 2013]]+kraina4[[#This Row],[mezczyzni 2013]]),INT(K41*G41),K41)</f>
        <v>5149121</v>
      </c>
      <c r="M41">
        <f>IF(L41&lt;2*(kraina4[[#This Row],[kobiety 2013]]+kraina4[[#This Row],[mezczyzni 2013]]),INT(L41*G41),L41)</f>
        <v>5149121</v>
      </c>
      <c r="N41">
        <f>IF(M41&lt;2*(kraina4[[#This Row],[kobiety 2013]]+kraina4[[#This Row],[mezczyzni 2013]]),INT(M41*G41),M41)</f>
        <v>5149121</v>
      </c>
      <c r="O41">
        <f>IF(N41&lt;2*(kraina4[[#This Row],[kobiety 2013]]+kraina4[[#This Row],[mezczyzni 2013]]),INT(N41*G41),N41)</f>
        <v>5149121</v>
      </c>
      <c r="P41">
        <f>IF(O41&lt;2*(kraina4[[#This Row],[kobiety 2013]]+kraina4[[#This Row],[mezczyzni 2013]]),INT(O41*G41),O41)</f>
        <v>5149121</v>
      </c>
      <c r="Q41">
        <f>IF(P41&lt;2*(kraina4[[#This Row],[kobiety 2013]]+kraina4[[#This Row],[mezczyzni 2013]]),INT(P41*G41),P41)</f>
        <v>5149121</v>
      </c>
      <c r="R41">
        <f>IF(Q41&lt;2*(kraina4[[#This Row],[kobiety 2013]]+kraina4[[#This Row],[mezczyzni 2013]]),INT(Q41*G41),Q41)</f>
        <v>5149121</v>
      </c>
      <c r="S41">
        <f>IF(R41&lt;2*(kraina4[[#This Row],[kobiety 2013]]+kraina4[[#This Row],[mezczyzni 2013]]),INT(R41*G41),R41)</f>
        <v>5149121</v>
      </c>
      <c r="T41">
        <f>IF(S41&gt;2*(kraina4[[#This Row],[kobiety 2013]]+kraina4[[#This Row],[mezczyzni 2013]]), 1, 0)</f>
        <v>1</v>
      </c>
    </row>
    <row r="42" spans="1:20" x14ac:dyDescent="0.25">
      <c r="A42" s="1" t="s">
        <v>40</v>
      </c>
      <c r="B42" s="1" t="str">
        <f>RIGHT(kraina4[[#This Row],[nazwa wojewodztwa]], 1)</f>
        <v>D</v>
      </c>
      <c r="C42">
        <v>2115336</v>
      </c>
      <c r="D42">
        <v>2202769</v>
      </c>
      <c r="E42">
        <v>15339</v>
      </c>
      <c r="F42">
        <v>14652</v>
      </c>
      <c r="G42">
        <f>FLOOR((kraina4[[#This Row],[mezczyzni 2014]]+kraina4[[#This Row],[kobiety 2014]])/(kraina4[[#This Row],[mezczyzni 2013]]+kraina4[[#This Row],[kobiety 2013]]),0.0001)</f>
        <v>6.9000000000000008E-3</v>
      </c>
      <c r="H42">
        <f>kraina4[[#This Row],[mezczyzni 2014]]+kraina4[[#This Row],[kobiety 2014]]</f>
        <v>29991</v>
      </c>
      <c r="I42">
        <f>IF(kraina4[[#This Row],[liczba ludnosci 2014]]&lt;2*(kraina4[[#This Row],[kobiety 2013]]+kraina4[[#This Row],[mezczyzni 2013]]),INT(kraina4[[#This Row],[liczba ludnosci 2014]]*G42),kraina4[[#This Row],[liczba ludnosci 2014]])</f>
        <v>206</v>
      </c>
      <c r="J42">
        <f>IF(I42&lt;2*(kraina4[[#This Row],[kobiety 2013]]+kraina4[[#This Row],[mezczyzni 2013]]),INT(I42*G42),I42)</f>
        <v>1</v>
      </c>
      <c r="K42">
        <f>IF(J42&lt;2*(kraina4[[#This Row],[kobiety 2013]]+kraina4[[#This Row],[mezczyzni 2013]]),INT(J42*G42),J42)</f>
        <v>0</v>
      </c>
      <c r="L42">
        <f>IF(K42&lt;2*(kraina4[[#This Row],[kobiety 2013]]+kraina4[[#This Row],[mezczyzni 2013]]),INT(K42*G42),K42)</f>
        <v>0</v>
      </c>
      <c r="M42">
        <f>IF(L42&lt;2*(kraina4[[#This Row],[kobiety 2013]]+kraina4[[#This Row],[mezczyzni 2013]]),INT(L42*G42),L42)</f>
        <v>0</v>
      </c>
      <c r="N42">
        <f>IF(M42&lt;2*(kraina4[[#This Row],[kobiety 2013]]+kraina4[[#This Row],[mezczyzni 2013]]),INT(M42*G42),M42)</f>
        <v>0</v>
      </c>
      <c r="O42">
        <f>IF(N42&lt;2*(kraina4[[#This Row],[kobiety 2013]]+kraina4[[#This Row],[mezczyzni 2013]]),INT(N42*G42),N42)</f>
        <v>0</v>
      </c>
      <c r="P42">
        <f>IF(O42&lt;2*(kraina4[[#This Row],[kobiety 2013]]+kraina4[[#This Row],[mezczyzni 2013]]),INT(O42*G42),O42)</f>
        <v>0</v>
      </c>
      <c r="Q42">
        <f>IF(P42&lt;2*(kraina4[[#This Row],[kobiety 2013]]+kraina4[[#This Row],[mezczyzni 2013]]),INT(P42*G42),P42)</f>
        <v>0</v>
      </c>
      <c r="R42">
        <f>IF(Q42&lt;2*(kraina4[[#This Row],[kobiety 2013]]+kraina4[[#This Row],[mezczyzni 2013]]),INT(Q42*G42),Q42)</f>
        <v>0</v>
      </c>
      <c r="S42">
        <f>IF(R42&lt;2*(kraina4[[#This Row],[kobiety 2013]]+kraina4[[#This Row],[mezczyzni 2013]]),INT(R42*G42),R42)</f>
        <v>0</v>
      </c>
      <c r="T42">
        <f>IF(S42&gt;2*(kraina4[[#This Row],[kobiety 2013]]+kraina4[[#This Row],[mezczyzni 2013]]), 1, 0)</f>
        <v>0</v>
      </c>
    </row>
    <row r="43" spans="1:20" x14ac:dyDescent="0.25">
      <c r="A43" s="1" t="s">
        <v>41</v>
      </c>
      <c r="B43" s="1" t="str">
        <f>RIGHT(kraina4[[#This Row],[nazwa wojewodztwa]], 1)</f>
        <v>B</v>
      </c>
      <c r="C43">
        <v>2346640</v>
      </c>
      <c r="D43">
        <v>2197559</v>
      </c>
      <c r="E43">
        <v>373470</v>
      </c>
      <c r="F43">
        <v>353365</v>
      </c>
      <c r="G43">
        <f>FLOOR((kraina4[[#This Row],[mezczyzni 2014]]+kraina4[[#This Row],[kobiety 2014]])/(kraina4[[#This Row],[mezczyzni 2013]]+kraina4[[#This Row],[kobiety 2013]]),0.0001)</f>
        <v>0.15990000000000001</v>
      </c>
      <c r="H43">
        <f>kraina4[[#This Row],[mezczyzni 2014]]+kraina4[[#This Row],[kobiety 2014]]</f>
        <v>726835</v>
      </c>
      <c r="I43">
        <f>IF(kraina4[[#This Row],[liczba ludnosci 2014]]&lt;2*(kraina4[[#This Row],[kobiety 2013]]+kraina4[[#This Row],[mezczyzni 2013]]),INT(kraina4[[#This Row],[liczba ludnosci 2014]]*G43),kraina4[[#This Row],[liczba ludnosci 2014]])</f>
        <v>116220</v>
      </c>
      <c r="J43">
        <f>IF(I43&lt;2*(kraina4[[#This Row],[kobiety 2013]]+kraina4[[#This Row],[mezczyzni 2013]]),INT(I43*G43),I43)</f>
        <v>18583</v>
      </c>
      <c r="K43">
        <f>IF(J43&lt;2*(kraina4[[#This Row],[kobiety 2013]]+kraina4[[#This Row],[mezczyzni 2013]]),INT(J43*G43),J43)</f>
        <v>2971</v>
      </c>
      <c r="L43">
        <f>IF(K43&lt;2*(kraina4[[#This Row],[kobiety 2013]]+kraina4[[#This Row],[mezczyzni 2013]]),INT(K43*G43),K43)</f>
        <v>475</v>
      </c>
      <c r="M43">
        <f>IF(L43&lt;2*(kraina4[[#This Row],[kobiety 2013]]+kraina4[[#This Row],[mezczyzni 2013]]),INT(L43*G43),L43)</f>
        <v>75</v>
      </c>
      <c r="N43">
        <f>IF(M43&lt;2*(kraina4[[#This Row],[kobiety 2013]]+kraina4[[#This Row],[mezczyzni 2013]]),INT(M43*G43),M43)</f>
        <v>11</v>
      </c>
      <c r="O43">
        <f>IF(N43&lt;2*(kraina4[[#This Row],[kobiety 2013]]+kraina4[[#This Row],[mezczyzni 2013]]),INT(N43*G43),N43)</f>
        <v>1</v>
      </c>
      <c r="P43">
        <f>IF(O43&lt;2*(kraina4[[#This Row],[kobiety 2013]]+kraina4[[#This Row],[mezczyzni 2013]]),INT(O43*G43),O43)</f>
        <v>0</v>
      </c>
      <c r="Q43">
        <f>IF(P43&lt;2*(kraina4[[#This Row],[kobiety 2013]]+kraina4[[#This Row],[mezczyzni 2013]]),INT(P43*G43),P43)</f>
        <v>0</v>
      </c>
      <c r="R43">
        <f>IF(Q43&lt;2*(kraina4[[#This Row],[kobiety 2013]]+kraina4[[#This Row],[mezczyzni 2013]]),INT(Q43*G43),Q43)</f>
        <v>0</v>
      </c>
      <c r="S43">
        <f>IF(R43&lt;2*(kraina4[[#This Row],[kobiety 2013]]+kraina4[[#This Row],[mezczyzni 2013]]),INT(R43*G43),R43)</f>
        <v>0</v>
      </c>
      <c r="T43">
        <f>IF(S43&gt;2*(kraina4[[#This Row],[kobiety 2013]]+kraina4[[#This Row],[mezczyzni 2013]]), 1, 0)</f>
        <v>0</v>
      </c>
    </row>
    <row r="44" spans="1:20" x14ac:dyDescent="0.25">
      <c r="A44" s="1" t="s">
        <v>42</v>
      </c>
      <c r="B44" s="1" t="str">
        <f>RIGHT(kraina4[[#This Row],[nazwa wojewodztwa]], 1)</f>
        <v>D</v>
      </c>
      <c r="C44">
        <v>2548438</v>
      </c>
      <c r="D44">
        <v>2577213</v>
      </c>
      <c r="E44">
        <v>37986</v>
      </c>
      <c r="F44">
        <v>37766</v>
      </c>
      <c r="G44">
        <f>FLOOR((kraina4[[#This Row],[mezczyzni 2014]]+kraina4[[#This Row],[kobiety 2014]])/(kraina4[[#This Row],[mezczyzni 2013]]+kraina4[[#This Row],[kobiety 2013]]),0.0001)</f>
        <v>1.4700000000000001E-2</v>
      </c>
      <c r="H44">
        <f>kraina4[[#This Row],[mezczyzni 2014]]+kraina4[[#This Row],[kobiety 2014]]</f>
        <v>75752</v>
      </c>
      <c r="I44">
        <f>IF(kraina4[[#This Row],[liczba ludnosci 2014]]&lt;2*(kraina4[[#This Row],[kobiety 2013]]+kraina4[[#This Row],[mezczyzni 2013]]),INT(kraina4[[#This Row],[liczba ludnosci 2014]]*G44),kraina4[[#This Row],[liczba ludnosci 2014]])</f>
        <v>1113</v>
      </c>
      <c r="J44">
        <f>IF(I44&lt;2*(kraina4[[#This Row],[kobiety 2013]]+kraina4[[#This Row],[mezczyzni 2013]]),INT(I44*G44),I44)</f>
        <v>16</v>
      </c>
      <c r="K44">
        <f>IF(J44&lt;2*(kraina4[[#This Row],[kobiety 2013]]+kraina4[[#This Row],[mezczyzni 2013]]),INT(J44*G44),J44)</f>
        <v>0</v>
      </c>
      <c r="L44">
        <f>IF(K44&lt;2*(kraina4[[#This Row],[kobiety 2013]]+kraina4[[#This Row],[mezczyzni 2013]]),INT(K44*G44),K44)</f>
        <v>0</v>
      </c>
      <c r="M44">
        <f>IF(L44&lt;2*(kraina4[[#This Row],[kobiety 2013]]+kraina4[[#This Row],[mezczyzni 2013]]),INT(L44*G44),L44)</f>
        <v>0</v>
      </c>
      <c r="N44">
        <f>IF(M44&lt;2*(kraina4[[#This Row],[kobiety 2013]]+kraina4[[#This Row],[mezczyzni 2013]]),INT(M44*G44),M44)</f>
        <v>0</v>
      </c>
      <c r="O44">
        <f>IF(N44&lt;2*(kraina4[[#This Row],[kobiety 2013]]+kraina4[[#This Row],[mezczyzni 2013]]),INT(N44*G44),N44)</f>
        <v>0</v>
      </c>
      <c r="P44">
        <f>IF(O44&lt;2*(kraina4[[#This Row],[kobiety 2013]]+kraina4[[#This Row],[mezczyzni 2013]]),INT(O44*G44),O44)</f>
        <v>0</v>
      </c>
      <c r="Q44">
        <f>IF(P44&lt;2*(kraina4[[#This Row],[kobiety 2013]]+kraina4[[#This Row],[mezczyzni 2013]]),INT(P44*G44),P44)</f>
        <v>0</v>
      </c>
      <c r="R44">
        <f>IF(Q44&lt;2*(kraina4[[#This Row],[kobiety 2013]]+kraina4[[#This Row],[mezczyzni 2013]]),INT(Q44*G44),Q44)</f>
        <v>0</v>
      </c>
      <c r="S44">
        <f>IF(R44&lt;2*(kraina4[[#This Row],[kobiety 2013]]+kraina4[[#This Row],[mezczyzni 2013]]),INT(R44*G44),R44)</f>
        <v>0</v>
      </c>
      <c r="T44">
        <f>IF(S44&gt;2*(kraina4[[#This Row],[kobiety 2013]]+kraina4[[#This Row],[mezczyzni 2013]]), 1, 0)</f>
        <v>0</v>
      </c>
    </row>
    <row r="45" spans="1:20" x14ac:dyDescent="0.25">
      <c r="A45" s="1" t="s">
        <v>43</v>
      </c>
      <c r="B45" s="1" t="str">
        <f>RIGHT(kraina4[[#This Row],[nazwa wojewodztwa]], 1)</f>
        <v>C</v>
      </c>
      <c r="C45">
        <v>835495</v>
      </c>
      <c r="D45">
        <v>837746</v>
      </c>
      <c r="E45">
        <v>1106177</v>
      </c>
      <c r="F45">
        <v>917781</v>
      </c>
      <c r="G45">
        <f>FLOOR((kraina4[[#This Row],[mezczyzni 2014]]+kraina4[[#This Row],[kobiety 2014]])/(kraina4[[#This Row],[mezczyzni 2013]]+kraina4[[#This Row],[kobiety 2013]]),0.0001)</f>
        <v>1.2096</v>
      </c>
      <c r="H45">
        <f>kraina4[[#This Row],[mezczyzni 2014]]+kraina4[[#This Row],[kobiety 2014]]</f>
        <v>2023958</v>
      </c>
      <c r="I45">
        <f>IF(kraina4[[#This Row],[liczba ludnosci 2014]]&lt;2*(kraina4[[#This Row],[kobiety 2013]]+kraina4[[#This Row],[mezczyzni 2013]]),INT(kraina4[[#This Row],[liczba ludnosci 2014]]*G45),kraina4[[#This Row],[liczba ludnosci 2014]])</f>
        <v>2448179</v>
      </c>
      <c r="J45">
        <f>IF(I45&lt;2*(kraina4[[#This Row],[kobiety 2013]]+kraina4[[#This Row],[mezczyzni 2013]]),INT(I45*G45),I45)</f>
        <v>2961317</v>
      </c>
      <c r="K45">
        <f>IF(J45&lt;2*(kraina4[[#This Row],[kobiety 2013]]+kraina4[[#This Row],[mezczyzni 2013]]),INT(J45*G45),J45)</f>
        <v>3582009</v>
      </c>
      <c r="L45">
        <f>IF(K45&lt;2*(kraina4[[#This Row],[kobiety 2013]]+kraina4[[#This Row],[mezczyzni 2013]]),INT(K45*G45),K45)</f>
        <v>3582009</v>
      </c>
      <c r="M45">
        <f>IF(L45&lt;2*(kraina4[[#This Row],[kobiety 2013]]+kraina4[[#This Row],[mezczyzni 2013]]),INT(L45*G45),L45)</f>
        <v>3582009</v>
      </c>
      <c r="N45">
        <f>IF(M45&lt;2*(kraina4[[#This Row],[kobiety 2013]]+kraina4[[#This Row],[mezczyzni 2013]]),INT(M45*G45),M45)</f>
        <v>3582009</v>
      </c>
      <c r="O45">
        <f>IF(N45&lt;2*(kraina4[[#This Row],[kobiety 2013]]+kraina4[[#This Row],[mezczyzni 2013]]),INT(N45*G45),N45)</f>
        <v>3582009</v>
      </c>
      <c r="P45">
        <f>IF(O45&lt;2*(kraina4[[#This Row],[kobiety 2013]]+kraina4[[#This Row],[mezczyzni 2013]]),INT(O45*G45),O45)</f>
        <v>3582009</v>
      </c>
      <c r="Q45">
        <f>IF(P45&lt;2*(kraina4[[#This Row],[kobiety 2013]]+kraina4[[#This Row],[mezczyzni 2013]]),INT(P45*G45),P45)</f>
        <v>3582009</v>
      </c>
      <c r="R45">
        <f>IF(Q45&lt;2*(kraina4[[#This Row],[kobiety 2013]]+kraina4[[#This Row],[mezczyzni 2013]]),INT(Q45*G45),Q45)</f>
        <v>3582009</v>
      </c>
      <c r="S45">
        <f>IF(R45&lt;2*(kraina4[[#This Row],[kobiety 2013]]+kraina4[[#This Row],[mezczyzni 2013]]),INT(R45*G45),R45)</f>
        <v>3582009</v>
      </c>
      <c r="T45">
        <f>IF(S45&gt;2*(kraina4[[#This Row],[kobiety 2013]]+kraina4[[#This Row],[mezczyzni 2013]]), 1, 0)</f>
        <v>1</v>
      </c>
    </row>
    <row r="46" spans="1:20" x14ac:dyDescent="0.25">
      <c r="A46" s="1" t="s">
        <v>44</v>
      </c>
      <c r="B46" s="1" t="str">
        <f>RIGHT(kraina4[[#This Row],[nazwa wojewodztwa]], 1)</f>
        <v>B</v>
      </c>
      <c r="C46">
        <v>1187448</v>
      </c>
      <c r="D46">
        <v>1070426</v>
      </c>
      <c r="E46">
        <v>1504608</v>
      </c>
      <c r="F46">
        <v>1756990</v>
      </c>
      <c r="G46">
        <f>FLOOR((kraina4[[#This Row],[mezczyzni 2014]]+kraina4[[#This Row],[kobiety 2014]])/(kraina4[[#This Row],[mezczyzni 2013]]+kraina4[[#This Row],[kobiety 2013]]),0.0001)</f>
        <v>1.4445000000000001</v>
      </c>
      <c r="H46">
        <f>kraina4[[#This Row],[mezczyzni 2014]]+kraina4[[#This Row],[kobiety 2014]]</f>
        <v>3261598</v>
      </c>
      <c r="I46">
        <f>IF(kraina4[[#This Row],[liczba ludnosci 2014]]&lt;2*(kraina4[[#This Row],[kobiety 2013]]+kraina4[[#This Row],[mezczyzni 2013]]),INT(kraina4[[#This Row],[liczba ludnosci 2014]]*G46),kraina4[[#This Row],[liczba ludnosci 2014]])</f>
        <v>4711378</v>
      </c>
      <c r="J46">
        <f>IF(I46&lt;2*(kraina4[[#This Row],[kobiety 2013]]+kraina4[[#This Row],[mezczyzni 2013]]),INT(I46*G46),I46)</f>
        <v>4711378</v>
      </c>
      <c r="K46">
        <f>IF(J46&lt;2*(kraina4[[#This Row],[kobiety 2013]]+kraina4[[#This Row],[mezczyzni 2013]]),INT(J46*G46),J46)</f>
        <v>4711378</v>
      </c>
      <c r="L46">
        <f>IF(K46&lt;2*(kraina4[[#This Row],[kobiety 2013]]+kraina4[[#This Row],[mezczyzni 2013]]),INT(K46*G46),K46)</f>
        <v>4711378</v>
      </c>
      <c r="M46">
        <f>IF(L46&lt;2*(kraina4[[#This Row],[kobiety 2013]]+kraina4[[#This Row],[mezczyzni 2013]]),INT(L46*G46),L46)</f>
        <v>4711378</v>
      </c>
      <c r="N46">
        <f>IF(M46&lt;2*(kraina4[[#This Row],[kobiety 2013]]+kraina4[[#This Row],[mezczyzni 2013]]),INT(M46*G46),M46)</f>
        <v>4711378</v>
      </c>
      <c r="O46">
        <f>IF(N46&lt;2*(kraina4[[#This Row],[kobiety 2013]]+kraina4[[#This Row],[mezczyzni 2013]]),INT(N46*G46),N46)</f>
        <v>4711378</v>
      </c>
      <c r="P46">
        <f>IF(O46&lt;2*(kraina4[[#This Row],[kobiety 2013]]+kraina4[[#This Row],[mezczyzni 2013]]),INT(O46*G46),O46)</f>
        <v>4711378</v>
      </c>
      <c r="Q46">
        <f>IF(P46&lt;2*(kraina4[[#This Row],[kobiety 2013]]+kraina4[[#This Row],[mezczyzni 2013]]),INT(P46*G46),P46)</f>
        <v>4711378</v>
      </c>
      <c r="R46">
        <f>IF(Q46&lt;2*(kraina4[[#This Row],[kobiety 2013]]+kraina4[[#This Row],[mezczyzni 2013]]),INT(Q46*G46),Q46)</f>
        <v>4711378</v>
      </c>
      <c r="S46">
        <f>IF(R46&lt;2*(kraina4[[#This Row],[kobiety 2013]]+kraina4[[#This Row],[mezczyzni 2013]]),INT(R46*G46),R46)</f>
        <v>4711378</v>
      </c>
      <c r="T46">
        <f>IF(S46&gt;2*(kraina4[[#This Row],[kobiety 2013]]+kraina4[[#This Row],[mezczyzni 2013]]), 1, 0)</f>
        <v>1</v>
      </c>
    </row>
    <row r="47" spans="1:20" x14ac:dyDescent="0.25">
      <c r="A47" s="1" t="s">
        <v>45</v>
      </c>
      <c r="B47" s="1" t="str">
        <f>RIGHT(kraina4[[#This Row],[nazwa wojewodztwa]], 1)</f>
        <v>C</v>
      </c>
      <c r="C47">
        <v>140026</v>
      </c>
      <c r="D47">
        <v>146354</v>
      </c>
      <c r="E47">
        <v>2759991</v>
      </c>
      <c r="F47">
        <v>2742120</v>
      </c>
      <c r="G47">
        <f>FLOOR((kraina4[[#This Row],[mezczyzni 2014]]+kraina4[[#This Row],[kobiety 2014]])/(kraina4[[#This Row],[mezczyzni 2013]]+kraina4[[#This Row],[kobiety 2013]]),0.0001)</f>
        <v>19.212600000000002</v>
      </c>
      <c r="H47">
        <f>kraina4[[#This Row],[mezczyzni 2014]]+kraina4[[#This Row],[kobiety 2014]]</f>
        <v>5502111</v>
      </c>
      <c r="I47">
        <f>IF(kraina4[[#This Row],[liczba ludnosci 2014]]&lt;2*(kraina4[[#This Row],[kobiety 2013]]+kraina4[[#This Row],[mezczyzni 2013]]),INT(kraina4[[#This Row],[liczba ludnosci 2014]]*G47),kraina4[[#This Row],[liczba ludnosci 2014]])</f>
        <v>5502111</v>
      </c>
      <c r="J47">
        <f>IF(I47&lt;2*(kraina4[[#This Row],[kobiety 2013]]+kraina4[[#This Row],[mezczyzni 2013]]),INT(I47*G47),I47)</f>
        <v>5502111</v>
      </c>
      <c r="K47">
        <f>IF(J47&lt;2*(kraina4[[#This Row],[kobiety 2013]]+kraina4[[#This Row],[mezczyzni 2013]]),INT(J47*G47),J47)</f>
        <v>5502111</v>
      </c>
      <c r="L47">
        <f>IF(K47&lt;2*(kraina4[[#This Row],[kobiety 2013]]+kraina4[[#This Row],[mezczyzni 2013]]),INT(K47*G47),K47)</f>
        <v>5502111</v>
      </c>
      <c r="M47">
        <f>IF(L47&lt;2*(kraina4[[#This Row],[kobiety 2013]]+kraina4[[#This Row],[mezczyzni 2013]]),INT(L47*G47),L47)</f>
        <v>5502111</v>
      </c>
      <c r="N47">
        <f>IF(M47&lt;2*(kraina4[[#This Row],[kobiety 2013]]+kraina4[[#This Row],[mezczyzni 2013]]),INT(M47*G47),M47)</f>
        <v>5502111</v>
      </c>
      <c r="O47">
        <f>IF(N47&lt;2*(kraina4[[#This Row],[kobiety 2013]]+kraina4[[#This Row],[mezczyzni 2013]]),INT(N47*G47),N47)</f>
        <v>5502111</v>
      </c>
      <c r="P47">
        <f>IF(O47&lt;2*(kraina4[[#This Row],[kobiety 2013]]+kraina4[[#This Row],[mezczyzni 2013]]),INT(O47*G47),O47)</f>
        <v>5502111</v>
      </c>
      <c r="Q47">
        <f>IF(P47&lt;2*(kraina4[[#This Row],[kobiety 2013]]+kraina4[[#This Row],[mezczyzni 2013]]),INT(P47*G47),P47)</f>
        <v>5502111</v>
      </c>
      <c r="R47">
        <f>IF(Q47&lt;2*(kraina4[[#This Row],[kobiety 2013]]+kraina4[[#This Row],[mezczyzni 2013]]),INT(Q47*G47),Q47)</f>
        <v>5502111</v>
      </c>
      <c r="S47">
        <f>IF(R47&lt;2*(kraina4[[#This Row],[kobiety 2013]]+kraina4[[#This Row],[mezczyzni 2013]]),INT(R47*G47),R47)</f>
        <v>5502111</v>
      </c>
      <c r="T47">
        <f>IF(S47&gt;2*(kraina4[[#This Row],[kobiety 2013]]+kraina4[[#This Row],[mezczyzni 2013]]), 1, 0)</f>
        <v>1</v>
      </c>
    </row>
    <row r="48" spans="1:20" x14ac:dyDescent="0.25">
      <c r="A48" s="1" t="s">
        <v>46</v>
      </c>
      <c r="B48" s="1" t="str">
        <f>RIGHT(kraina4[[#This Row],[nazwa wojewodztwa]], 1)</f>
        <v>B</v>
      </c>
      <c r="C48">
        <v>1198765</v>
      </c>
      <c r="D48">
        <v>1304945</v>
      </c>
      <c r="E48">
        <v>2786493</v>
      </c>
      <c r="F48">
        <v>2602643</v>
      </c>
      <c r="G48">
        <f>FLOOR((kraina4[[#This Row],[mezczyzni 2014]]+kraina4[[#This Row],[kobiety 2014]])/(kraina4[[#This Row],[mezczyzni 2013]]+kraina4[[#This Row],[kobiety 2013]]),0.0001)</f>
        <v>2.1524000000000001</v>
      </c>
      <c r="H48">
        <f>kraina4[[#This Row],[mezczyzni 2014]]+kraina4[[#This Row],[kobiety 2014]]</f>
        <v>5389136</v>
      </c>
      <c r="I48">
        <f>IF(kraina4[[#This Row],[liczba ludnosci 2014]]&lt;2*(kraina4[[#This Row],[kobiety 2013]]+kraina4[[#This Row],[mezczyzni 2013]]),INT(kraina4[[#This Row],[liczba ludnosci 2014]]*G48),kraina4[[#This Row],[liczba ludnosci 2014]])</f>
        <v>5389136</v>
      </c>
      <c r="J48">
        <f>IF(I48&lt;2*(kraina4[[#This Row],[kobiety 2013]]+kraina4[[#This Row],[mezczyzni 2013]]),INT(I48*G48),I48)</f>
        <v>5389136</v>
      </c>
      <c r="K48">
        <f>IF(J48&lt;2*(kraina4[[#This Row],[kobiety 2013]]+kraina4[[#This Row],[mezczyzni 2013]]),INT(J48*G48),J48)</f>
        <v>5389136</v>
      </c>
      <c r="L48">
        <f>IF(K48&lt;2*(kraina4[[#This Row],[kobiety 2013]]+kraina4[[#This Row],[mezczyzni 2013]]),INT(K48*G48),K48)</f>
        <v>5389136</v>
      </c>
      <c r="M48">
        <f>IF(L48&lt;2*(kraina4[[#This Row],[kobiety 2013]]+kraina4[[#This Row],[mezczyzni 2013]]),INT(L48*G48),L48)</f>
        <v>5389136</v>
      </c>
      <c r="N48">
        <f>IF(M48&lt;2*(kraina4[[#This Row],[kobiety 2013]]+kraina4[[#This Row],[mezczyzni 2013]]),INT(M48*G48),M48)</f>
        <v>5389136</v>
      </c>
      <c r="O48">
        <f>IF(N48&lt;2*(kraina4[[#This Row],[kobiety 2013]]+kraina4[[#This Row],[mezczyzni 2013]]),INT(N48*G48),N48)</f>
        <v>5389136</v>
      </c>
      <c r="P48">
        <f>IF(O48&lt;2*(kraina4[[#This Row],[kobiety 2013]]+kraina4[[#This Row],[mezczyzni 2013]]),INT(O48*G48),O48)</f>
        <v>5389136</v>
      </c>
      <c r="Q48">
        <f>IF(P48&lt;2*(kraina4[[#This Row],[kobiety 2013]]+kraina4[[#This Row],[mezczyzni 2013]]),INT(P48*G48),P48)</f>
        <v>5389136</v>
      </c>
      <c r="R48">
        <f>IF(Q48&lt;2*(kraina4[[#This Row],[kobiety 2013]]+kraina4[[#This Row],[mezczyzni 2013]]),INT(Q48*G48),Q48)</f>
        <v>5389136</v>
      </c>
      <c r="S48">
        <f>IF(R48&lt;2*(kraina4[[#This Row],[kobiety 2013]]+kraina4[[#This Row],[mezczyzni 2013]]),INT(R48*G48),R48)</f>
        <v>5389136</v>
      </c>
      <c r="T48">
        <f>IF(S48&gt;2*(kraina4[[#This Row],[kobiety 2013]]+kraina4[[#This Row],[mezczyzni 2013]]), 1, 0)</f>
        <v>1</v>
      </c>
    </row>
    <row r="49" spans="1:20" x14ac:dyDescent="0.25">
      <c r="A49" s="1" t="s">
        <v>47</v>
      </c>
      <c r="B49" s="1" t="str">
        <f>RIGHT(kraina4[[#This Row],[nazwa wojewodztwa]], 1)</f>
        <v>C</v>
      </c>
      <c r="C49">
        <v>2619776</v>
      </c>
      <c r="D49">
        <v>2749623</v>
      </c>
      <c r="E49">
        <v>2888215</v>
      </c>
      <c r="F49">
        <v>2800174</v>
      </c>
      <c r="G49">
        <f>FLOOR((kraina4[[#This Row],[mezczyzni 2014]]+kraina4[[#This Row],[kobiety 2014]])/(kraina4[[#This Row],[mezczyzni 2013]]+kraina4[[#This Row],[kobiety 2013]]),0.0001)</f>
        <v>1.0594000000000001</v>
      </c>
      <c r="H49">
        <f>kraina4[[#This Row],[mezczyzni 2014]]+kraina4[[#This Row],[kobiety 2014]]</f>
        <v>5688389</v>
      </c>
      <c r="I49">
        <f>IF(kraina4[[#This Row],[liczba ludnosci 2014]]&lt;2*(kraina4[[#This Row],[kobiety 2013]]+kraina4[[#This Row],[mezczyzni 2013]]),INT(kraina4[[#This Row],[liczba ludnosci 2014]]*G49),kraina4[[#This Row],[liczba ludnosci 2014]])</f>
        <v>6026279</v>
      </c>
      <c r="J49">
        <f>IF(I49&lt;2*(kraina4[[#This Row],[kobiety 2013]]+kraina4[[#This Row],[mezczyzni 2013]]),INT(I49*G49),I49)</f>
        <v>6384239</v>
      </c>
      <c r="K49">
        <f>IF(J49&lt;2*(kraina4[[#This Row],[kobiety 2013]]+kraina4[[#This Row],[mezczyzni 2013]]),INT(J49*G49),J49)</f>
        <v>6763462</v>
      </c>
      <c r="L49">
        <f>IF(K49&lt;2*(kraina4[[#This Row],[kobiety 2013]]+kraina4[[#This Row],[mezczyzni 2013]]),INT(K49*G49),K49)</f>
        <v>7165211</v>
      </c>
      <c r="M49">
        <f>IF(L49&lt;2*(kraina4[[#This Row],[kobiety 2013]]+kraina4[[#This Row],[mezczyzni 2013]]),INT(L49*G49),L49)</f>
        <v>7590824</v>
      </c>
      <c r="N49">
        <f>IF(M49&lt;2*(kraina4[[#This Row],[kobiety 2013]]+kraina4[[#This Row],[mezczyzni 2013]]),INT(M49*G49),M49)</f>
        <v>8041718</v>
      </c>
      <c r="O49">
        <f>IF(N49&lt;2*(kraina4[[#This Row],[kobiety 2013]]+kraina4[[#This Row],[mezczyzni 2013]]),INT(N49*G49),N49)</f>
        <v>8519396</v>
      </c>
      <c r="P49">
        <f>IF(O49&lt;2*(kraina4[[#This Row],[kobiety 2013]]+kraina4[[#This Row],[mezczyzni 2013]]),INT(O49*G49),O49)</f>
        <v>9025448</v>
      </c>
      <c r="Q49">
        <f>IF(P49&lt;2*(kraina4[[#This Row],[kobiety 2013]]+kraina4[[#This Row],[mezczyzni 2013]]),INT(P49*G49),P49)</f>
        <v>9561559</v>
      </c>
      <c r="R49">
        <f>IF(Q49&lt;2*(kraina4[[#This Row],[kobiety 2013]]+kraina4[[#This Row],[mezczyzni 2013]]),INT(Q49*G49),Q49)</f>
        <v>10129515</v>
      </c>
      <c r="S49">
        <f>IF(R49&lt;2*(kraina4[[#This Row],[kobiety 2013]]+kraina4[[#This Row],[mezczyzni 2013]]),INT(R49*G49),R49)</f>
        <v>10731208</v>
      </c>
      <c r="T49">
        <f>IF(S49&gt;2*(kraina4[[#This Row],[kobiety 2013]]+kraina4[[#This Row],[mezczyzni 2013]]), 1, 0)</f>
        <v>0</v>
      </c>
    </row>
    <row r="50" spans="1:20" x14ac:dyDescent="0.25">
      <c r="A50" s="1" t="s">
        <v>48</v>
      </c>
      <c r="B50" s="1" t="str">
        <f>RIGHT(kraina4[[#This Row],[nazwa wojewodztwa]], 1)</f>
        <v>C</v>
      </c>
      <c r="C50">
        <v>248398</v>
      </c>
      <c r="D50">
        <v>268511</v>
      </c>
      <c r="E50">
        <v>3110853</v>
      </c>
      <c r="F50">
        <v>2986411</v>
      </c>
      <c r="G50">
        <f>FLOOR((kraina4[[#This Row],[mezczyzni 2014]]+kraina4[[#This Row],[kobiety 2014]])/(kraina4[[#This Row],[mezczyzni 2013]]+kraina4[[#This Row],[kobiety 2013]]),0.0001)</f>
        <v>11.7956</v>
      </c>
      <c r="H50">
        <f>kraina4[[#This Row],[mezczyzni 2014]]+kraina4[[#This Row],[kobiety 2014]]</f>
        <v>6097264</v>
      </c>
      <c r="I50">
        <f>IF(kraina4[[#This Row],[liczba ludnosci 2014]]&lt;2*(kraina4[[#This Row],[kobiety 2013]]+kraina4[[#This Row],[mezczyzni 2013]]),INT(kraina4[[#This Row],[liczba ludnosci 2014]]*G50),kraina4[[#This Row],[liczba ludnosci 2014]])</f>
        <v>6097264</v>
      </c>
      <c r="J50">
        <f>IF(I50&lt;2*(kraina4[[#This Row],[kobiety 2013]]+kraina4[[#This Row],[mezczyzni 2013]]),INT(I50*G50),I50)</f>
        <v>6097264</v>
      </c>
      <c r="K50">
        <f>IF(J50&lt;2*(kraina4[[#This Row],[kobiety 2013]]+kraina4[[#This Row],[mezczyzni 2013]]),INT(J50*G50),J50)</f>
        <v>6097264</v>
      </c>
      <c r="L50">
        <f>IF(K50&lt;2*(kraina4[[#This Row],[kobiety 2013]]+kraina4[[#This Row],[mezczyzni 2013]]),INT(K50*G50),K50)</f>
        <v>6097264</v>
      </c>
      <c r="M50">
        <f>IF(L50&lt;2*(kraina4[[#This Row],[kobiety 2013]]+kraina4[[#This Row],[mezczyzni 2013]]),INT(L50*G50),L50)</f>
        <v>6097264</v>
      </c>
      <c r="N50">
        <f>IF(M50&lt;2*(kraina4[[#This Row],[kobiety 2013]]+kraina4[[#This Row],[mezczyzni 2013]]),INT(M50*G50),M50)</f>
        <v>6097264</v>
      </c>
      <c r="O50">
        <f>IF(N50&lt;2*(kraina4[[#This Row],[kobiety 2013]]+kraina4[[#This Row],[mezczyzni 2013]]),INT(N50*G50),N50)</f>
        <v>6097264</v>
      </c>
      <c r="P50">
        <f>IF(O50&lt;2*(kraina4[[#This Row],[kobiety 2013]]+kraina4[[#This Row],[mezczyzni 2013]]),INT(O50*G50),O50)</f>
        <v>6097264</v>
      </c>
      <c r="Q50">
        <f>IF(P50&lt;2*(kraina4[[#This Row],[kobiety 2013]]+kraina4[[#This Row],[mezczyzni 2013]]),INT(P50*G50),P50)</f>
        <v>6097264</v>
      </c>
      <c r="R50">
        <f>IF(Q50&lt;2*(kraina4[[#This Row],[kobiety 2013]]+kraina4[[#This Row],[mezczyzni 2013]]),INT(Q50*G50),Q50)</f>
        <v>6097264</v>
      </c>
      <c r="S50">
        <f>IF(R50&lt;2*(kraina4[[#This Row],[kobiety 2013]]+kraina4[[#This Row],[mezczyzni 2013]]),INT(R50*G50),R50)</f>
        <v>6097264</v>
      </c>
      <c r="T50">
        <f>IF(S50&gt;2*(kraina4[[#This Row],[kobiety 2013]]+kraina4[[#This Row],[mezczyzni 2013]]), 1, 0)</f>
        <v>1</v>
      </c>
    </row>
    <row r="51" spans="1:20" x14ac:dyDescent="0.25">
      <c r="A51" s="1" t="s">
        <v>49</v>
      </c>
      <c r="B51" s="1" t="str">
        <f>RIGHT(kraina4[[#This Row],[nazwa wojewodztwa]], 1)</f>
        <v>B</v>
      </c>
      <c r="C51">
        <v>2494207</v>
      </c>
      <c r="D51">
        <v>2625207</v>
      </c>
      <c r="E51">
        <v>1796293</v>
      </c>
      <c r="F51">
        <v>1853602</v>
      </c>
      <c r="G51">
        <f>FLOOR((kraina4[[#This Row],[mezczyzni 2014]]+kraina4[[#This Row],[kobiety 2014]])/(kraina4[[#This Row],[mezczyzni 2013]]+kraina4[[#This Row],[kobiety 2013]]),0.0001)</f>
        <v>0.71290000000000009</v>
      </c>
      <c r="H51">
        <f>kraina4[[#This Row],[mezczyzni 2014]]+kraina4[[#This Row],[kobiety 2014]]</f>
        <v>3649895</v>
      </c>
      <c r="I51">
        <f>IF(kraina4[[#This Row],[liczba ludnosci 2014]]&lt;2*(kraina4[[#This Row],[kobiety 2013]]+kraina4[[#This Row],[mezczyzni 2013]]),INT(kraina4[[#This Row],[liczba ludnosci 2014]]*G51),kraina4[[#This Row],[liczba ludnosci 2014]])</f>
        <v>2602010</v>
      </c>
      <c r="J51">
        <f>IF(I51&lt;2*(kraina4[[#This Row],[kobiety 2013]]+kraina4[[#This Row],[mezczyzni 2013]]),INT(I51*G51),I51)</f>
        <v>1854972</v>
      </c>
      <c r="K51">
        <f>IF(J51&lt;2*(kraina4[[#This Row],[kobiety 2013]]+kraina4[[#This Row],[mezczyzni 2013]]),INT(J51*G51),J51)</f>
        <v>1322409</v>
      </c>
      <c r="L51">
        <f>IF(K51&lt;2*(kraina4[[#This Row],[kobiety 2013]]+kraina4[[#This Row],[mezczyzni 2013]]),INT(K51*G51),K51)</f>
        <v>942745</v>
      </c>
      <c r="M51">
        <f>IF(L51&lt;2*(kraina4[[#This Row],[kobiety 2013]]+kraina4[[#This Row],[mezczyzni 2013]]),INT(L51*G51),L51)</f>
        <v>672082</v>
      </c>
      <c r="N51">
        <f>IF(M51&lt;2*(kraina4[[#This Row],[kobiety 2013]]+kraina4[[#This Row],[mezczyzni 2013]]),INT(M51*G51),M51)</f>
        <v>479127</v>
      </c>
      <c r="O51">
        <f>IF(N51&lt;2*(kraina4[[#This Row],[kobiety 2013]]+kraina4[[#This Row],[mezczyzni 2013]]),INT(N51*G51),N51)</f>
        <v>341569</v>
      </c>
      <c r="P51">
        <f>IF(O51&lt;2*(kraina4[[#This Row],[kobiety 2013]]+kraina4[[#This Row],[mezczyzni 2013]]),INT(O51*G51),O51)</f>
        <v>243504</v>
      </c>
      <c r="Q51">
        <f>IF(P51&lt;2*(kraina4[[#This Row],[kobiety 2013]]+kraina4[[#This Row],[mezczyzni 2013]]),INT(P51*G51),P51)</f>
        <v>173594</v>
      </c>
      <c r="R51">
        <f>IF(Q51&lt;2*(kraina4[[#This Row],[kobiety 2013]]+kraina4[[#This Row],[mezczyzni 2013]]),INT(Q51*G51),Q51)</f>
        <v>123755</v>
      </c>
      <c r="S51">
        <f>IF(R51&lt;2*(kraina4[[#This Row],[kobiety 2013]]+kraina4[[#This Row],[mezczyzni 2013]]),INT(R51*G51),R51)</f>
        <v>88224</v>
      </c>
      <c r="T51">
        <f>IF(S51&gt;2*(kraina4[[#This Row],[kobiety 2013]]+kraina4[[#This Row],[mezczyzni 2013]]), 1, 0)</f>
        <v>0</v>
      </c>
    </row>
    <row r="54" spans="1:20" x14ac:dyDescent="0.25">
      <c r="H54" t="s">
        <v>68</v>
      </c>
      <c r="I54">
        <f>SUM(S2:S51)</f>
        <v>125930205</v>
      </c>
    </row>
    <row r="55" spans="1:20" x14ac:dyDescent="0.25">
      <c r="H55" t="s">
        <v>69</v>
      </c>
      <c r="I55">
        <f>MAX(S2:S51)</f>
        <v>16699503</v>
      </c>
      <c r="J55" s="5" t="s">
        <v>11</v>
      </c>
    </row>
    <row r="57" spans="1:20" x14ac:dyDescent="0.25">
      <c r="H57" t="s">
        <v>71</v>
      </c>
      <c r="I57">
        <f>SUM(T2:T51)</f>
        <v>18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D500394-3724-4F81-982B-340376C2D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5_1</vt:lpstr>
      <vt:lpstr>kraina</vt:lpstr>
      <vt:lpstr>5_2</vt:lpstr>
      <vt:lpstr>5_3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I9</dc:creator>
  <cp:lastModifiedBy>I9</cp:lastModifiedBy>
  <dcterms:created xsi:type="dcterms:W3CDTF">2015-06-05T18:19:34Z</dcterms:created>
  <dcterms:modified xsi:type="dcterms:W3CDTF">2023-03-04T14:27:58Z</dcterms:modified>
</cp:coreProperties>
</file>